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oka\Desktop\BC\excel_challenge\"/>
    </mc:Choice>
  </mc:AlternateContent>
  <xr:revisionPtr revIDLastSave="0" documentId="13_ncr:1_{606CCB95-DDF2-4311-9A9B-A30E97C44CB6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PT1" sheetId="4" r:id="rId1"/>
    <sheet name="PT2" sheetId="5" r:id="rId2"/>
    <sheet name="PT3" sheetId="6" r:id="rId3"/>
    <sheet name="Bonus" sheetId="7" r:id="rId4"/>
    <sheet name="Sheet2" sheetId="8" r:id="rId5"/>
    <sheet name="Sheet1" sheetId="1" r:id="rId6"/>
  </sheets>
  <definedNames>
    <definedName name="_xlnm._FilterDatabase" localSheetId="5" hidden="1">Sheet1!$A$1:$T$4115</definedName>
    <definedName name="goal">Sheet1!$D:$D</definedName>
    <definedName name="state">Sheet1!$F:$F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8" l="1"/>
  <c r="J6" i="8"/>
  <c r="I7" i="8"/>
  <c r="I6" i="8"/>
  <c r="J5" i="8"/>
  <c r="I5" i="8"/>
  <c r="J4" i="8"/>
  <c r="I4" i="8"/>
  <c r="J3" i="8"/>
  <c r="I3" i="8"/>
  <c r="J2" i="8"/>
  <c r="I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B9" i="7"/>
  <c r="E9" i="7" s="1"/>
  <c r="B8" i="7"/>
  <c r="E8" i="7" s="1"/>
  <c r="B7" i="7"/>
  <c r="E7" i="7" s="1"/>
  <c r="B6" i="7"/>
  <c r="B5" i="7"/>
  <c r="B4" i="7"/>
  <c r="B3" i="7"/>
  <c r="B2" i="7"/>
  <c r="G10" i="7" l="1"/>
  <c r="G8" i="7"/>
  <c r="G9" i="7"/>
  <c r="H7" i="7"/>
  <c r="H10" i="7"/>
  <c r="H8" i="7"/>
  <c r="H9" i="7"/>
  <c r="G7" i="7"/>
  <c r="E2" i="7"/>
  <c r="G2" i="7" s="1"/>
  <c r="E6" i="7"/>
  <c r="G6" i="7" s="1"/>
  <c r="F10" i="7"/>
  <c r="E13" i="7"/>
  <c r="F13" i="7" s="1"/>
  <c r="E5" i="7"/>
  <c r="H5" i="7" s="1"/>
  <c r="F9" i="7"/>
  <c r="E12" i="7"/>
  <c r="F12" i="7" s="1"/>
  <c r="E4" i="7"/>
  <c r="F4" i="7" s="1"/>
  <c r="F8" i="7"/>
  <c r="E11" i="7"/>
  <c r="H11" i="7" s="1"/>
  <c r="E3" i="7"/>
  <c r="F3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7" l="1"/>
  <c r="F2" i="7"/>
  <c r="G12" i="7"/>
  <c r="F11" i="7"/>
  <c r="G11" i="7"/>
  <c r="F6" i="7"/>
  <c r="H12" i="7"/>
  <c r="G3" i="7"/>
  <c r="G13" i="7"/>
  <c r="H6" i="7"/>
  <c r="G5" i="7"/>
  <c r="H3" i="7"/>
  <c r="H13" i="7"/>
  <c r="G4" i="7"/>
  <c r="F5" i="7"/>
  <c r="H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<sst xmlns="http://schemas.openxmlformats.org/spreadsheetml/2006/main" count="36775" uniqueCount="8408">
  <si>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</si>
  <si>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</si>
  <si>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</si>
  <si>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</si>
  <si>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</si>
  <si>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</si>
  <si>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</si>
  <si>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</si>
  <si>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</si>
  <si>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</si>
  <si>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</si>
  <si>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</si>
  <si>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</si>
  <si>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</si>
  <si>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</si>
  <si>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</si>
  <si>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</si>
  <si>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</si>
  <si>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</si>
  <si>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</si>
  <si>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</si>
  <si>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</si>
  <si>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</si>
  <si>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</si>
  <si>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</si>
  <si>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</si>
  <si>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</si>
  <si>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</si>
  <si>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</si>
  <si>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</si>
  <si>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</si>
  <si>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</si>
  <si>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</si>
  <si>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</si>
  <si>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</si>
  <si>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</si>
  <si>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</si>
  <si>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</si>
  <si>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</si>
  <si>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</si>
  <si>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</si>
  <si>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</si>
  <si>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</si>
  <si>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</si>
  <si>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</si>
  <si>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</si>
  <si>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</si>
  <si>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</si>
  <si>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</si>
  <si>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</si>
  <si>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</si>
  <si>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</si>
  <si>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</si>
  <si>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</si>
  <si>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</si>
  <si>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</si>
  <si>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</si>
  <si>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</si>
  <si>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</si>
  <si>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</si>
  <si>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</si>
  <si>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</si>
  <si>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</si>
  <si>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</si>
  <si>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</si>
  <si>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</si>
  <si>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</si>
  <si>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</si>
  <si>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</si>
  <si>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</si>
  <si>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</si>
  <si>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</si>
  <si>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</si>
  <si>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</si>
  <si>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</si>
  <si>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</si>
  <si>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</si>
  <si>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</si>
  <si>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</si>
  <si>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</si>
  <si>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</si>
  <si>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</si>
  <si>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</si>
  <si>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</si>
  <si>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</si>
  <si>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</si>
  <si>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</si>
  <si>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</si>
  <si>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</si>
  <si>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</si>
  <si>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</si>
  <si>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</si>
  <si>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</si>
  <si>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</si>
  <si>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</si>
  <si>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</si>
  <si>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</si>
  <si>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</si>
  <si>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</si>
  <si>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</si>
  <si>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</si>
  <si>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</si>
  <si>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</si>
  <si>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</si>
  <si>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</si>
  <si>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</si>
  <si>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</si>
  <si>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</si>
  <si>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</si>
  <si>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</si>
  <si>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</si>
  <si>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</si>
  <si>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</si>
  <si>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</si>
  <si>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</si>
  <si>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</si>
  <si>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</si>
  <si>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</si>
  <si>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</si>
  <si>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</si>
  <si>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</si>
  <si>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</si>
  <si>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</si>
  <si>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</si>
  <si>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</si>
  <si>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</si>
  <si>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</si>
  <si>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</si>
  <si>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</si>
  <si>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</si>
  <si>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</si>
  <si>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</si>
  <si>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</si>
  <si>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</si>
  <si>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</si>
  <si>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</si>
  <si>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</si>
  <si>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</si>
  <si>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</si>
  <si>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</si>
  <si>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</si>
  <si>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</si>
  <si>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</si>
  <si>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</si>
  <si>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</si>
  <si>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</si>
  <si>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</si>
  <si>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</si>
  <si>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</si>
  <si>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</si>
  <si>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</si>
  <si>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</si>
  <si>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</si>
  <si>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</si>
  <si>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</si>
  <si>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</si>
  <si>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</si>
  <si>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</si>
  <si>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</si>
  <si>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</si>
  <si>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</si>
  <si>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</si>
  <si>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</si>
  <si>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</si>
  <si>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</si>
  <si>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</si>
  <si>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</si>
  <si>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</si>
  <si>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</si>
  <si>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</si>
  <si>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</si>
  <si>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</si>
  <si>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</si>
  <si>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</si>
  <si>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</si>
  <si>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</si>
  <si>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</si>
  <si>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</si>
  <si>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</si>
  <si>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</si>
  <si>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</si>
  <si>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</si>
  <si>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</si>
  <si>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</si>
  <si>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</si>
  <si>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</si>
  <si>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</si>
  <si>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</si>
  <si>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</si>
  <si>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</si>
  <si>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</si>
  <si>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</si>
  <si>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</si>
  <si>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</si>
  <si>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</si>
  <si>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</si>
  <si>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</si>
  <si>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</si>
  <si>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</si>
  <si>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</si>
  <si>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</si>
  <si>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</si>
  <si>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</si>
  <si>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</si>
  <si>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</si>
  <si>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</si>
  <si>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</si>
  <si>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</si>
  <si>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</si>
  <si>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</si>
  <si>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</si>
  <si>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</si>
  <si>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</si>
  <si>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</si>
  <si>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</si>
  <si>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</si>
  <si>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</si>
  <si>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</si>
  <si>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</si>
  <si>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</si>
  <si>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</si>
  <si>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</si>
  <si>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</si>
  <si>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</si>
  <si>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</si>
  <si>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</si>
  <si>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</si>
  <si>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</si>
  <si>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</si>
  <si>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</si>
  <si>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</si>
  <si>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</si>
  <si>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</si>
  <si>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</si>
  <si>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</si>
  <si>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</si>
  <si>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</si>
  <si>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</si>
  <si>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</si>
  <si>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</si>
  <si>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</si>
  <si>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</si>
  <si>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</si>
  <si>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</si>
  <si>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</si>
  <si>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</si>
  <si>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</si>
  <si>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</si>
  <si>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</si>
  <si>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</si>
  <si>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</si>
  <si>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</si>
  <si>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</si>
  <si>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</si>
  <si>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</si>
  <si>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</si>
  <si>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</si>
  <si>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</si>
  <si>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</si>
  <si>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</si>
  <si>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</si>
  <si>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</si>
  <si>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</si>
  <si>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</si>
  <si>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</si>
  <si>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</si>
  <si>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</si>
  <si>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</si>
  <si>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</si>
  <si>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</si>
  <si>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</si>
  <si>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</si>
  <si>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</si>
  <si>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</si>
  <si>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</si>
  <si>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</si>
  <si>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</si>
  <si>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</si>
  <si>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</si>
  <si>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</si>
  <si>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</si>
  <si>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</si>
  <si>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</si>
  <si>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</si>
  <si>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</si>
  <si>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</si>
  <si>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</si>
  <si>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</si>
  <si>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</si>
  <si>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</si>
  <si>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</si>
  <si>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</si>
  <si>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</si>
  <si>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</si>
  <si>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</si>
  <si>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</si>
  <si>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</si>
  <si>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</si>
  <si>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</si>
  <si>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</si>
  <si>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</si>
  <si>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</si>
  <si>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</si>
  <si>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</si>
  <si>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</si>
  <si>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</si>
  <si>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</si>
  <si>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</si>
  <si>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</si>
  <si>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</si>
  <si>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</si>
  <si>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</si>
  <si>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</si>
  <si>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</si>
  <si>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</si>
  <si>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</si>
  <si>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</si>
  <si>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</si>
  <si>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</si>
  <si>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</si>
  <si>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</si>
  <si>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</si>
  <si>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</si>
  <si>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</si>
  <si>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</si>
  <si>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</si>
  <si>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</si>
  <si>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</si>
  <si>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</si>
  <si>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</si>
  <si>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</si>
  <si>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</si>
  <si>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</si>
  <si>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</si>
  <si>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</si>
  <si>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</si>
  <si>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</si>
  <si>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</si>
  <si>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</si>
  <si>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</si>
  <si>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</si>
  <si>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</si>
  <si>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</si>
  <si>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</si>
  <si>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</si>
  <si>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</si>
  <si>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</si>
  <si>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</si>
  <si>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</si>
  <si>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</si>
  <si>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</si>
  <si>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</si>
  <si>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</si>
  <si>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</si>
  <si>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</si>
  <si>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</si>
  <si>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</si>
  <si>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</si>
  <si>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</si>
  <si>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</si>
  <si>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</si>
  <si>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</si>
  <si>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</si>
  <si>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</si>
  <si>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</si>
  <si>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</si>
  <si>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</si>
  <si>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</si>
  <si>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</si>
  <si>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</si>
  <si>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</si>
  <si>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</si>
  <si>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</si>
  <si>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</si>
  <si>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</si>
  <si>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</si>
  <si>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</si>
  <si>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</si>
  <si>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</si>
  <si>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</si>
  <si>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</si>
  <si>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</si>
  <si>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</si>
  <si>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</si>
  <si>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</si>
  <si>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</si>
  <si>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</si>
  <si>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</si>
  <si>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</si>
  <si>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</si>
  <si>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</si>
  <si>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</si>
  <si>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</si>
  <si>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</si>
  <si>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</si>
  <si>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</si>
  <si>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</si>
  <si>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</si>
  <si>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</si>
  <si>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</si>
  <si>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</si>
  <si>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</si>
  <si>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</si>
  <si>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</si>
  <si>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</si>
  <si>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</si>
  <si>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</si>
  <si>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</si>
  <si>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</si>
  <si>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</si>
  <si>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</si>
  <si>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</si>
  <si>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</si>
  <si>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</si>
  <si>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</si>
  <si>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</si>
  <si>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</si>
  <si>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</si>
  <si>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</si>
  <si>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</si>
  <si>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</si>
  <si>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</si>
  <si>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</si>
  <si>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</si>
  <si>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</si>
  <si>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</si>
  <si>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</si>
  <si>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</si>
  <si>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</si>
  <si>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</si>
  <si>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</si>
  <si>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</si>
  <si>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</si>
  <si>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</si>
  <si>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</si>
  <si>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</si>
  <si>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</si>
  <si>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</si>
  <si>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</si>
  <si>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</si>
  <si>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</si>
  <si>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</si>
  <si>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</si>
  <si>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</si>
  <si>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</si>
  <si>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</si>
  <si>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</si>
  <si>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</si>
  <si>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</si>
  <si>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</si>
  <si>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</si>
  <si>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</si>
  <si>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</si>
  <si>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</si>
  <si>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</si>
  <si>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</si>
  <si>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</si>
  <si>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</si>
  <si>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</si>
  <si>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</si>
  <si>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</si>
  <si>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</si>
  <si>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</si>
  <si>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</si>
  <si>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</si>
  <si>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</si>
  <si>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</si>
  <si>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</si>
  <si>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</si>
  <si>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</si>
  <si>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</si>
  <si>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</si>
  <si>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</si>
  <si>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</si>
  <si>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</si>
  <si>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</si>
  <si>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</si>
  <si>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</si>
  <si>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</si>
  <si>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</si>
  <si>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</si>
  <si>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</si>
  <si>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</si>
  <si>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</si>
  <si>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</si>
  <si>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</si>
  <si>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</si>
  <si>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</si>
  <si>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</si>
  <si>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</si>
  <si>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</si>
  <si>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</si>
  <si>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</si>
  <si>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</si>
  <si>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</si>
  <si>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</si>
  <si>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</si>
  <si>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</si>
  <si>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</si>
  <si>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</si>
  <si>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</si>
  <si>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</si>
  <si>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</si>
  <si>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</si>
  <si>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</si>
  <si>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</si>
  <si>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</si>
  <si>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</si>
  <si>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</si>
  <si>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</si>
  <si>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</si>
  <si>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</si>
  <si>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</si>
  <si>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</si>
  <si>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</si>
  <si>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</si>
  <si>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</si>
  <si>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</si>
  <si>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</si>
  <si>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</si>
  <si>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</si>
  <si>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</si>
  <si>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</si>
  <si>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</si>
  <si>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</si>
  <si>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</si>
  <si>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</si>
  <si>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</si>
  <si>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</si>
  <si>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</si>
  <si>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</si>
  <si>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</si>
  <si>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</si>
  <si>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</si>
  <si>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</si>
  <si>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</si>
  <si>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</si>
  <si>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</si>
  <si>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</si>
  <si>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</si>
  <si>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</si>
  <si>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</si>
  <si>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</si>
  <si>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</si>
  <si>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</si>
  <si>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</si>
  <si>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</si>
  <si>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</si>
  <si>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</si>
  <si>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</si>
  <si>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</si>
  <si>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</si>
  <si>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</si>
  <si>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</si>
  <si>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</si>
  <si>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</si>
  <si>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</si>
  <si>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</si>
  <si>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</si>
  <si>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</si>
  <si>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</si>
  <si>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</si>
  <si>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</si>
  <si>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</si>
  <si>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</si>
  <si>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</si>
  <si>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</si>
  <si>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</si>
  <si>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</si>
  <si>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</si>
  <si>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</si>
  <si>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</si>
  <si>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</si>
  <si>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</si>
  <si>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</si>
  <si>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</si>
  <si>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</si>
  <si>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</si>
  <si>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</si>
  <si>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</si>
  <si>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</si>
  <si>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</si>
  <si>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</si>
  <si>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</si>
  <si>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</si>
  <si>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</si>
  <si>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</si>
  <si>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</si>
  <si>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</si>
  <si>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</si>
  <si>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</si>
  <si>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</si>
  <si>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</si>
  <si>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</si>
  <si>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</si>
  <si>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</si>
  <si>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</si>
  <si>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</si>
  <si>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</si>
  <si>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</si>
  <si>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</si>
  <si>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</si>
  <si>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</si>
  <si>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</si>
  <si>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</si>
  <si>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</si>
  <si>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</si>
  <si>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</si>
  <si>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</si>
  <si>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</si>
  <si>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</si>
  <si>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</si>
  <si>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</si>
  <si>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</si>
  <si>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</si>
  <si>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</si>
  <si>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</si>
  <si>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</si>
  <si>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</si>
  <si>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</si>
  <si>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</si>
  <si>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</si>
  <si>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</si>
  <si>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</si>
  <si>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</si>
  <si>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</si>
  <si>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</si>
  <si>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</si>
  <si>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</si>
  <si>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</si>
  <si>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</si>
  <si>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</si>
  <si>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</si>
  <si>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</si>
  <si>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</si>
  <si>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</si>
  <si>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</si>
  <si>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</si>
  <si>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</si>
  <si>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</si>
  <si>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</si>
  <si>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</si>
  <si>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</si>
  <si>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</si>
  <si>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</si>
  <si>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</si>
  <si>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</si>
  <si>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</si>
  <si>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</si>
  <si>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</si>
  <si>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</si>
  <si>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</si>
  <si>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</si>
  <si>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</si>
  <si>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</si>
  <si>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</si>
  <si>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</si>
  <si>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</si>
  <si>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</si>
  <si>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</si>
  <si>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</si>
  <si>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</si>
  <si>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</si>
  <si>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</si>
  <si>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</si>
  <si>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</si>
  <si>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</si>
  <si>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</si>
  <si>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</si>
  <si>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</si>
  <si>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</si>
  <si>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</si>
  <si>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</si>
  <si>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</si>
  <si>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</si>
  <si>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</si>
  <si>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</si>
  <si>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</si>
  <si>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</si>
  <si>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</si>
  <si>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</si>
  <si>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</si>
  <si>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</si>
  <si>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</si>
  <si>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</si>
  <si>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</si>
  <si>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</si>
  <si>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</si>
  <si>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</si>
  <si>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</si>
  <si>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</si>
  <si>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</si>
  <si>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</si>
  <si>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</si>
  <si>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</si>
  <si>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</si>
  <si>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</si>
  <si>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</si>
  <si>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</si>
  <si>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</si>
  <si>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</si>
  <si>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</si>
  <si>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</si>
  <si>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</si>
  <si>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</si>
  <si>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</si>
  <si>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</si>
  <si>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</si>
  <si>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</si>
  <si>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</si>
  <si>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</si>
  <si>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</si>
  <si>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</si>
  <si>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</si>
  <si>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</si>
  <si>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</si>
  <si>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</si>
  <si>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</si>
  <si>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</si>
  <si>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</si>
  <si>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</si>
  <si>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</si>
  <si>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</si>
  <si>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</si>
  <si>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</si>
  <si>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</si>
  <si>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</si>
  <si>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</si>
  <si>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</si>
  <si>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</si>
  <si>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</si>
  <si>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</si>
  <si>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</si>
  <si>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</si>
  <si>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</si>
  <si>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</si>
  <si>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</si>
  <si>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</si>
  <si>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</si>
  <si>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</si>
  <si>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</si>
  <si>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</si>
  <si>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</si>
  <si>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</si>
  <si>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</si>
  <si>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</si>
  <si>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</si>
  <si>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</si>
  <si>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</si>
  <si>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</si>
  <si>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</si>
  <si>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</si>
  <si>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</si>
  <si>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</si>
  <si>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</si>
  <si>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</si>
  <si>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</si>
  <si>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</si>
  <si>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</si>
  <si>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</si>
  <si>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</si>
  <si>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</si>
  <si>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</si>
  <si>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</si>
  <si>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</si>
  <si>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</si>
  <si>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</si>
  <si>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</si>
  <si>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</si>
  <si>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</si>
  <si>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</si>
  <si>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</si>
  <si>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</si>
  <si>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</si>
  <si>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</si>
  <si>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</si>
  <si>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</si>
  <si>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</si>
  <si>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</si>
  <si>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</si>
  <si>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</si>
  <si>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</si>
  <si>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</si>
  <si>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</si>
  <si>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</si>
  <si>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</si>
  <si>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</si>
  <si>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</si>
  <si>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</si>
  <si>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</si>
  <si>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</si>
  <si>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</si>
  <si>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</si>
  <si>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</si>
  <si>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</si>
  <si>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</si>
  <si>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</si>
  <si>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</si>
  <si>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</si>
  <si>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</si>
  <si>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</si>
  <si>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</si>
  <si>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</si>
  <si>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</si>
  <si>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</si>
  <si>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</si>
  <si>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</si>
  <si>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</si>
  <si>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</si>
  <si>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</si>
  <si>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</si>
  <si>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</si>
  <si>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</si>
  <si>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</si>
  <si>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</si>
  <si>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</si>
  <si>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</si>
  <si>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</si>
  <si>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</si>
  <si>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</si>
  <si>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</si>
  <si>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</si>
  <si>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</si>
  <si>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</si>
  <si>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</si>
  <si>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</si>
  <si>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</si>
  <si>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</si>
  <si>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</si>
  <si>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</si>
  <si>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</si>
  <si>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</si>
  <si>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</si>
  <si>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</si>
  <si>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</si>
  <si>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</si>
  <si>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</si>
  <si>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</si>
  <si>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</si>
  <si>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</si>
  <si>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</si>
  <si>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</si>
  <si>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</si>
  <si>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</si>
  <si>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</si>
  <si>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</si>
  <si>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</si>
  <si>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</si>
  <si>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</si>
  <si>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</si>
  <si>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</si>
  <si>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</si>
  <si>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</si>
  <si>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</si>
  <si>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</si>
  <si>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</si>
  <si>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</si>
  <si>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</si>
  <si>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</si>
  <si>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</si>
  <si>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</si>
  <si>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</si>
  <si>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</si>
  <si>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</si>
  <si>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</si>
  <si>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</si>
  <si>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</si>
  <si>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</si>
  <si>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</si>
  <si>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</si>
  <si>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</si>
  <si>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</si>
  <si>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</si>
  <si>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</si>
  <si>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</si>
  <si>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</si>
  <si>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</si>
  <si>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</si>
  <si>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</si>
  <si>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</si>
  <si>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</si>
  <si>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</si>
  <si>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</si>
  <si>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</si>
  <si>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</si>
  <si>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</si>
  <si>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</si>
  <si>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</si>
  <si>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</si>
  <si>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</si>
  <si>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</si>
  <si>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</si>
  <si>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</si>
  <si>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</si>
  <si>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</si>
  <si>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</si>
  <si>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</si>
  <si>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</si>
  <si>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</si>
  <si>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</si>
  <si>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</si>
  <si>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</si>
  <si>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</si>
  <si>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</si>
  <si>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</si>
  <si>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</si>
  <si>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</si>
  <si>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</si>
  <si>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</si>
  <si>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</si>
  <si>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</si>
  <si>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</si>
  <si>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</si>
  <si>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</si>
  <si>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</si>
  <si>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</si>
  <si>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</si>
  <si>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</si>
  <si>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</si>
  <si>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</si>
  <si>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</si>
  <si>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</si>
  <si>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</si>
  <si>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</si>
  <si>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</si>
  <si>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</si>
  <si>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</si>
  <si>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</si>
  <si>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</si>
  <si>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</si>
  <si>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</si>
  <si>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</si>
  <si>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</si>
  <si>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</si>
  <si>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</si>
  <si>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</si>
  <si>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</si>
  <si>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</si>
  <si>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</si>
  <si>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</si>
  <si>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</si>
  <si>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</si>
  <si>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</si>
  <si>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</si>
  <si>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</si>
  <si>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</si>
  <si>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</si>
  <si>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</si>
  <si>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</si>
  <si>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</si>
  <si>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</si>
  <si>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</si>
  <si>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</si>
  <si>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</si>
  <si>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</si>
  <si>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</si>
  <si>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</si>
  <si>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</si>
  <si>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</si>
  <si>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</si>
  <si>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</si>
  <si>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</si>
  <si>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</si>
  <si>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</si>
  <si>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</si>
  <si>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</si>
  <si>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</si>
  <si>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</si>
  <si>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</si>
  <si>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</si>
  <si>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</si>
  <si>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</si>
  <si>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</si>
  <si>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</si>
  <si>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</si>
  <si>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</si>
  <si>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</si>
  <si>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</si>
  <si>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</si>
  <si>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</si>
  <si>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</si>
  <si>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</si>
  <si>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</si>
  <si>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</si>
  <si>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</si>
  <si>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</si>
  <si>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</si>
  <si>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</si>
  <si>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</si>
  <si>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</si>
  <si>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</si>
  <si>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</si>
  <si>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</si>
  <si>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</si>
  <si>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</si>
  <si>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</si>
  <si>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</si>
  <si>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</si>
  <si>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</si>
  <si>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</si>
  <si>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</si>
  <si>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</si>
  <si>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</si>
  <si>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</si>
  <si>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</si>
  <si>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</si>
  <si>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</si>
  <si>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</si>
  <si>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</si>
  <si>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</si>
  <si>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</si>
  <si>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</si>
  <si>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</si>
  <si>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</si>
  <si>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</si>
  <si>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</si>
  <si>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</si>
  <si>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</si>
  <si>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</si>
  <si>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</si>
  <si>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</si>
  <si>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</si>
  <si>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</si>
  <si>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</si>
  <si>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</si>
  <si>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</si>
  <si>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</si>
  <si>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</si>
  <si>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</si>
  <si>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</si>
  <si>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</si>
  <si>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</si>
  <si>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</si>
  <si>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</si>
  <si>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</si>
  <si>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</si>
  <si>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</si>
  <si>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</si>
  <si>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</si>
  <si>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</si>
  <si>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</si>
  <si>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</si>
  <si>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</si>
  <si>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</si>
  <si>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</si>
  <si>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</si>
  <si>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</si>
  <si>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</si>
  <si>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</si>
  <si>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</si>
  <si>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</si>
  <si>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</si>
  <si>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</si>
  <si>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</si>
  <si>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</si>
  <si>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</si>
  <si>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</si>
  <si>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</si>
  <si>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</si>
  <si>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</si>
  <si>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</si>
  <si>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</si>
  <si>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</si>
  <si>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</si>
  <si>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</si>
  <si>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</si>
  <si>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</si>
  <si>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</si>
  <si>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</si>
  <si>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</si>
  <si>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</si>
  <si>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</si>
  <si>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</si>
  <si>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</si>
  <si>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</si>
  <si>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</si>
  <si>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</si>
  <si>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</si>
  <si>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</si>
  <si>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</si>
  <si>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</si>
  <si>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</si>
  <si>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</si>
  <si>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</si>
  <si>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</si>
  <si>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</si>
  <si>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</si>
  <si>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</si>
  <si>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</si>
  <si>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</si>
  <si>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</si>
  <si>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</si>
  <si>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</si>
  <si>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</si>
  <si>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</si>
  <si>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</si>
  <si>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</si>
  <si>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</si>
  <si>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</si>
  <si>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</si>
  <si>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</si>
  <si>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</si>
  <si>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</si>
  <si>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</si>
  <si>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</si>
  <si>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</si>
  <si>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</si>
  <si>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</si>
  <si>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</si>
  <si>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</si>
  <si>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</si>
  <si>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</si>
  <si>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</si>
  <si>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</si>
  <si>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</si>
  <si>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</si>
  <si>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</si>
  <si>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</si>
  <si>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</si>
  <si>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</si>
  <si>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</si>
  <si>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</si>
  <si>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</si>
  <si>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</si>
  <si>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</si>
  <si>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</si>
  <si>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</si>
  <si>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</si>
  <si>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</si>
  <si>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</si>
  <si>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</si>
  <si>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</si>
  <si>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</si>
  <si>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</si>
  <si>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</si>
  <si>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</si>
  <si>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</si>
  <si>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</si>
  <si>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</si>
  <si>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</si>
  <si>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</si>
  <si>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</si>
  <si>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</si>
  <si>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</si>
  <si>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</si>
  <si>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</si>
  <si>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</si>
  <si>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</si>
  <si>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</si>
  <si>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</si>
  <si>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</si>
  <si>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</si>
  <si>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</si>
  <si>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</si>
  <si>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</si>
  <si>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</si>
  <si>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</si>
  <si>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</si>
  <si>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</si>
  <si>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</si>
  <si>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</si>
  <si>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</si>
  <si>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</si>
  <si>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</si>
  <si>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</si>
  <si>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</si>
  <si>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</si>
  <si>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</si>
  <si>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</si>
  <si>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</si>
  <si>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</si>
  <si>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</si>
  <si>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</si>
  <si>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</si>
  <si>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</si>
  <si>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</si>
  <si>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</si>
  <si>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</si>
  <si>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</si>
  <si>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</si>
  <si>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</si>
  <si>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</si>
  <si>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</si>
  <si>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</si>
  <si>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</si>
  <si>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</si>
  <si>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</si>
  <si>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</si>
  <si>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</si>
  <si>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</si>
  <si>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</si>
  <si>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</si>
  <si>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</si>
  <si>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</si>
  <si>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</si>
  <si>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</si>
  <si>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</si>
  <si>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</si>
  <si>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</si>
  <si>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</si>
  <si>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</si>
  <si>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</si>
  <si>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</si>
  <si>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</si>
  <si>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</si>
  <si>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</si>
  <si>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</si>
  <si>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</si>
  <si>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</si>
  <si>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</si>
  <si>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</si>
  <si>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</si>
  <si>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</si>
  <si>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</si>
  <si>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</si>
  <si>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</si>
  <si>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</si>
  <si>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</si>
  <si>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</si>
  <si>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</si>
  <si>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</si>
  <si>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</si>
  <si>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</si>
  <si>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</si>
  <si>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</si>
  <si>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</si>
  <si>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</si>
  <si>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</si>
  <si>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</si>
  <si>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</si>
  <si>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</si>
  <si>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</si>
  <si>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</si>
  <si>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</si>
  <si>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</si>
  <si>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</si>
  <si>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</si>
  <si>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</si>
  <si>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</si>
  <si>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</si>
  <si>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</si>
  <si>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</si>
  <si>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</si>
  <si>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</si>
  <si>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</si>
  <si>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</si>
  <si>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</si>
  <si>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</si>
  <si>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</si>
  <si>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</si>
  <si>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</si>
  <si>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</si>
  <si>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</si>
  <si>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</si>
  <si>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</si>
  <si>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</si>
  <si>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</si>
  <si>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</si>
  <si>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</si>
  <si>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</si>
  <si>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</si>
  <si>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</si>
  <si>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</si>
  <si>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</si>
  <si>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</si>
  <si>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</si>
  <si>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</si>
  <si>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</si>
  <si>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</si>
  <si>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</si>
  <si>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</si>
  <si>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</si>
  <si>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</si>
  <si>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</si>
  <si>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</si>
  <si>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</si>
  <si>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</si>
  <si>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</si>
  <si>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</si>
  <si>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</si>
  <si>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</si>
  <si>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</si>
  <si>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</si>
  <si>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</si>
  <si>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</si>
  <si>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</si>
  <si>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</si>
  <si>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</si>
  <si>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</si>
  <si>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</si>
  <si>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</si>
  <si>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</si>
  <si>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</si>
  <si>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</si>
  <si>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</si>
  <si>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</si>
  <si>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</si>
  <si>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</si>
  <si>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</si>
  <si>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</si>
  <si>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</si>
  <si>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</si>
  <si>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</si>
  <si>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</si>
  <si>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</si>
  <si>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</si>
  <si>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</si>
  <si>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</si>
  <si>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</si>
  <si>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</si>
  <si>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</si>
  <si>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</si>
  <si>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</si>
  <si>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</si>
  <si>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</si>
  <si>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</si>
  <si>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</si>
  <si>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</si>
  <si>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</si>
  <si>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</si>
  <si>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</si>
  <si>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</si>
  <si>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</si>
  <si>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</si>
  <si>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</si>
  <si>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</si>
  <si>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</si>
  <si>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</si>
  <si>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</si>
  <si>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</si>
  <si>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</si>
  <si>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</si>
  <si>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</si>
  <si>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</si>
  <si>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</si>
  <si>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</si>
  <si>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</si>
  <si>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</si>
  <si>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</si>
  <si>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</si>
  <si>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</si>
  <si>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</si>
  <si>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</si>
  <si>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</si>
  <si>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</si>
  <si>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</si>
  <si>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</si>
  <si>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</si>
  <si>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</si>
  <si>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</si>
  <si>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</si>
  <si>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</si>
  <si>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</si>
  <si>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</si>
  <si>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</si>
  <si>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</si>
  <si>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</si>
  <si>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</si>
  <si>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</si>
  <si>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</si>
  <si>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</si>
  <si>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</si>
  <si>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</si>
  <si>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</si>
  <si>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</si>
  <si>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</si>
  <si>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</si>
  <si>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</si>
  <si>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</si>
  <si>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</si>
  <si>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</si>
  <si>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</si>
  <si>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</si>
  <si>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</si>
  <si>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</si>
  <si>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</si>
  <si>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</si>
  <si>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</si>
  <si>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</si>
  <si>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</si>
  <si>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</si>
  <si>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</si>
  <si>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</si>
  <si>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</si>
  <si>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</si>
  <si>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</si>
  <si>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</si>
  <si>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</si>
  <si>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</si>
  <si>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</si>
  <si>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</si>
  <si>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</si>
  <si>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</si>
  <si>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</si>
  <si>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</si>
  <si>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</si>
  <si>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</si>
  <si>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</si>
  <si>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</si>
  <si>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</si>
  <si>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</si>
  <si>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</si>
  <si>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</si>
  <si>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</si>
  <si>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</si>
  <si>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</si>
  <si>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</si>
  <si>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</si>
  <si>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</si>
  <si>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</si>
  <si>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</si>
  <si>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</si>
  <si>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</si>
  <si>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</si>
  <si>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</si>
  <si>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</si>
  <si>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</si>
  <si>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</si>
  <si>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</si>
  <si>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</si>
  <si>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</si>
  <si>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</si>
  <si>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</si>
  <si>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</si>
  <si>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</si>
  <si>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</si>
  <si>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</si>
  <si>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</si>
  <si>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</si>
  <si>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</si>
  <si>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</si>
  <si>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</si>
  <si>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</si>
  <si>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</si>
  <si>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</si>
  <si>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</si>
  <si>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</si>
  <si>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</si>
  <si>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</si>
  <si>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</si>
  <si>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</si>
  <si>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</si>
  <si>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</si>
  <si>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</si>
  <si>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</si>
  <si>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</si>
  <si>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</si>
  <si>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</si>
  <si>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</si>
  <si>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</si>
  <si>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</si>
  <si>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</si>
  <si>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</si>
  <si>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</si>
  <si>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</si>
  <si>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</si>
  <si>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</si>
  <si>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</si>
  <si>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</si>
  <si>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</si>
  <si>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</si>
  <si>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</si>
  <si>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</si>
  <si>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</si>
  <si>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</si>
  <si>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</si>
  <si>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</si>
  <si>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</si>
  <si>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</si>
  <si>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</si>
  <si>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</si>
  <si>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</si>
  <si>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</si>
  <si>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</si>
  <si>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</si>
  <si>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</si>
  <si>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</si>
  <si>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</si>
  <si>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</si>
  <si>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</si>
  <si>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</si>
  <si>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</si>
  <si>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</si>
  <si>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</si>
  <si>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</si>
  <si>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</si>
  <si>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</si>
  <si>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</si>
  <si>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</si>
  <si>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</si>
  <si>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</si>
  <si>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</si>
  <si>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</si>
  <si>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</si>
  <si>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</si>
  <si>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</si>
  <si>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</si>
  <si>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</si>
  <si>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</si>
  <si>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</si>
  <si>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</si>
  <si>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</si>
  <si>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</si>
  <si>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</si>
  <si>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</si>
  <si>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</si>
  <si>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</si>
  <si>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</si>
  <si>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</si>
  <si>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</si>
  <si>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</si>
  <si>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</si>
  <si>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</si>
  <si>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</si>
  <si>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</si>
  <si>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</si>
  <si>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</si>
  <si>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</si>
  <si>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</si>
  <si>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</si>
  <si>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</si>
  <si>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</si>
  <si>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</si>
  <si>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</si>
  <si>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</si>
  <si>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</si>
  <si>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</si>
  <si>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</si>
  <si>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</si>
  <si>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</si>
  <si>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</si>
  <si>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</si>
  <si>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</si>
  <si>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</si>
  <si>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</si>
  <si>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</si>
  <si>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</si>
  <si>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</si>
  <si>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</si>
  <si>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</si>
  <si>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</si>
  <si>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</si>
  <si>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</si>
  <si>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</si>
  <si>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</si>
  <si>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</si>
  <si>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</si>
  <si>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</si>
  <si>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</si>
  <si>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</si>
  <si>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</si>
  <si>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</si>
  <si>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</si>
  <si>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</si>
  <si>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</si>
  <si>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</si>
  <si>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</si>
  <si>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</si>
  <si>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</si>
  <si>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</si>
  <si>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</si>
  <si>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</si>
  <si>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</si>
  <si>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</si>
  <si>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</si>
  <si>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</si>
  <si>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</si>
  <si>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</si>
  <si>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</si>
  <si>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</si>
  <si>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</si>
  <si>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</si>
  <si>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</si>
  <si>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</si>
  <si>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</si>
  <si>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</si>
  <si>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</si>
  <si>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</si>
  <si>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</si>
  <si>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</si>
  <si>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</si>
  <si>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</si>
  <si>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</si>
  <si>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</si>
  <si>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</si>
  <si>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</si>
  <si>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</si>
  <si>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</si>
  <si>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</si>
  <si>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</si>
  <si>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</si>
  <si>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</si>
  <si>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</si>
  <si>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</si>
  <si>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</si>
  <si>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</si>
  <si>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</si>
  <si>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</si>
  <si>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</si>
  <si>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</si>
  <si>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</si>
  <si>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</si>
  <si>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</si>
  <si>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</si>
  <si>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</si>
  <si>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</si>
  <si>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</si>
  <si>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</si>
  <si>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</si>
  <si>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</si>
  <si>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</si>
  <si>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</si>
  <si>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</si>
  <si>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</si>
  <si>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</si>
  <si>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</si>
  <si>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</si>
  <si>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</si>
  <si>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</si>
  <si>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</si>
  <si>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</si>
  <si>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</si>
  <si>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</si>
  <si>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</si>
  <si>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</si>
  <si>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</si>
  <si>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</si>
  <si>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</si>
  <si>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</si>
  <si>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</si>
  <si>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</si>
  <si>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</si>
  <si>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</si>
  <si>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</si>
  <si>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</si>
  <si>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</si>
  <si>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</si>
  <si>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</si>
  <si>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</si>
  <si>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</si>
  <si>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</si>
  <si>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</si>
  <si>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</si>
  <si>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</si>
  <si>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</si>
  <si>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</si>
  <si>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</si>
  <si>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</si>
  <si>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</si>
  <si>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</si>
  <si>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</si>
  <si>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</si>
  <si>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</si>
  <si>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</si>
  <si>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</si>
  <si>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</si>
  <si>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</si>
  <si>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</si>
  <si>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</si>
  <si>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</si>
  <si>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</si>
  <si>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</si>
  <si>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</si>
  <si>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</si>
  <si>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</si>
  <si>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</si>
  <si>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</si>
  <si>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</si>
  <si>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</si>
  <si>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</si>
  <si>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</si>
  <si>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</si>
  <si>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</si>
  <si>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</si>
  <si>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</si>
  <si>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</si>
  <si>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</si>
  <si>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</si>
  <si>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</si>
  <si>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</si>
  <si>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</si>
  <si>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</si>
  <si>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</si>
  <si>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</si>
  <si>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</si>
  <si>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</si>
  <si>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</si>
  <si>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</si>
  <si>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</si>
  <si>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</si>
  <si>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</si>
  <si>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</si>
  <si>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</si>
  <si>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</si>
  <si>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</si>
  <si>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</si>
  <si>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</si>
  <si>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</si>
  <si>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</si>
  <si>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</si>
  <si>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</si>
  <si>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</si>
  <si>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</si>
  <si>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</si>
  <si>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</si>
  <si>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</si>
  <si>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</si>
  <si>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</si>
  <si>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</si>
  <si>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</si>
  <si>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</si>
  <si>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</si>
  <si>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</si>
  <si>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</si>
  <si>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</si>
  <si>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</si>
  <si>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</si>
  <si>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</si>
  <si>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</si>
  <si>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</si>
  <si>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</si>
  <si>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</si>
  <si>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</si>
  <si>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</si>
  <si>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</si>
  <si>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</si>
  <si>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</si>
  <si>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</si>
  <si>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</si>
  <si>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</si>
  <si>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</si>
  <si>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</si>
  <si>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</si>
  <si>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</si>
  <si>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</si>
  <si>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</si>
  <si>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</si>
  <si>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</si>
  <si>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</si>
  <si>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</si>
  <si>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</si>
  <si>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</si>
  <si>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</si>
  <si>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</si>
  <si>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</si>
  <si>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</si>
  <si>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</si>
  <si>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</si>
  <si>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</si>
  <si>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</si>
  <si>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</si>
  <si>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</si>
  <si>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</si>
  <si>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</si>
  <si>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</si>
  <si>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</si>
  <si>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</si>
  <si>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</si>
  <si>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</si>
  <si>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</si>
  <si>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</si>
  <si>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</si>
  <si>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</si>
  <si>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</si>
  <si>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</si>
  <si>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</si>
  <si>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</si>
  <si>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</si>
  <si>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</si>
  <si>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</si>
  <si>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</si>
  <si>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</si>
  <si>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</si>
  <si>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</si>
  <si>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</si>
  <si>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</si>
  <si>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</si>
  <si>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</si>
  <si>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</si>
  <si>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</si>
  <si>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</si>
  <si>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</si>
  <si>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</si>
  <si>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</si>
  <si>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</si>
  <si>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</si>
  <si>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</si>
  <si>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</si>
  <si>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</si>
  <si>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</si>
  <si>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</si>
  <si>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</si>
  <si>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</si>
  <si>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</si>
  <si>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</si>
  <si>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</si>
  <si>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</si>
  <si>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</si>
  <si>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</si>
  <si>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</si>
  <si>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</si>
  <si>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</si>
  <si>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</si>
  <si>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</si>
  <si>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</si>
  <si>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</si>
  <si>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</si>
  <si>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</si>
  <si>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</si>
  <si>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</si>
  <si>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</si>
  <si>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</si>
  <si>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</si>
  <si>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</si>
  <si>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</si>
  <si>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</si>
  <si>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</si>
  <si>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</si>
  <si>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</si>
  <si>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</si>
  <si>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</si>
  <si>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</si>
  <si>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</si>
  <si>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</si>
  <si>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</si>
  <si>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</si>
  <si>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</si>
  <si>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</si>
  <si>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</si>
  <si>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</si>
  <si>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</si>
  <si>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</si>
  <si>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</si>
  <si>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</si>
  <si>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</si>
  <si>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</si>
  <si>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</si>
  <si>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</si>
  <si>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</si>
  <si>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</si>
  <si>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</si>
  <si>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</si>
  <si>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</si>
  <si>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</si>
  <si>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</si>
  <si>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</si>
  <si>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</si>
  <si>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</si>
  <si>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</si>
  <si>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</si>
  <si>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</si>
  <si>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</si>
  <si>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</si>
  <si>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</si>
  <si>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</si>
  <si>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</si>
  <si>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</si>
  <si>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</si>
  <si>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</si>
  <si>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</si>
  <si>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</si>
  <si>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</si>
  <si>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</si>
  <si>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</si>
  <si>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</si>
  <si>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</si>
  <si>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</si>
  <si>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</si>
  <si>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</si>
  <si>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</si>
  <si>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</si>
  <si>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</si>
  <si>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</si>
  <si>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</si>
  <si>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</si>
  <si>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</si>
  <si>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</si>
  <si>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</si>
  <si>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</si>
  <si>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</si>
  <si>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</si>
  <si>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</si>
  <si>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</si>
  <si>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</si>
  <si>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</si>
  <si>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</si>
  <si>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</si>
  <si>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</si>
  <si>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</si>
  <si>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</si>
  <si>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</si>
  <si>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</si>
  <si>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</si>
  <si>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</si>
  <si>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</si>
  <si>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</si>
  <si>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</si>
  <si>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</si>
  <si>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</si>
  <si>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</si>
  <si>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</si>
  <si>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</si>
  <si>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</si>
  <si>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</si>
  <si>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</si>
  <si>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</si>
  <si>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</si>
  <si>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</si>
  <si>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</si>
  <si>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</si>
  <si>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</si>
  <si>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</si>
  <si>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</si>
  <si>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</si>
  <si>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</si>
  <si>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</si>
  <si>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</si>
  <si>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</si>
  <si>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</si>
  <si>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</si>
  <si>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</si>
  <si>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</si>
  <si>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</si>
  <si>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</si>
  <si>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</si>
  <si>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</si>
  <si>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</si>
  <si>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</si>
  <si>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</si>
  <si>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</si>
  <si>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</si>
  <si>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</si>
  <si>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</si>
  <si>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</si>
  <si>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</si>
  <si>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</si>
  <si>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</si>
  <si>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</si>
  <si>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</si>
  <si>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</si>
  <si>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</si>
  <si>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</si>
  <si>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</si>
  <si>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</si>
  <si>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</si>
  <si>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</si>
  <si>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</si>
  <si>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</si>
  <si>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</si>
  <si>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</si>
  <si>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</si>
  <si>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</si>
  <si>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</si>
  <si>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</si>
  <si>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</si>
  <si>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</si>
  <si>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</si>
  <si>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</si>
  <si>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</si>
  <si>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</si>
  <si>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</si>
  <si>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</si>
  <si>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</si>
  <si>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</si>
  <si>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</si>
  <si>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</si>
  <si>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</si>
  <si>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</si>
  <si>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</si>
  <si>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</si>
  <si>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</si>
  <si>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</si>
  <si>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</si>
  <si>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</si>
  <si>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</si>
  <si>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</si>
  <si>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</si>
  <si>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</si>
  <si>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</si>
  <si>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</si>
  <si>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</si>
  <si>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</si>
  <si>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</si>
  <si>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</si>
  <si>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</si>
  <si>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</si>
  <si>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</si>
  <si>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</si>
  <si>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</si>
  <si>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</si>
  <si>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</si>
  <si>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</si>
  <si>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</si>
  <si>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</si>
  <si>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</si>
  <si>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</si>
  <si>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</si>
  <si>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</si>
  <si>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</si>
  <si>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</si>
  <si>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</si>
  <si>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</si>
  <si>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</si>
  <si>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</si>
  <si>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</si>
  <si>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</si>
  <si>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</si>
  <si>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</si>
  <si>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</si>
  <si>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</si>
  <si>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</si>
  <si>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</si>
  <si>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</si>
  <si>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</si>
  <si>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</si>
  <si>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</si>
  <si>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</si>
  <si>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</si>
  <si>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</si>
  <si>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</si>
  <si>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</si>
  <si>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</si>
  <si>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</si>
  <si>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</si>
  <si>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</si>
  <si>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</si>
  <si>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</si>
  <si>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</si>
  <si>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</si>
  <si>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</si>
  <si>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</si>
  <si>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</si>
  <si>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</si>
  <si>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</si>
  <si>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</si>
  <si>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</si>
  <si>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</si>
  <si>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</si>
  <si>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</si>
  <si>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</si>
  <si>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</si>
  <si>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</si>
  <si>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</si>
  <si>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</si>
  <si>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</si>
  <si>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</si>
  <si>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</si>
  <si>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</si>
  <si>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</si>
  <si>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</si>
  <si>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</si>
  <si>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</si>
  <si>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</si>
  <si>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</si>
  <si>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</si>
  <si>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</si>
  <si>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</si>
  <si>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</si>
  <si>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</si>
  <si>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</si>
  <si>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</si>
  <si>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</si>
  <si>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</si>
  <si>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</si>
  <si>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</si>
  <si>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</si>
  <si>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</si>
  <si>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</si>
  <si>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</si>
  <si>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</si>
  <si>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</si>
  <si>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</si>
  <si>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</si>
  <si>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</si>
  <si>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</si>
  <si>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</si>
  <si>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</si>
  <si>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</si>
  <si>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</si>
  <si>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</si>
  <si>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</si>
  <si>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</si>
  <si>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</si>
  <si>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</si>
  <si>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</si>
  <si>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</si>
  <si>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</si>
  <si>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</si>
  <si>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</si>
  <si>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</si>
  <si>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</si>
  <si>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</si>
  <si>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</si>
  <si>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</si>
  <si>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</si>
  <si>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</si>
  <si>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</si>
  <si>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</si>
  <si>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</si>
  <si>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</si>
  <si>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</si>
  <si>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</si>
  <si>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</si>
  <si>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</si>
  <si>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</si>
  <si>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</si>
  <si>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</si>
  <si>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</si>
  <si>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</si>
  <si>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</si>
  <si>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</si>
  <si>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</si>
  <si>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</si>
  <si>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</si>
  <si>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</si>
  <si>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</si>
  <si>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</si>
  <si>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</si>
  <si>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</si>
  <si>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</si>
  <si>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</si>
  <si>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</si>
  <si>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</si>
  <si>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</si>
  <si>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</si>
  <si>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</si>
  <si>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</si>
  <si>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</si>
  <si>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</si>
  <si>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</si>
  <si>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</si>
  <si>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</si>
  <si>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</si>
  <si>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</si>
  <si>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</si>
  <si>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</si>
  <si>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</si>
  <si>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</si>
  <si>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</si>
  <si>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</si>
  <si>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</si>
  <si>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</si>
  <si>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</si>
  <si>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</si>
  <si>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</si>
  <si>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</si>
  <si>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</si>
  <si>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</si>
  <si>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</si>
  <si>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</si>
  <si>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</si>
  <si>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</si>
  <si>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</si>
  <si>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</si>
  <si>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</si>
  <si>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</si>
  <si>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</si>
  <si>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</si>
  <si>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</si>
  <si>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</si>
  <si>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</si>
  <si>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</si>
  <si>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</si>
  <si>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</si>
  <si>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</si>
  <si>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</si>
  <si>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</si>
  <si>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</si>
  <si>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</si>
  <si>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</si>
  <si>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</si>
  <si>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</si>
  <si>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</si>
  <si>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</si>
  <si>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</si>
  <si>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</si>
  <si>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</si>
  <si>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</si>
  <si>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</si>
  <si>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</si>
  <si>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</si>
  <si>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</si>
  <si>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</si>
  <si>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</si>
  <si>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</si>
  <si>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</si>
  <si>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</si>
  <si>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</si>
  <si>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</si>
  <si>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</si>
  <si>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</si>
  <si>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</si>
  <si>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</si>
  <si>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</si>
  <si>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</si>
  <si>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</si>
  <si>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</si>
  <si>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</si>
  <si>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</si>
  <si>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</si>
  <si>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</si>
  <si>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</si>
  <si>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</si>
  <si>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</si>
  <si>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</si>
  <si>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</si>
  <si>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</si>
  <si>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</si>
  <si>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</si>
  <si>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</si>
  <si>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</si>
  <si>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</si>
  <si>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</si>
  <si>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</si>
  <si>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</si>
  <si>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</si>
  <si>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</si>
  <si>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</si>
  <si>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</si>
  <si>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</si>
  <si>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</si>
  <si>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</si>
  <si>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</si>
  <si>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</si>
  <si>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</si>
  <si>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</si>
  <si>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</si>
  <si>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</si>
  <si>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</si>
  <si>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</si>
  <si>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</si>
  <si>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</si>
  <si>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</si>
  <si>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</si>
  <si>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</si>
  <si>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</si>
  <si>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</si>
  <si>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</si>
  <si>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</si>
  <si>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</si>
  <si>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</si>
  <si>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</si>
  <si>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</si>
  <si>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</si>
  <si>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</si>
  <si>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</si>
  <si>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</si>
  <si>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</si>
  <si>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</si>
  <si>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</si>
  <si>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</si>
  <si>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</si>
  <si>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</si>
  <si>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</si>
  <si>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</si>
  <si>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</si>
  <si>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</si>
  <si>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</si>
  <si>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</si>
  <si>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</si>
  <si>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</si>
  <si>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</si>
  <si>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</si>
  <si>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</si>
  <si>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</si>
  <si>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</si>
  <si>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</si>
  <si>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</si>
  <si>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</si>
  <si>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</si>
  <si>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</si>
  <si>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</si>
  <si>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</si>
  <si>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</si>
  <si>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</si>
  <si>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</si>
  <si>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</si>
  <si>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</si>
  <si>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</si>
  <si>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</si>
  <si>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</si>
  <si>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</si>
  <si>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</si>
  <si>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</si>
  <si>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</si>
  <si>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</si>
  <si>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</si>
  <si>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</si>
  <si>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</si>
  <si>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</si>
  <si>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</si>
  <si>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</si>
  <si>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</si>
  <si>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</si>
  <si>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</si>
  <si>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</si>
  <si>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</si>
  <si>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</si>
  <si>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</si>
  <si>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</si>
  <si>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</si>
  <si>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</si>
  <si>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</si>
  <si>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</si>
  <si>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</si>
  <si>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</si>
  <si>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</si>
  <si>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</si>
  <si>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</si>
  <si>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</si>
  <si>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</si>
  <si>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</si>
  <si>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</si>
  <si>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</si>
  <si>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</si>
  <si>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</si>
  <si>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</si>
  <si>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</si>
  <si>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</si>
  <si>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</si>
  <si>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</si>
  <si>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</si>
  <si>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</si>
  <si>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</si>
  <si>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</si>
  <si>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</si>
  <si>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</si>
  <si>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</si>
  <si>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</si>
  <si>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</si>
  <si>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</si>
  <si>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</si>
  <si>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</si>
  <si>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</si>
  <si>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</si>
  <si>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</si>
  <si>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</si>
  <si>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</si>
  <si>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</si>
  <si>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</si>
  <si>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</si>
  <si>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</si>
  <si>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</si>
  <si>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</si>
  <si>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</si>
  <si>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</si>
  <si>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</si>
  <si>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</si>
  <si>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</si>
  <si>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</si>
  <si>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</si>
  <si>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</si>
  <si>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</si>
  <si>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</si>
  <si>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</si>
  <si>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</si>
  <si>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</si>
  <si>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</si>
  <si>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</si>
  <si>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</si>
  <si>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</si>
  <si>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</si>
  <si>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</si>
  <si>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</si>
  <si>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</si>
  <si>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</si>
  <si>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</si>
  <si>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</si>
  <si>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</si>
  <si>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</si>
  <si>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</si>
  <si>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</si>
  <si>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</si>
  <si>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</si>
  <si>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</si>
  <si>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</si>
  <si>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</si>
  <si>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</si>
  <si>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</si>
  <si>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</si>
  <si>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</si>
  <si>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</si>
  <si>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</si>
  <si>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</si>
  <si>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</si>
  <si>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</si>
  <si>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</si>
  <si>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</si>
  <si>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</si>
  <si>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</si>
  <si>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</si>
  <si>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</si>
  <si>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</si>
  <si>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</si>
  <si>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</si>
  <si>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</si>
  <si>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</si>
  <si>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</si>
  <si>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</si>
  <si>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</si>
  <si>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</si>
  <si>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</si>
  <si>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</si>
  <si>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</si>
  <si>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</si>
  <si>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</si>
  <si>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</si>
  <si>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</si>
  <si>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</si>
  <si>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</si>
  <si>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</si>
  <si>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</si>
  <si>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</si>
  <si>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</si>
  <si>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</si>
  <si>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</si>
  <si>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</si>
  <si>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</si>
  <si>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</si>
  <si>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</si>
  <si>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</si>
  <si>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</si>
  <si>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</si>
  <si>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</si>
  <si>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</si>
  <si>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</si>
  <si>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</si>
  <si>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</si>
  <si>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</si>
  <si>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</si>
  <si>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</si>
  <si>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</si>
  <si>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</si>
  <si>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</si>
  <si>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</si>
  <si>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</si>
  <si>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</si>
  <si>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</si>
  <si>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</si>
  <si>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</si>
  <si>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</si>
  <si>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</si>
  <si>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</si>
  <si>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</si>
  <si>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</si>
  <si>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</si>
  <si>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</si>
  <si>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</si>
  <si>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</si>
  <si>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</si>
  <si>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</si>
  <si>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</si>
  <si>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</si>
  <si>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</si>
  <si>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</si>
  <si>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</si>
  <si>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</si>
  <si>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</si>
  <si>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</si>
  <si>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</si>
  <si>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</si>
  <si>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</si>
  <si>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</si>
  <si>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</si>
  <si>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</si>
  <si>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</si>
  <si>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</si>
  <si>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</si>
  <si>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</si>
  <si>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</si>
  <si>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</si>
  <si>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</si>
  <si>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</si>
  <si>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</si>
  <si>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</si>
  <si>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</si>
  <si>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</si>
  <si>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</si>
  <si>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</si>
  <si>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</si>
  <si>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</si>
  <si>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</si>
  <si>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</si>
  <si>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</si>
  <si>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</si>
  <si>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</si>
  <si>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</si>
  <si>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</si>
  <si>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</si>
  <si>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</si>
  <si>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</si>
  <si>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</si>
  <si>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</si>
  <si>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</si>
  <si>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</si>
  <si>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</si>
  <si>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</si>
  <si>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</si>
  <si>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</si>
  <si>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</si>
  <si>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</si>
  <si>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</si>
  <si>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</si>
  <si>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</si>
  <si>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</si>
  <si>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</si>
  <si>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</si>
  <si>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</si>
  <si>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</si>
  <si>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</si>
  <si>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</si>
  <si>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</si>
  <si>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</si>
  <si>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</si>
  <si>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</si>
  <si>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</si>
  <si>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</si>
  <si>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</si>
  <si>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</si>
  <si>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</si>
  <si>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</si>
  <si>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</si>
  <si>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</si>
  <si>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</si>
  <si>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</si>
  <si>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</si>
  <si>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</si>
  <si>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</si>
  <si>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</si>
  <si>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</si>
  <si>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</si>
  <si>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</si>
  <si>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</si>
  <si>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</si>
  <si>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</si>
  <si>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</si>
  <si>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</si>
  <si>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</si>
  <si>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</si>
  <si>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</si>
  <si>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</si>
  <si>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</si>
  <si>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</si>
  <si>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</si>
  <si>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</si>
  <si>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</si>
  <si>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</si>
  <si>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</si>
  <si>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</si>
  <si>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</si>
  <si>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</si>
  <si>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</si>
  <si>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</si>
  <si>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</si>
  <si>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</si>
  <si>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</si>
  <si>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</si>
  <si>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</si>
  <si>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</si>
  <si>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</si>
  <si>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</si>
  <si>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</si>
  <si>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</si>
  <si>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</si>
  <si>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</si>
  <si>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</si>
  <si>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</si>
  <si>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</si>
  <si>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</si>
  <si>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</si>
  <si>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</si>
  <si>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</si>
  <si>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</si>
  <si>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</si>
  <si>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</si>
  <si>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</si>
  <si>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</si>
  <si>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</si>
  <si>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</si>
  <si>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</si>
  <si>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</si>
  <si>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</si>
  <si>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</si>
  <si>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</si>
  <si>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</si>
  <si>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</si>
  <si>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</si>
  <si>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</si>
  <si>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</si>
  <si>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</si>
  <si>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</si>
  <si>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</si>
  <si>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</si>
  <si>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</si>
  <si>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</si>
  <si>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</si>
  <si>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</si>
  <si>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</si>
  <si>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</si>
  <si>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</si>
  <si>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</si>
  <si>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</si>
  <si>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</si>
  <si>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</si>
  <si>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</si>
  <si>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</si>
  <si>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</si>
  <si>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</si>
  <si>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</si>
  <si>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</si>
  <si>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</si>
  <si>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</si>
  <si>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</si>
  <si>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</si>
  <si>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</si>
  <si>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</si>
  <si>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</si>
  <si>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</si>
  <si>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</si>
  <si>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</si>
  <si>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</si>
  <si>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</si>
  <si>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</si>
  <si>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</si>
  <si>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</si>
  <si>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</si>
  <si>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</si>
  <si>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</si>
  <si>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</si>
  <si>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</si>
  <si>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</si>
  <si>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</si>
  <si>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</si>
  <si>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</si>
  <si>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</si>
  <si>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</si>
  <si>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</si>
  <si>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</si>
  <si>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</si>
  <si>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</si>
  <si>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</si>
  <si>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</si>
  <si>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</si>
  <si>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</si>
  <si>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</si>
  <si>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</si>
  <si>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</si>
  <si>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</si>
  <si>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</si>
  <si>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</si>
  <si>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</si>
  <si>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</si>
  <si>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</si>
  <si>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</si>
  <si>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</si>
  <si>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</si>
  <si>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</si>
  <si>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</si>
  <si>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</si>
  <si>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</si>
  <si>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</si>
  <si>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</si>
  <si>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</si>
  <si>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</si>
  <si>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</si>
  <si>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</si>
  <si>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</si>
  <si>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</si>
  <si>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</si>
  <si>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</si>
  <si>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</si>
  <si>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</si>
  <si>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</si>
  <si>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</si>
  <si>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</si>
  <si>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</si>
  <si>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</si>
  <si>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</si>
  <si>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</si>
  <si>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</si>
  <si>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</si>
  <si>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</si>
  <si>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</si>
  <si>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</si>
  <si>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</si>
  <si>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</si>
  <si>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</si>
  <si>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</si>
  <si>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</si>
  <si>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</si>
  <si>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</si>
  <si>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</si>
  <si>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</si>
  <si>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</si>
  <si>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</si>
  <si>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</si>
  <si>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</si>
  <si>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</si>
  <si>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</si>
  <si>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</si>
  <si>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</si>
  <si>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</si>
  <si>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</si>
  <si>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</si>
  <si>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</si>
  <si>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</si>
  <si>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</si>
  <si>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</si>
  <si>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</si>
  <si>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</si>
  <si>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</si>
  <si>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</si>
  <si>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</si>
  <si>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</si>
  <si>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</si>
  <si>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</si>
  <si>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</si>
  <si>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</si>
  <si>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</si>
  <si>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</si>
  <si>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</si>
  <si>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</si>
  <si>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</si>
  <si>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</si>
  <si>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</si>
  <si>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</si>
  <si>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</si>
  <si>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</si>
  <si>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</si>
  <si>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</si>
  <si>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</si>
  <si>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</si>
  <si>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</si>
  <si>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</si>
  <si>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</si>
  <si>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</si>
  <si>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</si>
  <si>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</si>
  <si>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</si>
  <si>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</si>
  <si>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</si>
  <si>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</si>
  <si>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</si>
  <si>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</si>
  <si>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</si>
  <si>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</si>
  <si>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</si>
  <si>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</si>
  <si>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</si>
  <si>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</si>
  <si>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</si>
  <si>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</si>
  <si>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</si>
  <si>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</si>
  <si>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</si>
  <si>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</si>
  <si>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</si>
  <si>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</si>
  <si>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</si>
  <si>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</si>
  <si>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</si>
  <si>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</si>
  <si>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</si>
  <si>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</si>
  <si>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</si>
  <si>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</si>
  <si>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</si>
  <si>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</si>
  <si>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</si>
  <si>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</si>
  <si>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</si>
  <si>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</si>
  <si>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</si>
  <si>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</si>
  <si>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</si>
  <si>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</si>
  <si>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</si>
  <si>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</si>
  <si>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</si>
  <si>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</si>
  <si>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</si>
  <si>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</si>
  <si>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</si>
  <si>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</si>
  <si>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</si>
  <si>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</si>
  <si>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</si>
  <si>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</si>
  <si>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</si>
  <si>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</si>
  <si>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</si>
  <si>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</si>
  <si>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</si>
  <si>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</si>
  <si>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</si>
  <si>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</si>
  <si>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</si>
  <si>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</si>
  <si>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</si>
  <si>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</si>
  <si>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</si>
  <si>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</si>
  <si>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</si>
  <si>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</si>
  <si>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</si>
  <si>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</si>
  <si>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</si>
  <si>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</si>
  <si>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</si>
  <si>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</si>
  <si>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</si>
  <si>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</si>
  <si>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</si>
  <si>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</si>
  <si>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</si>
  <si>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</si>
  <si>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</si>
  <si>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</si>
  <si>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</si>
  <si>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</si>
  <si>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</si>
  <si>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</si>
  <si>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</si>
  <si>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</si>
  <si>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</si>
  <si>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</si>
  <si>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</si>
  <si>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</si>
  <si>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</si>
  <si>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</si>
  <si>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</si>
  <si>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</si>
  <si>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</si>
  <si>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</si>
  <si>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</si>
  <si>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</si>
  <si>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</si>
  <si>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</si>
  <si>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</si>
  <si>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</si>
  <si>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</si>
  <si>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</si>
  <si>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</si>
  <si>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</si>
  <si>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</si>
  <si>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</si>
  <si>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</si>
  <si>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</si>
  <si>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</si>
  <si>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</si>
  <si>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</si>
  <si>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</si>
  <si>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</si>
  <si>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</si>
  <si>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</si>
  <si>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</si>
  <si>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</si>
  <si>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</si>
  <si>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</si>
  <si>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</si>
  <si>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</si>
  <si>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</si>
  <si>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</si>
  <si>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</si>
  <si>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</si>
  <si>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</si>
  <si>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</si>
  <si>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</si>
  <si>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</si>
  <si>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</si>
  <si>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</si>
  <si>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</si>
  <si>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</si>
  <si>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</si>
  <si>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</si>
  <si>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</si>
  <si>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</si>
  <si>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</si>
  <si>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</si>
  <si>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</si>
  <si>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</si>
  <si>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</si>
  <si>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</si>
  <si>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</si>
  <si>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</si>
  <si>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</si>
  <si>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</si>
  <si>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</si>
  <si>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</si>
  <si>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</si>
  <si>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</si>
  <si>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</si>
  <si>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</si>
  <si>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</si>
  <si>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</si>
  <si>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</si>
  <si>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</si>
  <si>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</si>
  <si>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</si>
  <si>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</si>
  <si>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</si>
  <si>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</si>
  <si>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</si>
  <si>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</si>
  <si>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</si>
  <si>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</si>
  <si>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</si>
  <si>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</si>
  <si>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</si>
  <si>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</si>
  <si>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</si>
  <si>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</si>
  <si>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</si>
  <si>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</si>
  <si>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</si>
  <si>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</si>
  <si>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</si>
  <si>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</si>
  <si>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</si>
  <si>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</si>
  <si>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</si>
  <si>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</si>
  <si>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</si>
  <si>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</si>
  <si>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</si>
  <si>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</si>
  <si>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</si>
  <si>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</si>
  <si>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</si>
  <si>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</si>
  <si>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</si>
  <si>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</si>
  <si>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</si>
  <si>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</si>
  <si>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</si>
  <si>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</si>
  <si>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</si>
  <si>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</si>
  <si>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</si>
  <si>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</si>
  <si>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</si>
  <si>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</si>
  <si>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</si>
  <si>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</si>
  <si>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</si>
  <si>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</si>
  <si>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</si>
  <si>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</si>
  <si>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</si>
  <si>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</si>
  <si>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</si>
  <si>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</si>
  <si>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</si>
  <si>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</si>
  <si>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</si>
  <si>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</si>
  <si>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</si>
  <si>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</si>
  <si>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</si>
  <si>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</si>
  <si>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</si>
  <si>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</si>
  <si>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</si>
  <si>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</si>
  <si>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</si>
  <si>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</si>
  <si>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</si>
  <si>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</si>
  <si>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</si>
  <si>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</si>
  <si>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</si>
  <si>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</si>
  <si>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</si>
  <si>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</si>
  <si>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</si>
  <si>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</si>
  <si>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</si>
  <si>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</si>
  <si>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</si>
  <si>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</si>
  <si>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</si>
  <si>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</si>
  <si>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</si>
  <si>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</si>
  <si>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</si>
  <si>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</si>
  <si>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</si>
  <si>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</si>
  <si>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</si>
  <si>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</si>
  <si>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</si>
  <si>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</si>
  <si>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</si>
  <si>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</si>
  <si>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</si>
  <si>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</si>
  <si>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</si>
  <si>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</si>
  <si>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</si>
  <si>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</si>
  <si>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</si>
  <si>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</si>
  <si>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</si>
  <si>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</si>
  <si>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</si>
  <si>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</si>
  <si>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</si>
  <si>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</si>
  <si>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</si>
  <si>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</si>
  <si>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</si>
  <si>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</si>
  <si>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</si>
  <si>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</si>
  <si>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</si>
  <si>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</si>
  <si>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</si>
  <si>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</si>
  <si>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</si>
  <si>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</si>
  <si>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</si>
  <si>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</si>
  <si>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</si>
  <si>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</si>
  <si>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</si>
  <si>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</si>
  <si>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</si>
  <si>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</si>
  <si>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</si>
  <si>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</si>
  <si>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</si>
  <si>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</si>
  <si>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</si>
  <si>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</si>
  <si>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</si>
  <si>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</si>
  <si>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</si>
  <si>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</si>
  <si>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</si>
  <si>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</si>
  <si>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</si>
  <si>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</si>
  <si>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</si>
  <si>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</si>
  <si>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</si>
  <si>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</si>
  <si>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</si>
  <si>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</si>
  <si>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</si>
  <si>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</si>
  <si>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</si>
  <si>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</si>
  <si>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</si>
  <si>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</si>
  <si>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</si>
  <si>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</si>
  <si>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</si>
  <si>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</si>
  <si>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</si>
  <si>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</si>
  <si>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</si>
  <si>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</si>
  <si>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</si>
  <si>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</si>
  <si>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</si>
  <si>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</si>
  <si>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</si>
  <si>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</si>
  <si>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</si>
  <si>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</si>
  <si>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</si>
  <si>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</si>
  <si>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</si>
  <si>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</si>
  <si>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</si>
  <si>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</si>
  <si>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</si>
  <si>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</si>
  <si>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</si>
  <si>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</si>
  <si>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</si>
  <si>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</si>
  <si>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</si>
  <si>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</si>
  <si>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</si>
  <si>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</si>
  <si>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</si>
  <si>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</si>
  <si>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</si>
  <si>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</si>
  <si>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</si>
  <si>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</si>
  <si>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</si>
  <si>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</si>
  <si>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</si>
  <si>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</si>
  <si>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</si>
  <si>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</si>
  <si>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</si>
  <si>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</si>
  <si>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</si>
  <si>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</si>
  <si>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</si>
  <si>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</si>
  <si>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</si>
  <si>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</si>
  <si>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</si>
  <si>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</si>
  <si>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</si>
  <si>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</si>
  <si>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</si>
  <si>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</si>
  <si>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</si>
  <si>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</si>
  <si>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</si>
  <si>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</si>
  <si>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</si>
  <si>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</si>
  <si>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</si>
  <si>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</si>
  <si>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</si>
  <si>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</si>
  <si>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</si>
  <si>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</si>
  <si>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</si>
  <si>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</si>
  <si>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</si>
  <si>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</si>
  <si>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</si>
  <si>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</si>
  <si>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</si>
  <si>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</si>
  <si>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</si>
  <si>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</si>
  <si>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</si>
  <si>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</si>
  <si>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</si>
  <si>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</si>
  <si>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</si>
  <si>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</si>
  <si>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</si>
  <si>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</si>
  <si>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</si>
  <si>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</si>
  <si>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</si>
  <si>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</si>
  <si>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</si>
  <si>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</si>
  <si>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</si>
  <si>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</si>
  <si>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</si>
  <si>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</si>
  <si>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</si>
  <si>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</si>
  <si>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</si>
  <si>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</si>
  <si>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</si>
  <si>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</si>
  <si>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</si>
  <si>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</si>
  <si>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</si>
  <si>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</si>
  <si>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</si>
  <si>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</si>
  <si>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</si>
  <si>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</si>
  <si>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</si>
  <si>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</si>
  <si>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</si>
  <si>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</si>
  <si>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</si>
  <si>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</si>
  <si>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</si>
  <si>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</si>
  <si>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</si>
  <si>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</si>
  <si>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</si>
  <si>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</si>
  <si>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</si>
  <si>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</si>
  <si>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</si>
  <si>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</si>
  <si>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</si>
  <si>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</si>
  <si>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</si>
  <si>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</si>
  <si>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</si>
  <si>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</si>
  <si>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</si>
  <si>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</si>
  <si>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</si>
  <si>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</si>
  <si>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</si>
  <si>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</si>
  <si>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</si>
  <si>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</si>
  <si>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</si>
  <si>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</si>
  <si>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</si>
  <si>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</si>
  <si>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</si>
  <si>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</si>
  <si>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</si>
  <si>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</si>
  <si>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</si>
  <si>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</si>
  <si>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</si>
  <si>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</si>
  <si>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</si>
  <si>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</si>
  <si>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</si>
  <si>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</si>
  <si>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</si>
  <si>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</si>
  <si>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</si>
  <si>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</si>
  <si>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</si>
  <si>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</si>
  <si>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</si>
  <si>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</si>
  <si>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</si>
  <si>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</si>
  <si>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</si>
  <si>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</si>
  <si>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</si>
  <si>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</si>
  <si>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</si>
  <si>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</si>
  <si>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</si>
  <si>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</si>
  <si>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</si>
  <si>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</si>
  <si>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</si>
  <si>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</si>
  <si>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</si>
  <si>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</si>
  <si>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</si>
  <si>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</si>
  <si>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</si>
  <si>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</si>
  <si>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</si>
  <si>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</si>
  <si>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</si>
  <si>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</si>
  <si>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</si>
  <si>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</si>
  <si>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</si>
  <si>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</si>
  <si>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</si>
  <si>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</si>
  <si>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</si>
  <si>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</si>
  <si>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</si>
  <si>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</si>
  <si>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</si>
  <si>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</si>
  <si>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</si>
  <si>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</si>
  <si>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</si>
  <si>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</si>
  <si>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</si>
  <si>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</si>
  <si>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</si>
  <si>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</si>
  <si>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</si>
  <si>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</si>
  <si>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</si>
  <si>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</si>
  <si>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</si>
  <si>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</si>
  <si>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</si>
  <si>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</si>
  <si>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</si>
  <si>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</si>
  <si>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</si>
  <si>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</si>
  <si>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</si>
  <si>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</si>
  <si>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</si>
  <si>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</si>
  <si>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</si>
  <si>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</si>
  <si>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</si>
  <si>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</si>
  <si>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</si>
  <si>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</si>
  <si>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</si>
  <si>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</si>
  <si>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</si>
  <si>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</si>
  <si>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</si>
  <si>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</si>
  <si>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</si>
  <si>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</si>
  <si>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</si>
  <si>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</si>
  <si>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</si>
  <si>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</si>
  <si>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</si>
  <si>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</si>
  <si>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</si>
  <si>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</si>
  <si>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</si>
  <si>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</si>
  <si>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</si>
  <si>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</si>
  <si>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</si>
  <si>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</si>
  <si>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</si>
  <si>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</si>
  <si>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</si>
  <si>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</si>
  <si>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</si>
  <si>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</si>
  <si>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</si>
  <si>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</si>
  <si>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</si>
  <si>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</si>
  <si>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</si>
  <si>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</si>
  <si>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</si>
  <si>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</si>
  <si>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</si>
  <si>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</si>
  <si>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</si>
  <si>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</si>
  <si>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</si>
  <si>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</si>
  <si>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</si>
  <si>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</si>
  <si>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</si>
  <si>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</si>
  <si>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</si>
  <si>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</si>
  <si>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</si>
  <si>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</si>
  <si>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</si>
  <si>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</si>
  <si>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</si>
  <si>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</si>
  <si>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</si>
  <si>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</si>
  <si>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</si>
  <si>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</si>
  <si>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</si>
  <si>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</si>
  <si>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</si>
  <si>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</si>
  <si>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</si>
  <si>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</si>
  <si>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</si>
  <si>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</si>
  <si>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</si>
  <si>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</si>
  <si>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</si>
  <si>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</si>
  <si>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</si>
  <si>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</si>
  <si>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</si>
  <si>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</si>
  <si>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</si>
  <si>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</si>
  <si>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</si>
  <si>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</si>
  <si>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</si>
  <si>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</si>
  <si>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</si>
  <si>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</si>
  <si>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</si>
  <si>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</si>
  <si>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</si>
  <si>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</si>
  <si>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</si>
  <si>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</si>
  <si>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</si>
  <si>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</si>
  <si>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</si>
  <si>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</si>
  <si>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</si>
  <si>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</si>
  <si>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</si>
  <si>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</si>
  <si>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</si>
  <si>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</si>
  <si>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</si>
  <si>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</si>
  <si>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</si>
  <si>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</si>
  <si>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</si>
  <si>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</si>
  <si>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</si>
  <si>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</si>
  <si>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</si>
  <si>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</si>
  <si>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</si>
  <si>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</si>
  <si>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</si>
  <si>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</si>
  <si>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</si>
  <si>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</si>
  <si>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</si>
  <si>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</si>
  <si>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</si>
  <si>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</si>
  <si>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</si>
  <si>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</si>
  <si>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</si>
  <si>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</si>
  <si>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</si>
  <si>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</si>
  <si>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</si>
  <si>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</si>
  <si>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</si>
  <si>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</si>
  <si>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</si>
  <si>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</si>
  <si>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</si>
  <si>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</si>
  <si>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</si>
  <si>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</si>
  <si>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</si>
  <si>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</si>
  <si>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</si>
  <si>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</si>
  <si>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</si>
  <si>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</si>
  <si>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</si>
  <si>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</si>
  <si>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</si>
  <si>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</si>
  <si>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</si>
  <si>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</si>
  <si>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</si>
  <si>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</si>
  <si>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</si>
  <si>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</si>
  <si>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</si>
  <si>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</si>
  <si>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</si>
  <si>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</si>
  <si>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</si>
  <si>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</si>
  <si>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</si>
  <si>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</si>
  <si>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</si>
  <si>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</si>
  <si>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</si>
  <si>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</si>
  <si>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</si>
  <si>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</si>
  <si>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</si>
  <si>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</si>
  <si>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</si>
  <si>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</si>
  <si>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</si>
  <si>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</si>
  <si>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</si>
  <si>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</si>
  <si>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</si>
  <si>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</si>
  <si>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</si>
  <si>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</si>
  <si>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</si>
  <si>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</si>
  <si>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</si>
  <si>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</si>
  <si>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</si>
  <si>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</si>
  <si>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</si>
  <si>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</si>
  <si>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</si>
  <si>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</si>
  <si>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</si>
  <si>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</si>
  <si>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</si>
  <si>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</si>
  <si>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</si>
  <si>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</si>
  <si>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</si>
  <si>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</si>
  <si>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</si>
  <si>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</si>
  <si>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</si>
  <si>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</si>
  <si>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</si>
  <si>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</si>
  <si>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</si>
  <si>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</si>
  <si>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</si>
  <si>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</si>
  <si>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</si>
  <si>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</si>
  <si>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</si>
  <si>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</si>
  <si>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</si>
  <si>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</si>
  <si>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</si>
  <si>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</si>
  <si>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</si>
  <si>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</si>
  <si>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</si>
  <si>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</si>
  <si>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</si>
  <si>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</si>
  <si>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</si>
  <si>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</si>
  <si>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</si>
  <si>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</si>
  <si>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</si>
  <si>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</si>
  <si>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</si>
  <si>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</si>
  <si>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</si>
  <si>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</si>
  <si>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</si>
  <si>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</si>
  <si>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</si>
  <si>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</si>
  <si>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</si>
  <si>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</si>
  <si>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</si>
  <si>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</si>
  <si>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</si>
  <si>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</si>
  <si>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</si>
  <si>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</si>
  <si>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</si>
  <si>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</si>
  <si>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</si>
  <si>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</si>
  <si>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</si>
  <si>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</si>
  <si>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</si>
  <si>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</si>
  <si>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</si>
  <si>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</si>
  <si>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</si>
  <si>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</si>
  <si>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</si>
  <si>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</si>
  <si>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</si>
  <si>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</si>
  <si>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</si>
  <si>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</si>
  <si>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</si>
  <si>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</si>
  <si>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</si>
  <si>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</si>
  <si>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</si>
  <si>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</si>
  <si>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</si>
  <si>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</si>
  <si>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</si>
  <si>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</si>
  <si>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</si>
  <si>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</si>
  <si>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</si>
  <si>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</si>
  <si>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</si>
  <si>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</si>
  <si>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</si>
  <si>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</si>
  <si>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</si>
  <si>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</si>
  <si>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</si>
  <si>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</si>
  <si>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</si>
  <si>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</si>
  <si>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</si>
  <si>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</si>
  <si>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</si>
  <si>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</si>
  <si>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</si>
  <si>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</si>
  <si>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</si>
  <si>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</si>
  <si>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</si>
  <si>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</si>
  <si>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</si>
  <si>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</si>
  <si>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</si>
  <si>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</si>
  <si>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</si>
  <si>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</si>
  <si>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</si>
  <si>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</si>
  <si>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</si>
  <si>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</si>
  <si>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</si>
  <si>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</si>
  <si>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</si>
  <si>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</si>
  <si>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</si>
  <si>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</si>
  <si>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</si>
  <si>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</si>
  <si>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</si>
  <si>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</si>
  <si>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</si>
  <si>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</si>
  <si>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</si>
  <si>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</si>
  <si>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</si>
  <si>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</si>
  <si>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</si>
  <si>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</si>
  <si>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</si>
  <si>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</si>
  <si>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</si>
  <si>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</si>
  <si>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</si>
  <si>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</si>
  <si>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</si>
  <si>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</si>
  <si>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</si>
  <si>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</si>
  <si>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</si>
  <si>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</si>
  <si>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</si>
  <si>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</si>
  <si>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</si>
  <si>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</si>
  <si>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</si>
  <si>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</si>
  <si>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</si>
  <si>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</si>
  <si>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</si>
  <si>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</si>
  <si>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</si>
  <si>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</si>
  <si>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</si>
  <si>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</si>
  <si>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</si>
  <si>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</si>
  <si>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</si>
  <si>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</si>
  <si>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</si>
  <si>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</si>
  <si>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</si>
  <si>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</si>
  <si>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</si>
  <si>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</si>
  <si>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</si>
  <si>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</si>
  <si>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</si>
  <si>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</si>
  <si>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</si>
  <si>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</si>
  <si>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</si>
  <si>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</si>
  <si>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</si>
  <si>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</si>
  <si>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</si>
  <si>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</si>
  <si>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</si>
  <si>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</si>
  <si>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</si>
  <si>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</si>
  <si>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</si>
  <si>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</si>
  <si>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</si>
  <si>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</si>
  <si>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</si>
  <si>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</si>
  <si>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</si>
  <si>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</si>
  <si>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</si>
  <si>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</si>
  <si>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</si>
  <si>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</si>
  <si>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</si>
  <si>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</si>
  <si>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</si>
  <si>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</si>
  <si>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</si>
  <si>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</si>
  <si>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</si>
  <si>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</si>
  <si>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</si>
  <si>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</si>
  <si>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</si>
  <si>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</si>
  <si>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</si>
  <si>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</si>
  <si>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</si>
  <si>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</si>
  <si>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</si>
  <si>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</si>
  <si>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</si>
  <si>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</si>
  <si>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</si>
  <si>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</si>
  <si>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</si>
  <si>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</si>
  <si>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</si>
  <si>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</si>
  <si>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</si>
  <si>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</si>
  <si>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</si>
  <si>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</si>
  <si>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</si>
  <si>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</si>
  <si>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</si>
  <si>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</si>
  <si>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</si>
  <si>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</si>
  <si>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</si>
  <si>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</si>
  <si>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</si>
  <si>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</si>
  <si>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</si>
  <si>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</si>
  <si>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</si>
  <si>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</si>
  <si>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</si>
  <si>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</si>
  <si>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</si>
  <si>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</si>
  <si>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</si>
  <si>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</si>
  <si>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</si>
  <si>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</si>
  <si>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</si>
  <si>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</si>
  <si>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</si>
  <si>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</si>
  <si>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</si>
  <si>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</si>
  <si>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</si>
  <si>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</si>
  <si>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</si>
  <si>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</si>
  <si>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</si>
  <si>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</si>
  <si>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</si>
  <si>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</si>
  <si>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</si>
  <si>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</si>
  <si>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</si>
  <si>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</si>
  <si>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</si>
  <si>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</si>
  <si>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</si>
  <si>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</si>
  <si>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</si>
  <si>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</si>
  <si>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</si>
  <si>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</si>
  <si>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</si>
  <si>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</si>
  <si>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</si>
  <si>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</si>
  <si>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</si>
  <si>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</si>
  <si>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</si>
  <si>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</si>
  <si>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</si>
  <si>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</si>
  <si>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</si>
  <si>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</si>
  <si>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</si>
  <si>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</si>
  <si>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</si>
  <si>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</si>
  <si>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</si>
  <si>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</si>
  <si>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</si>
  <si>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</si>
  <si>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</si>
  <si>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</si>
  <si>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</si>
  <si>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</si>
  <si>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</si>
  <si>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</si>
  <si>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</si>
  <si>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</si>
  <si>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</si>
  <si>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</si>
  <si>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</si>
  <si>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</si>
  <si>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</si>
  <si>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</si>
  <si>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</si>
  <si>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</si>
  <si>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</si>
  <si>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</si>
  <si>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</si>
  <si>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</si>
  <si>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</si>
  <si>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</si>
  <si>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</si>
  <si>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</si>
  <si>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</si>
  <si>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</si>
  <si>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</si>
  <si>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</si>
  <si>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</si>
  <si>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</si>
  <si>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</si>
  <si>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</si>
  <si>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</si>
  <si>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</si>
  <si>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</si>
  <si>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</si>
  <si>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</si>
  <si>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</si>
  <si>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</si>
  <si>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</si>
  <si>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</si>
  <si>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</si>
  <si>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</si>
  <si>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</si>
  <si>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</si>
  <si>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</si>
  <si>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</si>
  <si>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</si>
  <si>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</si>
  <si>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</si>
  <si>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</si>
  <si>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</si>
  <si>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</si>
  <si>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</si>
  <si>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</si>
  <si>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</si>
  <si>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</si>
  <si>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</si>
  <si>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</si>
  <si>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</si>
  <si>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</si>
  <si>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</si>
  <si>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</si>
  <si>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</si>
  <si>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</si>
  <si>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</si>
  <si>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</si>
  <si>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</si>
  <si>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</si>
  <si>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</si>
  <si>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</si>
  <si>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</si>
  <si>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</si>
  <si>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</si>
  <si>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</si>
  <si>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</si>
  <si>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</si>
  <si>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</si>
  <si>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</si>
  <si>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</si>
  <si>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</si>
  <si>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</si>
  <si>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</si>
  <si>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</si>
  <si>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</si>
  <si>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</si>
  <si>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</si>
  <si>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</si>
  <si>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</si>
  <si>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</si>
  <si>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</si>
  <si>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</si>
  <si>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</si>
  <si>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</si>
  <si>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</si>
  <si>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</si>
  <si>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</si>
  <si>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</si>
  <si>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</si>
  <si>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</si>
  <si>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</si>
  <si>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</si>
  <si>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</si>
  <si>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</si>
  <si>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</si>
  <si>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</si>
  <si>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</si>
  <si>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</si>
  <si>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</si>
  <si>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</si>
  <si>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</si>
  <si>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</si>
  <si>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</si>
  <si>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</si>
  <si>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</si>
  <si>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</si>
  <si>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</si>
  <si>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</si>
  <si>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</si>
  <si>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</si>
  <si>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</si>
  <si>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</si>
  <si>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</si>
  <si>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</si>
  <si>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</si>
  <si>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</si>
  <si>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</si>
  <si>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</si>
  <si>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</si>
  <si>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</si>
  <si>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</si>
  <si>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</si>
  <si>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</si>
  <si>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</si>
  <si>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</si>
  <si>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</si>
  <si>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</si>
  <si>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</si>
  <si>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</si>
  <si>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</si>
  <si>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</si>
  <si>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</si>
  <si>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</si>
  <si>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</si>
  <si>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</si>
  <si>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</si>
  <si>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</si>
  <si>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</si>
  <si>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</si>
  <si>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</si>
  <si>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</si>
  <si>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</si>
  <si>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</si>
  <si>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</si>
  <si>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</si>
  <si>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</si>
  <si>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</si>
  <si>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</si>
  <si>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</si>
  <si>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</si>
  <si>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</si>
  <si>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</si>
  <si>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</si>
  <si>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</si>
  <si>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</si>
  <si>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</si>
  <si>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</si>
  <si>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</si>
  <si>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</si>
  <si>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</si>
  <si>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</si>
  <si>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</si>
  <si>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</si>
  <si>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</si>
  <si>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</si>
  <si>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</si>
  <si>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</si>
  <si>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</si>
  <si>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</si>
  <si>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</si>
  <si>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</si>
  <si>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</si>
  <si>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</si>
  <si>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</si>
  <si>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</si>
  <si>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</si>
  <si>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</si>
  <si>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</si>
  <si>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</si>
  <si>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</si>
  <si>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</si>
  <si>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</si>
  <si>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</si>
  <si>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</si>
  <si>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</si>
  <si>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</si>
  <si>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</si>
  <si>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</si>
  <si>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</si>
  <si>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</si>
  <si>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</si>
  <si>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</si>
  <si>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</si>
  <si>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</si>
  <si>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</si>
  <si>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</si>
  <si>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</si>
  <si>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</si>
  <si>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</si>
  <si>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</si>
  <si>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</si>
  <si>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</si>
  <si>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</si>
  <si>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</si>
  <si>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</si>
  <si>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</si>
  <si>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</si>
  <si>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</si>
  <si>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</si>
  <si>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</si>
  <si>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</si>
  <si>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</si>
  <si>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</si>
  <si>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</si>
  <si>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</si>
  <si>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</si>
  <si>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</si>
  <si>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</si>
  <si>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</si>
  <si>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</si>
  <si>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</si>
  <si>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</si>
  <si>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</si>
  <si>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</si>
  <si>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</si>
  <si>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</si>
  <si>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</si>
  <si>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</si>
  <si>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</si>
  <si>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</si>
  <si>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</si>
  <si>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</si>
  <si>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</si>
  <si>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</si>
  <si>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</si>
  <si>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</si>
  <si>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</si>
  <si>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</si>
  <si>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</si>
  <si>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</si>
  <si>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</si>
  <si>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</si>
  <si>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</si>
  <si>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</si>
  <si>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</si>
  <si>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</si>
  <si>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</si>
  <si>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</si>
  <si>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</si>
  <si>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</si>
  <si>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</si>
  <si>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</si>
  <si>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</si>
  <si>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</si>
  <si>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</si>
  <si>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</si>
  <si>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</si>
  <si>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</si>
  <si>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</si>
  <si>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</si>
  <si>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</si>
  <si>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</si>
  <si>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</si>
  <si>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</si>
  <si>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</si>
  <si>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</si>
  <si>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</si>
  <si>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</si>
  <si>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</si>
  <si>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</si>
  <si>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</si>
  <si>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</si>
  <si>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</si>
  <si>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</si>
  <si>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</si>
  <si>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</si>
  <si>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</si>
  <si>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</si>
  <si>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</si>
  <si>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</si>
  <si>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</si>
  <si>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</si>
  <si>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</si>
  <si>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</si>
  <si>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</si>
  <si>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</si>
  <si>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</si>
  <si>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</si>
  <si>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</si>
  <si>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</si>
  <si>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</si>
  <si>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</si>
  <si>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</si>
  <si>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</si>
  <si>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</si>
  <si>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</si>
  <si>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</si>
  <si>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</si>
  <si>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</si>
  <si>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</si>
  <si>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</si>
  <si>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</si>
  <si>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</si>
  <si>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</si>
  <si>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</si>
  <si>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</si>
  <si>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</si>
  <si>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</si>
  <si>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</si>
  <si>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</si>
  <si>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</si>
  <si>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</si>
  <si>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</si>
  <si>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</si>
  <si>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</si>
  <si>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</si>
  <si>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</si>
  <si>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</si>
  <si>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</si>
  <si>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</si>
  <si>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</si>
  <si>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</si>
  <si>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</si>
  <si>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</si>
  <si>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</si>
  <si>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</si>
  <si>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</si>
  <si>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</si>
  <si>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</si>
  <si>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</si>
  <si>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</si>
  <si>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</si>
  <si>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</si>
  <si>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</si>
  <si>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</si>
  <si>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</si>
  <si>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</si>
  <si>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</si>
  <si>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</si>
  <si>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</si>
  <si>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</si>
  <si>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</si>
  <si>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</si>
  <si>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</si>
  <si>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</si>
  <si>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</si>
  <si>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</si>
  <si>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</si>
  <si>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</si>
  <si>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</si>
  <si>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</si>
  <si>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</si>
  <si>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</si>
  <si>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</si>
  <si>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</si>
  <si>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</si>
  <si>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</si>
  <si>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</si>
  <si>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</si>
  <si>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</si>
  <si>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</si>
  <si>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</si>
  <si>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</si>
  <si>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</si>
  <si>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</si>
  <si>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</si>
  <si>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</si>
  <si>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</si>
  <si>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</si>
  <si>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</si>
  <si>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</si>
  <si>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</si>
  <si>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</si>
  <si>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</si>
  <si>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</si>
  <si>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</si>
  <si>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</si>
  <si>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</si>
  <si>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</si>
  <si>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</si>
  <si>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</si>
  <si>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</si>
  <si>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</si>
  <si>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</si>
  <si>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</si>
  <si>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</si>
  <si>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</si>
  <si>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</si>
  <si>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</si>
  <si>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</si>
  <si>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</si>
  <si>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</si>
  <si>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</si>
  <si>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</si>
  <si>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</si>
  <si>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</si>
  <si>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</si>
  <si>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</si>
  <si>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</si>
  <si>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</si>
  <si>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</si>
  <si>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</si>
  <si>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</si>
  <si>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</si>
  <si>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</si>
  <si>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</si>
  <si>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</si>
  <si>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</si>
  <si>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</si>
  <si>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</si>
  <si>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</si>
  <si>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</si>
  <si>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</si>
  <si>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</si>
  <si>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</si>
  <si>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</si>
  <si>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</si>
  <si>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</si>
  <si>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</si>
  <si>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</si>
  <si>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</si>
  <si>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</si>
  <si>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</si>
  <si>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</si>
  <si>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</si>
  <si>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</si>
  <si>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</si>
  <si>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</si>
  <si>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</si>
  <si>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</si>
  <si>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</si>
  <si>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</si>
  <si>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</si>
  <si>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</si>
  <si>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</si>
  <si>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</si>
  <si>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</si>
  <si>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</si>
  <si>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</si>
  <si>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</si>
  <si>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</si>
  <si>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</si>
  <si>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</si>
  <si>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</si>
  <si>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</si>
  <si>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</si>
  <si>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</si>
  <si>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</si>
  <si>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</si>
  <si>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</si>
  <si>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</si>
  <si>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</si>
  <si>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</si>
  <si>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</si>
  <si>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</si>
  <si>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</si>
  <si>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</si>
  <si>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</si>
  <si>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</si>
  <si>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</si>
  <si>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</si>
  <si>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</si>
  <si>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</si>
  <si>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</si>
  <si>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</si>
  <si>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</si>
  <si>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</si>
  <si>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</si>
  <si>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</si>
  <si>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</si>
  <si>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</si>
  <si>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</si>
  <si>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</si>
  <si>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</si>
  <si>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</si>
  <si>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</si>
  <si>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</si>
  <si>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</si>
  <si>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</si>
  <si>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</si>
  <si>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</si>
  <si>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</si>
  <si>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</si>
  <si>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</si>
  <si>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</si>
  <si>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</si>
  <si>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</si>
  <si>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</si>
  <si>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</si>
  <si>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</si>
  <si>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</si>
  <si>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</si>
  <si>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</si>
  <si>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</si>
  <si>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</si>
  <si>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</si>
  <si>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</si>
  <si>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</si>
  <si>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</si>
  <si>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</si>
  <si>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</si>
  <si>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</si>
  <si>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</si>
  <si>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</si>
  <si>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</si>
  <si>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</si>
  <si>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</si>
  <si>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</si>
  <si>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</si>
  <si>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</si>
  <si>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</si>
  <si>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</si>
  <si>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</si>
  <si>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</si>
  <si>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</si>
  <si>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</si>
  <si>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</si>
  <si>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</si>
  <si>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</si>
  <si>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</si>
  <si>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</si>
  <si>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</si>
  <si>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</si>
  <si>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</si>
  <si>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</si>
  <si>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</si>
  <si>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</si>
  <si>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</si>
  <si>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</si>
  <si>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</si>
  <si>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</si>
  <si>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</si>
  <si>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</si>
  <si>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</si>
  <si>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</si>
  <si>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</si>
  <si>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</si>
  <si>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</si>
  <si>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</si>
  <si>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</si>
  <si>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</si>
  <si>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</si>
  <si>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</si>
  <si>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</si>
  <si>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</si>
  <si>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</si>
  <si>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</si>
  <si>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</si>
  <si>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</si>
  <si>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</si>
  <si>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</si>
  <si>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</si>
  <si>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</si>
  <si>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</si>
  <si>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</si>
  <si>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</si>
  <si>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</si>
  <si>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</si>
  <si>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</si>
  <si>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</si>
  <si>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</si>
  <si>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</si>
  <si>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</si>
  <si>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</si>
  <si>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</si>
  <si>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</si>
  <si>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</si>
  <si>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</si>
  <si>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</si>
  <si>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</si>
  <si>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</si>
  <si>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</si>
  <si>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</si>
  <si>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</si>
  <si>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</si>
  <si>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</si>
  <si>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</si>
  <si>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</si>
  <si>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</si>
  <si>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</si>
  <si>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</si>
  <si>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</si>
  <si>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</si>
  <si>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</si>
  <si>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</si>
  <si>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</si>
  <si>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</si>
  <si>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</si>
  <si>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</si>
  <si>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</si>
  <si>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</si>
  <si>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</si>
  <si>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</si>
  <si>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</si>
  <si>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</si>
  <si>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</si>
  <si>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</si>
  <si>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</si>
  <si>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</si>
  <si>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</si>
  <si>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</si>
  <si>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</si>
  <si>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</si>
  <si>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</si>
  <si>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</si>
  <si>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</si>
  <si>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</si>
  <si>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</si>
  <si>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</si>
  <si>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</si>
  <si>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</si>
  <si>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</si>
  <si>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</si>
  <si>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</si>
  <si>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</si>
  <si>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</si>
  <si>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</si>
  <si>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</si>
  <si>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</si>
  <si>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</si>
  <si>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</si>
  <si>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</si>
  <si>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</si>
  <si>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</si>
  <si>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</si>
  <si>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</si>
  <si>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</si>
  <si>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</si>
  <si>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</si>
  <si>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</si>
  <si>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</si>
  <si>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</si>
  <si>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</si>
  <si>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</si>
  <si>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</si>
  <si>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</si>
  <si>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</si>
  <si>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</si>
  <si>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</si>
  <si>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</si>
  <si>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</si>
  <si>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</si>
  <si>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</si>
  <si>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</si>
  <si>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</si>
  <si>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</si>
  <si>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</si>
  <si>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</si>
  <si>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</si>
  <si>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</si>
  <si>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</si>
  <si>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</si>
  <si>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</si>
  <si>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</si>
  <si>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</si>
  <si>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</si>
  <si>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</si>
  <si>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</si>
  <si>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</si>
  <si>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</si>
  <si>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</si>
  <si>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</si>
  <si>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</si>
  <si>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</si>
  <si>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</si>
  <si>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</si>
  <si>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</si>
  <si>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</si>
  <si>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</si>
  <si>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</si>
  <si>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</si>
  <si>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</si>
  <si>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</si>
  <si>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</si>
  <si>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</si>
  <si>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</si>
  <si>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</si>
  <si>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</si>
  <si>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</si>
  <si>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</si>
  <si>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</si>
  <si>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</si>
  <si>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</si>
  <si>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</si>
  <si>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</si>
  <si>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</si>
  <si>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</si>
  <si>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</si>
  <si>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</si>
  <si>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</si>
  <si>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</si>
  <si>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</si>
  <si>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</si>
  <si>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</si>
  <si>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</si>
  <si>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</si>
  <si>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</si>
  <si>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</si>
  <si>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</si>
  <si>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</si>
  <si>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</si>
  <si>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</si>
  <si>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</si>
  <si>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</si>
  <si>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</si>
  <si>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</si>
  <si>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</si>
  <si>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</si>
  <si>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</si>
  <si>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</si>
  <si>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</si>
  <si>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</si>
  <si>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</si>
  <si>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</si>
  <si>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</si>
  <si>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</si>
  <si>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</si>
  <si>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</si>
  <si>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</si>
  <si>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</si>
  <si>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</si>
  <si>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</si>
  <si>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</si>
  <si>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</si>
  <si>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</si>
  <si>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</si>
  <si>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</si>
  <si>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</si>
  <si>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</si>
  <si>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</si>
  <si>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</si>
  <si>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</si>
  <si>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</si>
  <si>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</si>
  <si>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</si>
  <si>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</si>
  <si>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</si>
  <si>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</si>
  <si>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</si>
  <si>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</si>
  <si>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</si>
  <si>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</si>
  <si>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</si>
  <si>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</si>
  <si>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</si>
  <si>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</si>
  <si>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</si>
  <si>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</si>
  <si>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</si>
  <si>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</si>
  <si>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</si>
  <si>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</si>
  <si>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</si>
  <si>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</si>
  <si>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</si>
  <si>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</si>
  <si>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</si>
  <si>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</si>
  <si>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</si>
  <si>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</si>
  <si>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</si>
  <si>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</si>
  <si>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</si>
  <si>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</si>
  <si>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</si>
  <si>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</si>
  <si>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</si>
  <si>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</si>
  <si>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</si>
  <si>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</si>
  <si>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</si>
  <si>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</si>
  <si>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</si>
  <si>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</si>
  <si>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</si>
  <si>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</si>
  <si>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</si>
  <si>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</si>
  <si>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</si>
  <si>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</si>
  <si>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</si>
  <si>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</si>
  <si>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</si>
  <si>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</si>
  <si>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</si>
  <si>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</si>
  <si>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</si>
  <si>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</si>
  <si>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</si>
  <si>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</si>
  <si>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</si>
  <si>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</si>
  <si>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</si>
  <si>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</si>
  <si>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</si>
  <si>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</si>
  <si>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</si>
  <si>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</si>
  <si>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</si>
  <si>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</si>
  <si>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</si>
  <si>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</si>
  <si>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</si>
  <si>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</si>
  <si>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</si>
  <si>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</si>
  <si>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</si>
  <si>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</si>
  <si>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</si>
  <si>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</si>
  <si>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</si>
  <si>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</si>
  <si>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</si>
  <si>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</si>
  <si>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</si>
  <si>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</si>
  <si>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</si>
  <si>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</si>
  <si>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</si>
  <si>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</si>
  <si>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</si>
  <si>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</si>
  <si>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</si>
  <si>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</si>
  <si>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</si>
  <si>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</si>
  <si>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</si>
  <si>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</si>
  <si>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</si>
  <si>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</si>
  <si>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</si>
  <si>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</si>
  <si>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</si>
  <si>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</si>
  <si>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</si>
  <si>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</si>
  <si>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</si>
  <si>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</si>
  <si>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</si>
  <si>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</si>
  <si>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</si>
  <si>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</si>
  <si>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</si>
  <si>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</si>
  <si>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</si>
  <si>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</si>
  <si>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</si>
  <si>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</si>
  <si>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</si>
  <si>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</si>
  <si>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</si>
  <si>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</si>
  <si>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</si>
  <si>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</si>
  <si>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</si>
  <si>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</si>
  <si>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</si>
  <si>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</si>
  <si>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</si>
  <si>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</si>
  <si>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</si>
  <si>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</si>
  <si>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</si>
  <si>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</si>
  <si>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</si>
  <si>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</si>
  <si>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</si>
  <si>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</si>
  <si>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</si>
  <si>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</si>
  <si>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</si>
  <si>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</si>
  <si>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</si>
  <si>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</si>
  <si>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</si>
  <si>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</si>
  <si>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</si>
  <si>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</si>
  <si>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</si>
  <si>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</si>
  <si>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</si>
  <si>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</si>
  <si>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</si>
  <si>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</si>
  <si>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</si>
  <si>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</si>
  <si>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</si>
  <si>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</si>
  <si>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</si>
  <si>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</si>
  <si>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</si>
  <si>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</si>
  <si>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</si>
  <si>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</si>
  <si>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</si>
  <si>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</si>
  <si>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</si>
  <si>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</si>
  <si>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</si>
  <si>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</si>
  <si>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</si>
  <si>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</si>
  <si>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</si>
  <si>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</si>
  <si>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</si>
  <si>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</si>
  <si>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</si>
  <si>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</si>
  <si>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</si>
  <si>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</si>
  <si>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</si>
  <si>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</si>
  <si>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</si>
  <si>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</si>
  <si>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</si>
  <si>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</si>
  <si>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</si>
  <si>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</si>
  <si>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</si>
  <si>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</si>
  <si>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</si>
  <si>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</si>
  <si>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</si>
  <si>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</si>
  <si>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</si>
  <si>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</si>
  <si>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</si>
  <si>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</si>
  <si>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</si>
  <si>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</si>
  <si>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</si>
  <si>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</si>
  <si>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</si>
  <si>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</si>
  <si>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</si>
  <si>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</si>
  <si>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</si>
  <si>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</si>
  <si>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</si>
  <si>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</si>
  <si>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</si>
  <si>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</si>
  <si>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</si>
  <si>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</si>
  <si>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</si>
  <si>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</si>
  <si>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</si>
  <si>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</si>
  <si>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</si>
  <si>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</si>
  <si>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</si>
  <si>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</si>
  <si>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</si>
  <si>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</si>
  <si>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</si>
  <si>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</si>
  <si>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</si>
  <si>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</si>
  <si>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</si>
  <si>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</si>
  <si>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</si>
  <si>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</si>
  <si>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</si>
  <si>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</si>
  <si>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</si>
  <si>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</si>
  <si>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</si>
  <si>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</si>
  <si>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</si>
  <si>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</si>
  <si>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</si>
  <si>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</si>
  <si>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</si>
  <si>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</si>
  <si>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</si>
  <si>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</si>
  <si>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</si>
  <si>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</si>
  <si>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</si>
  <si>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</si>
  <si>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</si>
  <si>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</si>
  <si>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</si>
  <si>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</si>
  <si>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</si>
  <si>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</si>
  <si>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</si>
  <si>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</si>
  <si>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</si>
  <si>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</si>
  <si>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</si>
  <si>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</si>
  <si>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</si>
  <si>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</si>
  <si>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</si>
  <si>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</si>
  <si>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</si>
  <si>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</si>
  <si>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</si>
  <si>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</si>
  <si>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</si>
  <si>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</si>
  <si>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</si>
  <si>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</si>
  <si>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</si>
  <si>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</si>
  <si>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</si>
  <si>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</si>
  <si>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</si>
  <si>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</si>
  <si>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</si>
  <si>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</si>
  <si>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</si>
  <si>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</si>
  <si>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</si>
  <si>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</si>
  <si>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</si>
  <si>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</si>
  <si>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</si>
  <si>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</si>
  <si>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</si>
  <si>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</si>
  <si>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</si>
  <si>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</si>
  <si>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</si>
  <si>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</si>
  <si>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</si>
  <si>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</si>
  <si>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</si>
  <si>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</si>
  <si>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</si>
  <si>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</si>
  <si>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</si>
  <si>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</si>
  <si>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</si>
  <si>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</si>
  <si>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</si>
  <si>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</si>
  <si>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</si>
  <si>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</si>
  <si>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</si>
  <si>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</si>
  <si>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</si>
  <si>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</si>
  <si>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</si>
  <si>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</si>
  <si>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</si>
  <si>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</si>
  <si>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</si>
  <si>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</si>
  <si>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</si>
  <si>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</si>
  <si>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</si>
  <si>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</si>
  <si>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</si>
  <si>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</si>
  <si>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</si>
  <si>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</si>
  <si>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</si>
  <si>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</si>
  <si>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</si>
  <si>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</si>
  <si>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</si>
  <si>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</si>
  <si>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</si>
  <si>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</si>
  <si>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</si>
  <si>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</si>
  <si>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</si>
  <si>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</si>
  <si>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</si>
  <si>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</si>
  <si>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</si>
  <si>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</si>
  <si>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</si>
  <si>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</si>
  <si>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</si>
  <si>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</si>
  <si>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</si>
  <si>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</si>
  <si>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</si>
  <si>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</si>
  <si>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</si>
  <si>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</si>
  <si>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</si>
  <si>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</si>
  <si>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</si>
  <si>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</si>
  <si>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</si>
  <si>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</si>
  <si>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</si>
  <si>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</si>
  <si>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</si>
  <si>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</si>
  <si>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</si>
  <si>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</si>
  <si>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</si>
  <si>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</si>
  <si>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</si>
  <si>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</si>
  <si>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</si>
  <si>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</si>
  <si>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</si>
  <si>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</si>
  <si>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</si>
  <si>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</si>
  <si>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</si>
  <si>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</si>
  <si>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</si>
  <si>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</si>
  <si>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</si>
  <si>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</si>
  <si>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</si>
  <si>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</si>
  <si>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</si>
  <si>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</si>
  <si>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</si>
  <si>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</si>
  <si>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</si>
  <si>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</si>
  <si>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</si>
  <si>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</si>
  <si>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</si>
  <si>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</si>
  <si>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</si>
  <si>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</si>
  <si>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</si>
  <si>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</si>
  <si>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</si>
  <si>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</si>
  <si>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</si>
  <si>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</si>
  <si>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</si>
  <si>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</si>
  <si>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</si>
  <si>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</si>
  <si>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</si>
  <si>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</si>
  <si>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</si>
  <si>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</si>
  <si>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</si>
  <si>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</si>
  <si>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</si>
  <si>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</si>
  <si>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</si>
  <si>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</si>
  <si>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</si>
  <si>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</si>
  <si>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</si>
  <si>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</si>
  <si>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</si>
  <si>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</si>
  <si>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</si>
  <si>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</si>
  <si>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</si>
  <si>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</si>
  <si>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</si>
  <si>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</si>
  <si>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</si>
  <si>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</si>
  <si>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</si>
  <si>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</si>
  <si>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</si>
  <si>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</si>
  <si>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</si>
  <si>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</si>
  <si>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</si>
  <si>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</si>
  <si>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</si>
  <si>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</si>
  <si>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</si>
  <si>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</si>
  <si>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</si>
  <si>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</si>
  <si>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</si>
  <si>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</si>
  <si>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</si>
  <si>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</si>
  <si>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</si>
  <si>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</si>
  <si>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</si>
  <si>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</si>
  <si>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</si>
  <si>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</si>
  <si>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</si>
  <si>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</si>
  <si>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</si>
  <si>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</si>
  <si>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</si>
  <si>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</si>
  <si>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</si>
  <si>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</si>
  <si>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</si>
  <si>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</si>
  <si>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</si>
  <si>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</si>
  <si>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</si>
  <si>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</si>
  <si>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</si>
  <si>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</si>
  <si>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</si>
  <si>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</si>
  <si>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</si>
  <si>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</si>
  <si>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</si>
  <si>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</si>
  <si>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</si>
  <si>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</si>
  <si>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</si>
  <si>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</si>
  <si>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</si>
  <si>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</si>
  <si>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</si>
  <si>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</si>
  <si>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</si>
  <si>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</si>
  <si>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</si>
  <si>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</si>
  <si>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</si>
  <si>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</si>
  <si>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</si>
  <si>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</si>
  <si>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</si>
  <si>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</si>
  <si>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</si>
  <si>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</si>
  <si>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</si>
  <si>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</si>
  <si>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</si>
  <si>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</si>
  <si>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</si>
  <si>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</si>
  <si>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</si>
  <si>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</si>
  <si>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</si>
  <si>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</si>
  <si>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</si>
  <si>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</si>
  <si>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</si>
  <si>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</si>
  <si>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</si>
  <si>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</si>
  <si>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</si>
  <si>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</si>
  <si>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</si>
  <si>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</si>
  <si>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</si>
  <si>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</si>
  <si>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</si>
  <si>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</si>
  <si>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</si>
  <si>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</si>
  <si>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</si>
  <si>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</si>
  <si>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</si>
  <si>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</si>
  <si>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</si>
  <si>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</si>
  <si>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</si>
  <si>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</si>
  <si>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</si>
  <si>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</si>
  <si>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</si>
  <si>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</si>
  <si>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</si>
  <si>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</si>
  <si>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</si>
  <si>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</si>
  <si>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</si>
  <si>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</si>
  <si>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</si>
  <si>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</si>
  <si>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</si>
  <si>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</si>
  <si>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</si>
  <si>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</si>
  <si>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</si>
  <si>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</si>
  <si>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</si>
  <si>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</si>
  <si>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</si>
  <si>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</si>
  <si>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</si>
  <si>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</si>
  <si>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</si>
  <si>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</si>
  <si>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</si>
  <si>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</si>
  <si>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</si>
  <si>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</si>
  <si>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</si>
  <si>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</si>
  <si>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</si>
  <si>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</si>
  <si>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</si>
  <si>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</si>
  <si>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</si>
  <si>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</si>
  <si>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</si>
  <si>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</si>
  <si>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</si>
  <si>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</si>
  <si>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</si>
  <si>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</si>
  <si>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</si>
  <si>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</si>
  <si>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</si>
  <si>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</si>
  <si>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</si>
  <si>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</si>
  <si>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</si>
  <si>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</si>
  <si>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</si>
  <si>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</si>
  <si>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</si>
  <si>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</si>
  <si>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</si>
  <si>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</si>
  <si>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</si>
  <si>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</si>
  <si>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</si>
  <si>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</si>
  <si>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</si>
  <si>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</si>
  <si>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</si>
  <si>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</si>
  <si>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</si>
  <si>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</si>
  <si>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</si>
  <si>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</si>
  <si>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</si>
  <si>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</si>
  <si>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</si>
  <si>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</si>
  <si>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</si>
  <si>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</si>
  <si>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</si>
  <si>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</si>
  <si>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</si>
  <si>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</si>
  <si>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</si>
  <si>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</si>
  <si>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</si>
  <si>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</si>
  <si>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</si>
  <si>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</si>
  <si>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</si>
  <si>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</si>
  <si>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</si>
  <si>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</si>
  <si>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</si>
  <si>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</si>
  <si>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</si>
  <si>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</si>
  <si>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</si>
  <si>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</si>
  <si>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</si>
  <si>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</si>
  <si>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</si>
  <si>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</si>
  <si>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</si>
  <si>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</si>
  <si>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</si>
  <si>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</si>
  <si>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</si>
  <si>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</si>
  <si>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</si>
  <si>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</si>
  <si>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</si>
  <si>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</si>
  <si>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</si>
  <si>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</si>
  <si>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</si>
  <si>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</si>
  <si>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</si>
  <si>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</si>
  <si>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</si>
  <si>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</si>
  <si>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</si>
  <si>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</si>
  <si>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</si>
  <si>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</si>
  <si>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</si>
  <si>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</si>
  <si>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</si>
  <si>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</si>
  <si>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</si>
  <si>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</si>
  <si>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</si>
  <si>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</si>
  <si>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</si>
  <si>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</si>
  <si>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</si>
  <si>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</si>
  <si>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</si>
  <si>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</si>
  <si>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</si>
  <si>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</si>
  <si>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</si>
  <si>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</si>
  <si>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</si>
  <si>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</si>
  <si>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</si>
  <si>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</si>
  <si>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</si>
  <si>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</si>
  <si>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</si>
  <si>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</si>
  <si>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</si>
  <si>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</si>
  <si>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</si>
  <si>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</si>
  <si>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</si>
  <si>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</si>
  <si>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</si>
  <si>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</si>
  <si>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</si>
  <si>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</si>
  <si>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</si>
  <si>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</si>
  <si>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</si>
  <si>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</si>
  <si>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</si>
  <si>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</si>
  <si>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</si>
  <si>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</si>
  <si>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</si>
  <si>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</si>
  <si>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</si>
  <si>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</si>
  <si>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</si>
  <si>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</si>
  <si>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</si>
  <si>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</si>
  <si>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</si>
  <si>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</si>
  <si>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</si>
  <si>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</si>
  <si>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</si>
  <si>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</si>
  <si>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</si>
  <si>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</si>
  <si>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</si>
  <si>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</si>
  <si>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</si>
  <si>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</si>
  <si>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</si>
  <si>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</si>
  <si>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</si>
  <si>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</si>
  <si>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</si>
  <si>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</si>
  <si>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</si>
  <si>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</si>
  <si>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</si>
  <si>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</si>
  <si>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</si>
  <si>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</si>
  <si>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</si>
  <si>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</si>
  <si>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</si>
  <si>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</si>
  <si>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</si>
  <si>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</si>
  <si>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</si>
  <si>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</si>
  <si>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</si>
  <si>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</si>
  <si>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</si>
  <si>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</si>
  <si>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</si>
  <si>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</si>
  <si>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</si>
  <si>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</si>
  <si>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</si>
  <si>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</si>
  <si>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</si>
  <si>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</si>
  <si>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</si>
  <si>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</si>
  <si>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</si>
  <si>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</si>
  <si>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</si>
  <si>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</si>
  <si>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</si>
  <si>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</si>
  <si>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</si>
  <si>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</si>
  <si>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</si>
  <si>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</si>
  <si>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</si>
  <si>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</si>
  <si>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</si>
  <si>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</si>
  <si>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</si>
  <si>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</si>
  <si>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</si>
  <si>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</si>
  <si>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</si>
  <si>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</si>
  <si>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</si>
  <si>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</si>
  <si>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</si>
  <si>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</si>
  <si>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</si>
  <si>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</si>
  <si>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</si>
  <si>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</si>
  <si>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</si>
  <si>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</si>
  <si>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</si>
  <si>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</si>
  <si>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</si>
  <si>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</si>
  <si>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</si>
  <si>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</si>
  <si>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</si>
  <si>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</si>
  <si>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</si>
  <si>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</si>
  <si>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</si>
  <si>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</si>
  <si>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</si>
  <si>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</si>
  <si>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</si>
  <si>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</si>
  <si>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</si>
  <si>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</si>
  <si>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</si>
  <si>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</si>
  <si>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</si>
  <si>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</si>
  <si>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</si>
  <si>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</si>
  <si>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</si>
  <si>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</si>
  <si>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</si>
  <si>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</si>
  <si>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</si>
  <si>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</si>
  <si>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</si>
  <si>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</si>
  <si>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</si>
  <si>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</si>
  <si>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</si>
  <si>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</si>
  <si>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</si>
  <si>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</si>
  <si>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</si>
  <si>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</si>
  <si>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</si>
  <si>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</si>
  <si>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</si>
  <si>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</si>
  <si>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</si>
  <si>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</si>
  <si>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</si>
  <si>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</si>
  <si>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</si>
  <si>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</si>
  <si>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</si>
  <si>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</si>
  <si>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</si>
  <si>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</si>
  <si>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</si>
  <si>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</si>
  <si>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</si>
  <si>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</si>
  <si>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</si>
  <si>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</si>
  <si>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</si>
  <si>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</si>
  <si>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</si>
  <si>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</si>
  <si>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</si>
  <si>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</si>
  <si>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</si>
  <si>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</si>
  <si>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</si>
  <si>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</si>
  <si>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</si>
  <si>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</si>
  <si>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</si>
  <si>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</si>
  <si>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</si>
  <si>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</si>
  <si>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</si>
  <si>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</si>
  <si>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</si>
  <si>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</si>
  <si>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</si>
  <si>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</si>
  <si>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</si>
  <si>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</si>
  <si>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</si>
  <si>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</si>
  <si>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</si>
  <si>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</si>
  <si>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</si>
  <si>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</si>
  <si>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</si>
  <si>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</si>
  <si>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</si>
  <si>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</si>
  <si>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</si>
  <si>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</si>
  <si>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</si>
  <si>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</si>
  <si>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</si>
  <si>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</si>
  <si>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</si>
  <si>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</si>
  <si>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</si>
  <si>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</si>
  <si>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</si>
  <si>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</si>
  <si>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</si>
  <si>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</si>
  <si>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</si>
  <si>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</si>
  <si>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</si>
  <si>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</si>
  <si>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</si>
  <si>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</si>
  <si>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</si>
  <si>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</si>
  <si>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</si>
  <si>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</si>
  <si>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</si>
  <si>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</si>
  <si>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</si>
  <si>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</si>
  <si>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</si>
  <si>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</si>
  <si>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</si>
  <si>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</si>
  <si>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</si>
  <si>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</si>
  <si>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</si>
  <si>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</si>
  <si>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</si>
  <si>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</si>
  <si>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</si>
  <si>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</si>
  <si>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</si>
  <si>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</si>
  <si>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</si>
  <si>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</si>
  <si>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</si>
  <si>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</si>
  <si>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</si>
  <si>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</si>
  <si>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</si>
  <si>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</si>
  <si>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</si>
  <si>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</si>
  <si>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</si>
  <si>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</si>
  <si>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</si>
  <si>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</si>
  <si>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</si>
  <si>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</si>
  <si>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</si>
  <si>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</si>
  <si>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</si>
  <si>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</si>
  <si>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</si>
  <si>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</si>
  <si>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</si>
  <si>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</si>
  <si>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</si>
  <si>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</si>
  <si>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</si>
  <si>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</si>
  <si>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</si>
  <si>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</si>
  <si>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</si>
  <si>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</si>
  <si>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</si>
  <si>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</si>
  <si>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</si>
  <si>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</si>
  <si>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</si>
  <si>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</si>
  <si>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</si>
  <si>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</si>
  <si>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</si>
  <si>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</si>
  <si>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</si>
  <si>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</si>
  <si>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</si>
  <si>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</si>
  <si>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</si>
  <si>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</si>
  <si>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</si>
  <si>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</si>
  <si>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</si>
  <si>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</si>
  <si>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</si>
  <si>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</si>
  <si>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</si>
  <si>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</si>
  <si>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</si>
  <si>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</si>
  <si>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</si>
  <si>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</si>
  <si>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</si>
  <si>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</si>
  <si>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</si>
  <si>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</si>
  <si>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</si>
  <si>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</si>
  <si>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</si>
  <si>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</si>
  <si>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</si>
  <si>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</si>
  <si>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</si>
  <si>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</si>
  <si>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</si>
  <si>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</si>
  <si>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</si>
  <si>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</si>
  <si>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</si>
  <si>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</si>
  <si>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</si>
  <si>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</si>
  <si>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</si>
  <si>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</si>
  <si>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</si>
  <si>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</si>
  <si>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</si>
  <si>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</si>
  <si>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</si>
  <si>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</si>
  <si>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</si>
  <si>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</si>
  <si>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</si>
  <si>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</si>
  <si>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</si>
  <si>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</si>
  <si>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</si>
  <si>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</si>
  <si>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</si>
  <si>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</si>
  <si>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</si>
  <si>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</si>
  <si>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</si>
  <si>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</si>
  <si>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</si>
  <si>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</si>
  <si>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</si>
  <si>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</si>
  <si>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</si>
  <si>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</si>
  <si>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</si>
  <si>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</si>
  <si>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</si>
  <si>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</si>
  <si>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</si>
  <si>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</si>
  <si>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</si>
  <si>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</si>
  <si>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</si>
  <si>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</si>
  <si>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</si>
  <si>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</si>
  <si>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</si>
  <si>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</si>
  <si>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</si>
  <si>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</si>
  <si>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</si>
  <si>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</si>
  <si>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</si>
  <si>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</si>
  <si>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</si>
  <si>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</si>
  <si>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</si>
  <si>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</si>
  <si>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</si>
  <si>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</si>
  <si>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</si>
  <si>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</si>
  <si>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</si>
  <si>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</si>
  <si>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</si>
  <si>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</si>
  <si>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</si>
  <si>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</si>
  <si>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</si>
  <si>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</si>
  <si>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</si>
  <si>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</si>
  <si>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</si>
  <si>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</si>
  <si>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</si>
  <si>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</si>
  <si>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</si>
  <si>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</si>
  <si>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</si>
  <si>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</si>
  <si>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</si>
  <si>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</si>
  <si>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</si>
  <si>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</si>
  <si>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</si>
  <si>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</si>
  <si>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</si>
  <si>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</si>
  <si>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</si>
  <si>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</si>
  <si>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</si>
  <si>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</si>
  <si>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</si>
  <si>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</si>
  <si>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</si>
  <si>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</si>
  <si>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</si>
  <si>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</si>
  <si>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</si>
  <si>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</si>
  <si>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</si>
  <si>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</si>
  <si>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</si>
  <si>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</si>
  <si>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</si>
  <si>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</si>
  <si>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</si>
  <si>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</si>
  <si>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</si>
  <si>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</si>
  <si>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</si>
  <si>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</si>
  <si>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</si>
  <si>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</si>
  <si>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</si>
  <si>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</si>
  <si>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</si>
  <si>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</si>
  <si>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</si>
  <si>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</si>
  <si>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</si>
  <si>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</si>
  <si>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</si>
  <si>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</si>
  <si>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</si>
  <si>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</si>
  <si>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</si>
  <si>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</si>
  <si>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</si>
  <si>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</si>
  <si>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</si>
  <si>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</si>
  <si>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</si>
  <si>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</si>
  <si>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</si>
  <si>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</si>
  <si>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</si>
  <si>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</si>
  <si>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</si>
  <si>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</si>
  <si>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</si>
  <si>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</si>
  <si>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</si>
  <si>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</si>
  <si>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</si>
  <si>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</si>
  <si>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</si>
  <si>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</si>
  <si>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</si>
  <si>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</si>
  <si>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</si>
  <si>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</si>
  <si>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</si>
  <si>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</si>
  <si>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</si>
  <si>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</si>
  <si>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</si>
  <si>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</si>
  <si>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</si>
  <si>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</si>
  <si>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</si>
  <si>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</si>
  <si>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</si>
  <si>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</si>
  <si>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</si>
  <si>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</si>
  <si>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</si>
  <si>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</si>
  <si>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</si>
  <si>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</si>
  <si>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</si>
  <si>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</si>
  <si>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</si>
  <si>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</si>
  <si>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</si>
  <si>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</si>
  <si>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</si>
  <si>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</si>
  <si>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</si>
  <si>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</si>
  <si>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</si>
  <si>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</si>
  <si>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</si>
  <si>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</si>
  <si>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</si>
  <si>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</si>
  <si>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</si>
  <si>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</si>
  <si>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</si>
  <si>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</si>
  <si>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</si>
  <si>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</si>
  <si>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</si>
  <si>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</si>
  <si>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</si>
  <si>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</si>
  <si>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</si>
  <si>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</si>
  <si>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</si>
  <si>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</si>
  <si>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</si>
  <si>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</si>
  <si>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</si>
  <si>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</si>
  <si>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</si>
  <si>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</si>
  <si>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</si>
  <si>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</si>
  <si>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</si>
  <si>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</si>
  <si>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</si>
  <si>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</si>
  <si>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</si>
  <si>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</si>
  <si>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</si>
  <si>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</si>
  <si>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</si>
  <si>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</si>
  <si>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</si>
  <si>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</si>
  <si>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</si>
  <si>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</si>
  <si>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</si>
  <si>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</si>
  <si>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</si>
  <si>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</si>
  <si>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</si>
  <si>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</si>
  <si>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</si>
  <si>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</si>
  <si>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</si>
  <si>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</si>
  <si>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</si>
  <si>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</si>
  <si>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</si>
  <si>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</si>
  <si>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</si>
  <si>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</si>
  <si>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</si>
  <si>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</si>
  <si>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</si>
  <si>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</si>
  <si>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</si>
  <si>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</si>
  <si>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</si>
  <si>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</si>
  <si>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</si>
  <si>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</si>
  <si>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</si>
  <si>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</si>
  <si>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</si>
  <si>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</si>
  <si>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</si>
  <si>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</si>
  <si>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</si>
  <si>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</si>
  <si>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</si>
  <si>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</si>
  <si>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</si>
  <si>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</si>
  <si>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</si>
  <si>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</si>
  <si>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</si>
  <si>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</si>
  <si>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</si>
  <si>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</si>
  <si>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</si>
  <si>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</si>
  <si>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</si>
  <si>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</si>
  <si>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</si>
  <si>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</si>
  <si>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</si>
  <si>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</si>
  <si>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</si>
  <si>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</si>
  <si>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</si>
  <si>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</si>
  <si>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</si>
  <si>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</si>
  <si>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</si>
  <si>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</si>
  <si>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</si>
  <si>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</si>
  <si>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</si>
  <si>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</si>
  <si>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</si>
  <si>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</si>
  <si>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</si>
  <si>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</si>
  <si>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</si>
  <si>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</si>
  <si>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</si>
  <si>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</si>
  <si>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</si>
  <si>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</si>
  <si>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</si>
  <si>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</si>
  <si>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</si>
  <si>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</si>
  <si>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</si>
  <si>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</si>
  <si>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</si>
  <si>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</si>
  <si>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</si>
  <si>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</si>
  <si>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</si>
  <si>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</si>
  <si>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</si>
  <si>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</si>
  <si>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</si>
  <si>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</si>
  <si>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</si>
  <si>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</si>
  <si>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</si>
  <si>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</si>
  <si>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</si>
  <si>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</si>
  <si>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</si>
  <si>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</si>
  <si>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</si>
  <si>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</si>
  <si>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</si>
  <si>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</si>
  <si>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</si>
  <si>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</si>
  <si>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</si>
  <si>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</si>
  <si>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</si>
  <si>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</si>
  <si>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</si>
  <si>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</si>
  <si>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</si>
  <si>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</si>
  <si>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</si>
  <si>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</si>
  <si>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</si>
  <si>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</si>
  <si>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</si>
  <si>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</si>
  <si>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</si>
  <si>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</si>
  <si>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</si>
  <si>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</si>
  <si>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</si>
  <si>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</si>
  <si>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</si>
  <si>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</si>
  <si>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</si>
  <si>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</si>
  <si>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</si>
  <si>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</si>
  <si>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</si>
  <si>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</si>
  <si>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</si>
  <si>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</si>
  <si>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</si>
  <si>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</si>
  <si>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</si>
  <si>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</si>
  <si>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</si>
  <si>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</si>
  <si>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</si>
  <si>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</si>
  <si>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</si>
  <si>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</si>
  <si>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</si>
  <si>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</si>
  <si>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</si>
  <si>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</si>
  <si>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</si>
  <si>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</si>
  <si>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</si>
  <si>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</si>
  <si>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</si>
  <si>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</si>
  <si>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</si>
  <si>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</si>
  <si>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</si>
  <si>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</si>
  <si>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</si>
  <si>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</si>
  <si>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</si>
  <si>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</si>
  <si>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</si>
  <si>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</si>
  <si>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</si>
  <si>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</si>
  <si>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</si>
  <si>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</si>
  <si>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</si>
  <si>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</si>
  <si>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</si>
  <si>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</si>
  <si>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</si>
  <si>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</si>
  <si>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</si>
  <si>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</si>
  <si>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</si>
  <si>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</si>
  <si>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</si>
  <si>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</si>
  <si>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</si>
  <si>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</si>
  <si>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</si>
  <si>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</si>
  <si>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</si>
  <si>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</si>
  <si>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</si>
  <si>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</si>
  <si>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</si>
  <si>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</si>
  <si>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</si>
  <si>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</si>
  <si>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</si>
  <si>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</si>
  <si>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</si>
  <si>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</si>
  <si>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</si>
  <si>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</si>
  <si>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</si>
  <si>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</si>
  <si>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</si>
  <si>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</si>
  <si>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</si>
  <si>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</si>
  <si>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</si>
  <si>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</si>
  <si>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</si>
  <si>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</si>
  <si>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</si>
  <si>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</si>
  <si>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</si>
  <si>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</si>
  <si>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</si>
  <si>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</si>
  <si>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</si>
  <si>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</si>
  <si>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</si>
  <si>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</si>
  <si>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</si>
  <si>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</si>
  <si>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</si>
  <si>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</si>
  <si>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</si>
  <si>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</si>
  <si>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</si>
  <si>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</si>
  <si>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</si>
  <si>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</si>
  <si>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</si>
  <si>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</si>
  <si>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</si>
  <si>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</si>
  <si>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</si>
  <si>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</si>
  <si>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</si>
  <si>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</si>
  <si>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</si>
  <si>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</si>
  <si>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</si>
  <si>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</si>
  <si>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</si>
  <si>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</si>
  <si>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</si>
  <si>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</si>
  <si>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</si>
  <si>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</si>
  <si>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</si>
  <si>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</si>
  <si>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</si>
  <si>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</si>
  <si>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</si>
  <si>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</si>
  <si>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</si>
  <si>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</si>
  <si>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</si>
  <si>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</si>
  <si>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</si>
  <si>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</si>
  <si>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</si>
  <si>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</si>
  <si>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</si>
  <si>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</si>
  <si>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</si>
  <si>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</si>
  <si>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</si>
  <si>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</si>
  <si>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</si>
  <si>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</si>
  <si>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</si>
  <si>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</si>
  <si>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</si>
  <si>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</si>
  <si>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</si>
  <si>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</si>
  <si>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</si>
  <si>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</si>
  <si>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</si>
  <si>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</si>
  <si>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</si>
  <si>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</si>
  <si>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</si>
  <si>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</si>
  <si>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</si>
  <si>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</si>
  <si>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</si>
  <si>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</si>
  <si>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</si>
  <si>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</si>
  <si>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</si>
  <si>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</si>
  <si>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</si>
  <si>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</si>
  <si>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</si>
  <si>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</si>
  <si>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</si>
  <si>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</si>
  <si>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</si>
  <si>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</si>
  <si>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</si>
  <si>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</si>
  <si>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</si>
  <si>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</si>
  <si>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</si>
  <si>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</si>
  <si>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</si>
  <si>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</si>
  <si>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</si>
  <si>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</si>
  <si>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</si>
  <si>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</si>
  <si>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</si>
  <si>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</si>
  <si>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</si>
  <si>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</si>
  <si>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</si>
  <si>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</si>
  <si>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</si>
  <si>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</si>
  <si>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</si>
  <si>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</si>
  <si>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</si>
  <si>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</si>
  <si>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</si>
  <si>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</si>
  <si>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</si>
  <si>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</si>
  <si>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</si>
  <si>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</si>
  <si>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</si>
  <si>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</si>
  <si>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</si>
  <si>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</si>
  <si>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</si>
  <si>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</si>
  <si>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</si>
  <si>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</si>
  <si>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</si>
  <si>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</si>
  <si>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</si>
  <si>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</si>
  <si>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</si>
  <si>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</si>
  <si>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</si>
  <si>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</si>
  <si>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</si>
  <si>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</si>
  <si>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</si>
  <si>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</si>
  <si>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</si>
  <si>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</si>
  <si>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</si>
  <si>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</si>
  <si>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</si>
  <si>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</si>
  <si>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</si>
  <si>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</si>
  <si>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</si>
  <si>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</si>
  <si>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</si>
  <si>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</si>
  <si>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</si>
  <si>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</si>
  <si>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</si>
  <si>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</si>
  <si>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</si>
  <si>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</si>
  <si>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</si>
  <si>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</si>
  <si>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</si>
  <si>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</si>
  <si>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</si>
  <si>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</si>
  <si>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</si>
  <si>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</si>
  <si>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</si>
  <si>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</si>
  <si>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</si>
  <si>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</si>
  <si>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</si>
  <si>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</si>
  <si>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</si>
  <si>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</si>
  <si>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</si>
  <si>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</si>
  <si>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</si>
  <si>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</si>
  <si>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</si>
  <si>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</si>
  <si>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</si>
  <si>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</si>
  <si>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</si>
  <si>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</si>
  <si>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</si>
  <si>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</si>
  <si>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</si>
  <si>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</si>
  <si>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</si>
  <si>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</si>
  <si>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</si>
  <si>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</si>
  <si>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</si>
  <si>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</si>
  <si>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</si>
  <si>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</si>
  <si>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</si>
  <si>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</si>
  <si>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</si>
  <si>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</si>
  <si>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</si>
  <si>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</si>
  <si>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</si>
  <si>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</si>
  <si>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</si>
  <si>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</si>
  <si>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</si>
  <si>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</si>
  <si>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</si>
  <si>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</si>
  <si>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</si>
  <si>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</si>
  <si>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</si>
  <si>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</si>
  <si>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</si>
  <si>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</si>
  <si>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</si>
  <si>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</si>
  <si>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</si>
  <si>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</si>
  <si>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</si>
  <si>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</si>
  <si>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</si>
  <si>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</si>
  <si>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</si>
  <si>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</si>
  <si>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</si>
  <si>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</si>
  <si>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</si>
  <si>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</si>
  <si>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</si>
  <si>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</si>
  <si>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</si>
  <si>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</si>
  <si>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</si>
  <si>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</si>
  <si>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</si>
  <si>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</si>
  <si>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</si>
  <si>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</si>
  <si>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</si>
  <si>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</si>
  <si>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</si>
  <si>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</si>
  <si>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</si>
  <si>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</si>
  <si>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</si>
  <si>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</si>
  <si>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</si>
  <si>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</si>
  <si>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</si>
  <si>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</si>
  <si>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</si>
  <si>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</si>
  <si>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</si>
  <si>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</si>
  <si>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</si>
  <si>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</si>
  <si>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</si>
  <si>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</si>
  <si>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</si>
  <si>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</si>
  <si>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</si>
  <si>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</si>
  <si>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</si>
  <si>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</si>
  <si>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</si>
  <si>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</si>
  <si>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</si>
  <si>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</si>
  <si>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</si>
  <si>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</si>
  <si>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</si>
  <si>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</si>
  <si>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</si>
  <si>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</si>
  <si>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</si>
  <si>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</si>
  <si>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</si>
  <si>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</si>
  <si>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</si>
  <si>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</si>
  <si>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</si>
  <si>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</si>
  <si>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</si>
  <si>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</si>
  <si>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</si>
  <si>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</si>
  <si>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</si>
  <si>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</si>
  <si>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</si>
  <si>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</si>
  <si>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</si>
  <si>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</si>
  <si>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</si>
  <si>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</si>
  <si>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</si>
  <si>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</si>
  <si>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</si>
  <si>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</si>
  <si>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</si>
  <si>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</si>
  <si>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</si>
  <si>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</si>
  <si>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</si>
  <si>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</si>
  <si>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</si>
  <si>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</si>
  <si>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</si>
  <si>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</si>
  <si>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</si>
  <si>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</si>
  <si>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</si>
  <si>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</si>
  <si>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</si>
  <si>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</si>
  <si>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</si>
  <si>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</si>
  <si>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</si>
  <si>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</si>
  <si>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</si>
  <si>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</si>
  <si>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</si>
  <si>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</si>
  <si>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</si>
  <si>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</si>
  <si>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</si>
  <si>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</si>
  <si>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</si>
  <si>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</si>
  <si>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</si>
  <si>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</si>
  <si>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</si>
  <si>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</si>
  <si>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</si>
  <si>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</si>
  <si>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</si>
  <si>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</si>
  <si>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</si>
  <si>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</si>
  <si>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</si>
  <si>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</si>
  <si>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</si>
  <si>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</si>
  <si>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</si>
  <si>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</si>
  <si>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</si>
  <si>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</si>
  <si>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</si>
  <si>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</si>
  <si>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</si>
  <si>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</si>
  <si>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</si>
  <si>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</si>
  <si>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</si>
  <si>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</si>
  <si>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</si>
  <si>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</si>
  <si>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</si>
  <si>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</si>
  <si>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</si>
  <si>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</si>
  <si>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</si>
  <si>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</si>
  <si>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</si>
  <si>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</si>
  <si>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</si>
  <si>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</si>
  <si>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</si>
  <si>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</si>
  <si>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</si>
  <si>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</si>
  <si>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</si>
  <si>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</si>
  <si>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</si>
  <si>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</si>
  <si>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</si>
  <si>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</si>
  <si>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</si>
  <si>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</si>
  <si>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</si>
  <si>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</si>
  <si>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</si>
  <si>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</si>
  <si>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</si>
  <si>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</si>
  <si>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</si>
  <si>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</si>
  <si>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</si>
  <si>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</si>
  <si>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</si>
  <si>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</si>
  <si>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</si>
  <si>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</si>
  <si>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</si>
  <si>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</si>
  <si>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</si>
  <si>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</si>
  <si>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</si>
  <si>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</si>
  <si>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</si>
  <si>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</si>
  <si>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</si>
  <si>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</si>
  <si>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</si>
  <si>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</si>
  <si>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</si>
  <si>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</si>
  <si>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</si>
  <si>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</si>
  <si>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</si>
  <si>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</si>
  <si>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</si>
  <si>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</si>
  <si>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</si>
  <si>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</si>
  <si>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</si>
  <si>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</si>
  <si>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</si>
  <si>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</si>
  <si>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</si>
  <si>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</si>
  <si>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</si>
  <si>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</si>
  <si>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</si>
  <si>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</si>
  <si>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</si>
  <si>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</si>
  <si>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</si>
  <si>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</si>
  <si>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</si>
  <si>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</si>
  <si>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</si>
  <si>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</si>
  <si>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</si>
  <si>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</si>
  <si>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</si>
  <si>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</si>
  <si>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</si>
  <si>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</si>
  <si>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</si>
  <si>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</si>
  <si>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</si>
  <si>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</si>
  <si>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</si>
  <si>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</si>
  <si>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</si>
  <si>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</si>
  <si>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</si>
  <si>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</si>
  <si>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</si>
  <si>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</si>
  <si>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</si>
  <si>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</si>
  <si>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</si>
  <si>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</si>
  <si>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</si>
  <si>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</si>
  <si>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</si>
  <si>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</si>
  <si>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</si>
  <si>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</si>
  <si>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</si>
  <si>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</si>
  <si>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</si>
  <si>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</si>
  <si>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</si>
  <si>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</si>
  <si>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</si>
  <si>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</si>
  <si>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</si>
  <si>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</si>
  <si>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</si>
  <si>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</si>
  <si>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</si>
  <si>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</si>
  <si>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</si>
  <si>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</si>
  <si>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</si>
  <si>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</si>
  <si>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</si>
  <si>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</si>
  <si>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</si>
  <si>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</si>
  <si>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</si>
  <si>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</si>
  <si>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</si>
  <si>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</si>
  <si>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</si>
  <si>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</si>
  <si>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</si>
  <si>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</si>
  <si>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</si>
  <si>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</si>
  <si>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</si>
  <si>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</si>
  <si>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</si>
  <si>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</si>
  <si>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</si>
  <si>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</si>
  <si>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</si>
  <si>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</si>
  <si>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</si>
  <si>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</si>
  <si>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</si>
  <si>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</si>
  <si>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</si>
  <si>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</si>
  <si>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</si>
  <si>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</si>
  <si>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</si>
  <si>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</si>
  <si>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</si>
  <si>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</si>
  <si>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</si>
  <si>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</si>
  <si>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</si>
  <si>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</si>
  <si>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</si>
  <si>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</si>
  <si>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</si>
  <si>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</si>
  <si>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</si>
  <si>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</si>
  <si>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</si>
  <si>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</si>
  <si>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</si>
  <si>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</si>
  <si>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</si>
  <si>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</si>
  <si>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</si>
  <si>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</si>
  <si>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</si>
  <si>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</si>
  <si>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</si>
  <si>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</si>
  <si>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</si>
  <si>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</si>
  <si>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</si>
  <si>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</si>
  <si>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</si>
  <si>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</si>
  <si>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</si>
  <si>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</si>
  <si>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</si>
  <si>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</si>
  <si>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</si>
  <si>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</si>
  <si>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</si>
  <si>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</si>
  <si>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</si>
  <si>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</si>
  <si>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</si>
  <si>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</si>
  <si>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</si>
  <si>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</si>
  <si>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</si>
  <si>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</si>
  <si>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</si>
  <si>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</si>
  <si>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</si>
  <si>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</si>
  <si>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</si>
  <si>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</si>
  <si>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</si>
  <si>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</si>
  <si>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</si>
  <si>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</si>
  <si>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</si>
  <si>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</si>
  <si>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</si>
  <si>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</si>
  <si>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</si>
  <si>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</si>
  <si>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</si>
  <si>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</si>
  <si>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</si>
  <si>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</si>
  <si>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</si>
  <si>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</si>
  <si>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</si>
  <si>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</si>
  <si>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</si>
  <si>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</si>
  <si>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</si>
  <si>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</si>
  <si>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</si>
  <si>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</si>
  <si>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</si>
  <si>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</si>
  <si>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</si>
  <si>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</si>
  <si>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</si>
  <si>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</si>
  <si>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</si>
  <si>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</si>
  <si>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</si>
  <si>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</si>
  <si>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</si>
  <si>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</si>
  <si>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</si>
  <si>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</si>
  <si>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</si>
  <si>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</si>
  <si>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</si>
  <si>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</si>
  <si>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</si>
  <si>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</si>
  <si>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</si>
  <si>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</si>
  <si>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</si>
  <si>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</si>
  <si>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</si>
  <si>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</si>
  <si>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</si>
  <si>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</si>
  <si>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</si>
  <si>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</si>
  <si>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</si>
  <si>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</si>
  <si>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</si>
  <si>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</si>
  <si>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</si>
  <si>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</si>
  <si>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</si>
  <si>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</si>
  <si>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</si>
  <si>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</si>
  <si>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</si>
  <si>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</si>
  <si>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</si>
  <si>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</si>
  <si>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</si>
  <si>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</si>
  <si>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</si>
  <si>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</si>
  <si>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</si>
  <si>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</si>
  <si>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</si>
  <si>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</si>
  <si>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</si>
  <si>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</si>
  <si>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</si>
  <si>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</si>
  <si>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</si>
  <si>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</si>
  <si>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</si>
  <si>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</si>
  <si>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</si>
  <si>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</si>
  <si>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</si>
  <si>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</si>
  <si>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</si>
  <si>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</si>
  <si>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</si>
  <si>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</si>
  <si>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</si>
  <si>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</si>
  <si>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</si>
  <si>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</si>
  <si>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</si>
  <si>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</si>
  <si>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</si>
  <si>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</si>
  <si>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</si>
  <si>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</si>
  <si>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</si>
  <si>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</si>
  <si>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</si>
  <si>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</si>
  <si>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</si>
  <si>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</si>
  <si>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</si>
  <si>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</si>
  <si>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</si>
  <si>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</si>
  <si>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</si>
  <si>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</si>
  <si>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</si>
  <si>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</si>
  <si>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</si>
  <si>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</si>
  <si>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</si>
  <si>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</si>
  <si>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</si>
  <si>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</si>
  <si>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</si>
  <si>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</si>
  <si>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</si>
  <si>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</si>
  <si>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</si>
  <si>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</si>
  <si>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</si>
  <si>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</si>
  <si>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</si>
  <si>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</si>
  <si>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</si>
  <si>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</si>
  <si>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</si>
  <si>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</si>
  <si>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</si>
  <si>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</si>
  <si>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</si>
  <si>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</si>
  <si>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</si>
  <si>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</si>
  <si>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</si>
  <si>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</si>
  <si>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</si>
  <si>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</si>
  <si>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</si>
  <si>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</si>
  <si>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</si>
  <si>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</si>
  <si>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</si>
  <si>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</si>
  <si>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</si>
  <si>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</si>
  <si>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</si>
  <si>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</si>
  <si>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</si>
  <si>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</si>
  <si>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</si>
  <si>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</si>
  <si>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</si>
  <si>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</si>
  <si>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</si>
  <si>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</si>
  <si>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</si>
  <si>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</si>
  <si>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</si>
  <si>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</si>
  <si>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</si>
  <si>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</si>
  <si>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</si>
  <si>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</si>
  <si>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</si>
  <si>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</si>
  <si>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</si>
  <si>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</si>
  <si>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</si>
  <si>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</si>
  <si>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</si>
  <si>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</si>
  <si>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</si>
  <si>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</si>
  <si>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</si>
  <si>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</si>
  <si>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</si>
  <si>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</si>
  <si>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</si>
  <si>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</si>
  <si>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</si>
  <si>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</si>
  <si>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</si>
  <si>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</si>
  <si>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</si>
  <si>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</si>
  <si>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</si>
  <si>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</si>
  <si>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</si>
  <si>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</si>
  <si>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</si>
  <si>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</si>
  <si>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</si>
  <si>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</si>
  <si>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</si>
  <si>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</si>
  <si>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</si>
  <si>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</si>
  <si>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</si>
  <si>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</si>
  <si>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</si>
  <si>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</si>
  <si>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</si>
  <si>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</si>
  <si>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</si>
  <si>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</si>
  <si>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</si>
  <si>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</si>
  <si>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</si>
  <si>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</si>
  <si>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</si>
  <si>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</si>
  <si>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</si>
  <si>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</si>
  <si>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</si>
  <si>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</si>
  <si>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</si>
  <si>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</si>
  <si>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</si>
  <si>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</si>
  <si>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</si>
  <si>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</si>
  <si>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</si>
  <si>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</si>
  <si>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</si>
  <si>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</si>
  <si>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</si>
  <si>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</si>
  <si>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</si>
  <si>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</si>
  <si>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</si>
  <si>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</si>
  <si>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</si>
  <si>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</si>
  <si>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</si>
  <si>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</si>
  <si>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</si>
  <si>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</si>
  <si>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</si>
  <si>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</si>
  <si>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</si>
  <si>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</si>
  <si>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</si>
  <si>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</si>
  <si>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</si>
  <si>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</si>
  <si>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</si>
  <si>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</si>
  <si>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</si>
  <si>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</si>
  <si>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</si>
  <si>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</si>
  <si>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</si>
  <si>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</si>
  <si>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</si>
  <si>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</si>
  <si>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</si>
  <si>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</si>
  <si>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</si>
  <si>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</si>
  <si>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</si>
  <si>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</si>
  <si>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</si>
  <si>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</si>
  <si>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</si>
  <si>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</si>
  <si>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</si>
  <si>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</si>
  <si>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</si>
  <si>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</si>
  <si>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</si>
  <si>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</si>
  <si>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</si>
  <si>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</si>
  <si>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</si>
  <si>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</si>
  <si>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</si>
  <si>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</si>
  <si>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</si>
  <si>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</si>
  <si>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</si>
  <si>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</si>
  <si>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</si>
  <si>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</si>
  <si>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</si>
  <si>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</si>
  <si>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</si>
  <si>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</si>
  <si>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</si>
  <si>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</si>
  <si>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</si>
  <si>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</si>
  <si>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</si>
  <si>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</si>
  <si>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</si>
  <si>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</si>
  <si>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</si>
  <si>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</si>
  <si>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</si>
  <si>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</si>
  <si>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</si>
  <si>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</si>
  <si>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</si>
  <si>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</si>
  <si>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</si>
  <si>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</si>
  <si>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</si>
  <si>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</si>
  <si>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</si>
  <si>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</si>
  <si>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</si>
  <si>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</si>
  <si>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</si>
  <si>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</si>
  <si>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</si>
  <si>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</si>
  <si>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</si>
  <si>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</si>
  <si>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</si>
  <si>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</si>
  <si>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</si>
  <si>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</si>
  <si>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</si>
  <si>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</si>
  <si>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</si>
  <si>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</si>
  <si>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</si>
  <si>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</si>
  <si>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</si>
  <si>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</si>
  <si>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</si>
  <si>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</si>
  <si>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</si>
  <si>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</si>
  <si>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</si>
  <si>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</si>
  <si>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</si>
  <si>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</si>
  <si>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</si>
  <si>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</si>
  <si>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</si>
  <si>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</si>
  <si>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</si>
  <si>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</si>
  <si>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</si>
  <si>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</si>
  <si>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</si>
  <si>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</si>
  <si>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</si>
  <si>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</si>
  <si>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</si>
  <si>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</si>
  <si>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</si>
  <si>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</si>
  <si>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</si>
  <si>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</si>
  <si>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</si>
  <si>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</si>
  <si>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</si>
  <si>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</si>
  <si>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</si>
  <si>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</si>
  <si>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</si>
  <si>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</si>
  <si>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</si>
  <si>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</si>
  <si>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</si>
  <si>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</si>
  <si>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</si>
  <si>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</si>
  <si>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</si>
  <si>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</si>
  <si>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</si>
  <si>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</si>
  <si>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</si>
  <si>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</si>
  <si>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</si>
  <si>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</si>
  <si>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</si>
  <si>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</si>
  <si>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</si>
  <si>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</si>
  <si>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</si>
  <si>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</si>
  <si>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</si>
  <si>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</si>
  <si>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</si>
  <si>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</si>
  <si>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</si>
  <si>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</si>
  <si>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</si>
  <si>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</si>
  <si>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</si>
  <si>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</si>
  <si>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</si>
  <si>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</si>
  <si>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</si>
  <si>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</si>
  <si>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</si>
  <si>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</si>
  <si>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</si>
  <si>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</si>
  <si>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</si>
  <si>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</si>
  <si>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</si>
  <si>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</si>
  <si>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</si>
  <si>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</si>
  <si>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</si>
  <si>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</si>
  <si>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</si>
  <si>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</si>
  <si>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</si>
  <si>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</si>
  <si>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</si>
  <si>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</si>
  <si>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</si>
  <si>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</si>
  <si>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</si>
  <si>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</si>
  <si>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</si>
  <si>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</si>
  <si>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</si>
  <si>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</si>
  <si>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</si>
  <si>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</si>
  <si>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</si>
  <si>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</si>
  <si>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</si>
  <si>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</si>
  <si>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</si>
  <si>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</si>
  <si>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</si>
  <si>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</si>
  <si>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</si>
  <si>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</si>
  <si>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</si>
  <si>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</si>
  <si>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</si>
  <si>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</si>
  <si>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</si>
  <si>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</si>
  <si>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</si>
  <si>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</si>
  <si>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</si>
  <si>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</si>
  <si>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</si>
  <si>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</si>
  <si>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</si>
  <si>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</si>
  <si>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</si>
  <si>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</si>
  <si>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</si>
  <si>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</si>
  <si>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</si>
  <si>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</si>
  <si>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</si>
  <si>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</si>
  <si>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</si>
  <si>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</si>
  <si>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</si>
  <si>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</si>
  <si>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</si>
  <si>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</si>
  <si>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</si>
  <si>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</si>
  <si>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</si>
  <si>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</si>
  <si>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</si>
  <si>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</si>
  <si>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</si>
  <si>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</si>
  <si>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</si>
  <si>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</si>
  <si>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</si>
  <si>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</si>
  <si>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</si>
  <si>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</si>
  <si>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</si>
  <si>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</si>
  <si>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</si>
  <si>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</si>
  <si>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</si>
  <si>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</si>
  <si>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</si>
  <si>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</si>
  <si>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</si>
  <si>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</si>
  <si>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</si>
  <si>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</si>
  <si>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</si>
  <si>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</si>
  <si>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</si>
  <si>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</si>
  <si>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</si>
  <si>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</si>
  <si>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</si>
  <si>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</si>
  <si>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</si>
  <si>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</si>
  <si>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</si>
  <si>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</si>
  <si>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</si>
  <si>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</si>
  <si>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</si>
  <si>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</si>
  <si>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</si>
  <si>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</si>
  <si>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</si>
  <si>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</si>
  <si>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</si>
  <si>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</si>
  <si>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</si>
  <si>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</si>
  <si>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</si>
  <si>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</si>
  <si>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</si>
  <si>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</si>
  <si>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</si>
  <si>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</si>
  <si>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</si>
  <si>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</si>
  <si>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</si>
  <si>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</si>
  <si>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</si>
  <si>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</si>
  <si>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</si>
  <si>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</si>
  <si>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</si>
  <si>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</si>
  <si>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</si>
  <si>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</si>
  <si>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</si>
  <si>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</si>
  <si>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</si>
  <si>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</si>
  <si>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</si>
  <si>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</si>
  <si>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</si>
  <si>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</si>
  <si>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</si>
  <si>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</si>
  <si>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</si>
  <si>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</si>
  <si>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</si>
  <si>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</si>
  <si>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</si>
  <si>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</si>
  <si>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</si>
  <si>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</si>
  <si>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</si>
  <si>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</si>
  <si>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</si>
  <si>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</si>
  <si>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</si>
  <si>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</si>
  <si>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</si>
  <si>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</si>
  <si>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</si>
  <si>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</si>
  <si>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</si>
  <si>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</si>
  <si>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</si>
  <si>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</si>
  <si>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</si>
  <si>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</si>
  <si>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</si>
  <si>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</si>
  <si>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</si>
  <si>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</si>
  <si>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</si>
  <si>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</si>
  <si>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</si>
  <si>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</si>
  <si>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</si>
  <si>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</si>
  <si>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</si>
  <si>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</si>
  <si>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</si>
  <si>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</si>
  <si>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</si>
  <si>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</si>
  <si>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</si>
  <si>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</si>
  <si>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</si>
  <si>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</si>
  <si>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</si>
  <si>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</si>
  <si>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</si>
  <si>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</si>
  <si>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</si>
  <si>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</si>
  <si>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</si>
  <si>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</si>
  <si>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</si>
  <si>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</si>
  <si>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</si>
  <si>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</si>
  <si>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</si>
  <si>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</si>
  <si>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</si>
  <si>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</si>
  <si>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</si>
  <si>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</si>
  <si>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</si>
  <si>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</si>
  <si>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</si>
  <si>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</si>
  <si>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</si>
  <si>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</si>
  <si>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</si>
  <si>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</si>
  <si>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</si>
  <si>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</si>
  <si>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</si>
  <si>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</si>
  <si>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</si>
  <si>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</si>
  <si>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</si>
  <si>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</si>
  <si>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</si>
  <si>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</si>
  <si>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</si>
  <si>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</si>
  <si>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</si>
  <si>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</si>
  <si>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</si>
  <si>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</si>
  <si>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</si>
  <si>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</si>
  <si>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</si>
  <si>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</si>
  <si>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</si>
  <si>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</si>
  <si>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</si>
  <si>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</si>
  <si>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</si>
  <si>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</si>
  <si>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</si>
  <si>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</si>
  <si>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</si>
  <si>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</si>
  <si>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</si>
  <si>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</si>
  <si>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</si>
  <si>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</si>
  <si>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</si>
  <si>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</si>
  <si>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</si>
  <si>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</si>
  <si>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</si>
  <si>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</si>
  <si>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</si>
  <si>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</si>
  <si>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</si>
  <si>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</si>
  <si>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</si>
  <si>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</si>
  <si>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</si>
  <si>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</si>
  <si>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</si>
  <si>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</si>
  <si>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</si>
  <si>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</si>
  <si>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</si>
  <si>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</si>
  <si>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</si>
  <si>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</si>
  <si>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</si>
  <si>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</si>
  <si>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</si>
  <si>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</si>
  <si>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</si>
  <si>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</si>
  <si>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</si>
  <si>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</si>
  <si>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</si>
  <si>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</si>
  <si>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</si>
  <si>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</si>
  <si>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</si>
  <si>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</si>
  <si>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</si>
  <si>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</si>
  <si>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</si>
  <si>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</si>
  <si>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</si>
  <si>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</si>
  <si>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</si>
  <si>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</si>
  <si>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</si>
  <si>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</si>
  <si>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</si>
  <si>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</si>
  <si>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</si>
  <si>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</si>
  <si>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</si>
  <si>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</si>
  <si>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</si>
  <si>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</si>
  <si>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</si>
  <si>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</si>
  <si>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</si>
  <si>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</si>
  <si>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</si>
  <si>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</si>
  <si>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</si>
  <si>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</si>
  <si>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</si>
  <si>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</si>
  <si>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</si>
  <si>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</si>
  <si>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</si>
  <si>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</si>
  <si>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</si>
  <si>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</si>
  <si>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</si>
  <si>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</si>
  <si>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</si>
  <si>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</si>
  <si>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</si>
  <si>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</si>
  <si>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</si>
  <si>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</si>
  <si>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</si>
  <si>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</si>
  <si>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</si>
  <si>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</si>
  <si>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</si>
  <si>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</si>
  <si>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</si>
  <si>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</si>
  <si>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</si>
  <si>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</si>
  <si>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</si>
  <si>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</si>
  <si>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</si>
  <si>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</si>
  <si>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</si>
  <si>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</si>
  <si>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</si>
  <si>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</si>
  <si>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</si>
  <si>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</si>
  <si>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</si>
  <si>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</si>
  <si>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</si>
  <si>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</si>
  <si>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</si>
  <si>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</si>
  <si>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</si>
  <si>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</si>
  <si>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</si>
  <si>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</si>
  <si>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</si>
  <si>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</si>
  <si>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</si>
  <si>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</si>
  <si>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</si>
  <si>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</si>
  <si>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</si>
  <si>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</si>
  <si>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</si>
  <si>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</si>
  <si>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</si>
  <si>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</si>
  <si>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</si>
  <si>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</si>
  <si>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</si>
  <si>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</si>
  <si>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</si>
  <si>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</si>
  <si>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</si>
  <si>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</si>
  <si>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</si>
  <si>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</si>
  <si>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</si>
  <si>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</si>
  <si>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</si>
  <si>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</si>
  <si>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</si>
  <si>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</si>
  <si>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</si>
  <si>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</si>
  <si>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</si>
  <si>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</si>
  <si>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</si>
  <si>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</si>
  <si>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</si>
  <si>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</si>
  <si>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</si>
  <si>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</si>
  <si>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</si>
  <si>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</si>
  <si>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</si>
  <si>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</si>
  <si>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</si>
  <si>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</si>
  <si>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</si>
  <si>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</si>
  <si>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</si>
  <si>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</si>
  <si>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</si>
  <si>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</si>
  <si>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</si>
  <si>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</si>
  <si>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</si>
  <si>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</si>
  <si>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</si>
  <si>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</si>
  <si>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</si>
  <si>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</si>
  <si>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</si>
  <si>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</si>
  <si>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</si>
  <si>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</si>
  <si>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</si>
  <si>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</si>
  <si>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</si>
  <si>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</si>
  <si>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</si>
  <si>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</si>
  <si>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</si>
  <si>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</si>
  <si>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</si>
  <si>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</si>
  <si>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</si>
  <si>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</si>
  <si>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</si>
  <si>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</si>
  <si>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</si>
  <si>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</si>
  <si>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</si>
  <si>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</si>
  <si>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</si>
  <si>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</si>
  <si>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</si>
  <si>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</si>
  <si>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</si>
  <si>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</si>
  <si>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</si>
  <si>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</si>
  <si>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</si>
  <si>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</si>
  <si>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</si>
  <si>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</si>
  <si>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</si>
  <si>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</si>
  <si>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</si>
  <si>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</si>
  <si>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</si>
  <si>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</si>
  <si>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</si>
  <si>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</si>
  <si>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</si>
  <si>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</si>
  <si>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</si>
  <si>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</si>
  <si>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</si>
  <si>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</si>
  <si>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</si>
  <si>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</si>
  <si>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</si>
  <si>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</si>
  <si>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</si>
  <si>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</si>
  <si>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</si>
  <si>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</si>
  <si>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</si>
  <si>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</si>
  <si>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</si>
  <si>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</si>
  <si>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</si>
  <si>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</si>
  <si>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</si>
  <si>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</si>
  <si>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</si>
  <si>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</si>
  <si>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</si>
  <si>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</si>
  <si>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</si>
  <si>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</si>
  <si>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</si>
  <si>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</si>
  <si>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</si>
  <si>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</si>
  <si>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</si>
  <si>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</si>
  <si>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</si>
  <si>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</si>
  <si>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</si>
  <si>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</si>
  <si>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</si>
  <si>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</si>
  <si>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</si>
  <si>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</si>
  <si>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</si>
  <si>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</si>
  <si>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</si>
  <si>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</si>
  <si>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</si>
  <si>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</si>
  <si>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</si>
  <si>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</si>
  <si>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</si>
  <si>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</si>
  <si>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</si>
  <si>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</si>
  <si>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</si>
  <si>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</si>
  <si>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</si>
  <si>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</si>
  <si>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</si>
  <si>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</si>
  <si>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</si>
  <si>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</si>
  <si>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</si>
  <si>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</si>
  <si>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</si>
  <si>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</si>
  <si>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</si>
  <si>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</si>
  <si>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</si>
  <si>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</si>
  <si>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</si>
  <si>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</si>
  <si>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</si>
  <si>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</si>
  <si>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</si>
  <si>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</si>
  <si>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</si>
  <si>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</si>
  <si>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</si>
  <si>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</si>
  <si>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</si>
  <si>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</si>
  <si>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</si>
  <si>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</si>
  <si>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</si>
  <si>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</si>
  <si>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</si>
  <si>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</si>
  <si>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</si>
  <si>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</si>
  <si>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</si>
  <si>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</si>
  <si>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</si>
  <si>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</si>
  <si>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</si>
  <si>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</si>
  <si>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</si>
  <si>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</si>
  <si>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</si>
  <si>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</si>
  <si>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</si>
  <si>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</si>
  <si>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</si>
  <si>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</si>
  <si>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</si>
  <si>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</si>
  <si>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</si>
  <si>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</si>
  <si>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</si>
  <si>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</si>
  <si>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</si>
  <si>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</si>
  <si>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</si>
  <si>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</si>
  <si>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</si>
  <si>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</si>
  <si>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</si>
  <si>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</si>
  <si>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</si>
  <si>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</si>
  <si>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</si>
  <si>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</si>
  <si>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</si>
  <si>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</si>
  <si>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</si>
  <si>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</si>
  <si>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</si>
  <si>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</si>
  <si>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</si>
  <si>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</si>
  <si>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</si>
  <si>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</si>
  <si>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</si>
  <si>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</si>
  <si>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</si>
  <si>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</si>
  <si>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</si>
  <si>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</si>
  <si>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</si>
  <si>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</si>
  <si>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</si>
  <si>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</si>
  <si>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</si>
  <si>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</si>
  <si>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</si>
  <si>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</si>
  <si>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</si>
  <si>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</si>
  <si>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</si>
  <si>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</si>
  <si>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</si>
  <si>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</si>
  <si>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</si>
  <si>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</si>
  <si>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</si>
  <si>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</si>
  <si>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</si>
  <si>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</si>
  <si>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</si>
  <si>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</si>
  <si>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</si>
  <si>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</si>
  <si>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</si>
  <si>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</si>
  <si>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</si>
  <si>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</si>
  <si>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</si>
  <si>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</si>
  <si>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</si>
  <si>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</si>
  <si>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</si>
  <si>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</si>
  <si>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</si>
  <si>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</si>
  <si>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</si>
  <si>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</si>
  <si>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</si>
  <si>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</si>
  <si>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</si>
  <si>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</si>
  <si>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</si>
  <si>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</si>
  <si>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</si>
  <si>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</si>
  <si>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</si>
  <si>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</si>
  <si>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</si>
  <si>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</si>
  <si>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</si>
  <si>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</si>
  <si>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</si>
  <si>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</si>
  <si>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</si>
  <si>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</si>
  <si>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</si>
  <si>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</si>
  <si>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</si>
  <si>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</si>
  <si>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</si>
  <si>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</si>
  <si>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</si>
  <si>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</si>
  <si>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</si>
  <si>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</si>
  <si>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</si>
  <si>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</si>
  <si>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</si>
  <si>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</si>
  <si>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</si>
  <si>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</si>
  <si>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</si>
  <si>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</si>
  <si>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</si>
  <si>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</si>
  <si>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</si>
  <si>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</si>
  <si>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</si>
  <si>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</si>
  <si>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</si>
  <si>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</si>
  <si>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</si>
  <si>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</si>
  <si>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</si>
  <si>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</si>
  <si>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</si>
  <si>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</si>
  <si>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</si>
  <si>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</si>
  <si>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</si>
  <si>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</si>
  <si>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</si>
  <si>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</si>
  <si>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</si>
  <si>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</si>
  <si>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</si>
  <si>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</si>
  <si>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</si>
  <si>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</si>
  <si>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</si>
  <si>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</si>
  <si>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</si>
  <si>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</si>
  <si>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</si>
  <si>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</si>
  <si>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</si>
  <si>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</si>
  <si>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</si>
  <si>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</si>
  <si>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</si>
  <si>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</si>
  <si>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</si>
  <si>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</si>
  <si>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</si>
  <si>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</si>
  <si>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</si>
  <si>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</si>
  <si>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</si>
  <si>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</si>
  <si>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</si>
  <si>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</si>
  <si>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</si>
  <si>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</si>
  <si>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</si>
  <si>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</si>
  <si>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</si>
  <si>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</si>
  <si>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</si>
  <si>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</si>
  <si>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</si>
  <si>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</si>
  <si>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</si>
  <si>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</si>
  <si>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</si>
  <si>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</si>
  <si>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</si>
  <si>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</si>
  <si>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</si>
  <si>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</si>
  <si>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</si>
  <si>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</si>
  <si>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</si>
  <si>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</si>
  <si>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</si>
  <si>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</si>
  <si>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</si>
  <si>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</si>
  <si>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</si>
  <si>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</si>
  <si>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</si>
  <si>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</si>
  <si>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</si>
  <si>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</si>
  <si>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</si>
  <si>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</si>
  <si>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</si>
  <si>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</si>
  <si>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</si>
  <si>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</si>
  <si>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</si>
  <si>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</si>
  <si>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</si>
  <si>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</si>
  <si>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</si>
  <si>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</si>
  <si>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</si>
  <si>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</si>
  <si>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</si>
  <si>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</si>
  <si>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</si>
  <si>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</si>
  <si>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</si>
  <si>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</si>
  <si>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</si>
  <si>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</si>
  <si>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</si>
  <si>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</si>
  <si>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</si>
  <si>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</si>
  <si>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</si>
  <si>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</si>
  <si>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</si>
  <si>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</si>
  <si>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</si>
  <si>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</si>
  <si>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</si>
  <si>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</si>
  <si>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</si>
  <si>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</si>
  <si>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</si>
  <si>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</si>
  <si>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</si>
  <si>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</si>
  <si>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</si>
  <si>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</si>
  <si>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</si>
  <si>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</si>
  <si>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</si>
  <si>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</si>
  <si>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</si>
  <si>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</si>
  <si>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</si>
  <si>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</si>
  <si>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</si>
  <si>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</si>
  <si>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</si>
  <si>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</si>
  <si>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</si>
  <si>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</si>
  <si>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</si>
  <si>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</si>
  <si>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</si>
  <si>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</si>
  <si>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</si>
  <si>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</si>
  <si>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</si>
  <si>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</si>
  <si>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</si>
  <si>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</si>
  <si>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</si>
  <si>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</si>
  <si>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</si>
  <si>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</si>
  <si>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</si>
  <si>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</si>
  <si>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</si>
  <si>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</si>
  <si>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</si>
  <si>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</si>
  <si>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</si>
  <si>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</si>
  <si>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</si>
  <si>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</si>
  <si>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</si>
  <si>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</si>
  <si>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</si>
  <si>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</si>
  <si>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</si>
  <si>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</si>
  <si>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</si>
  <si>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</si>
  <si>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</si>
  <si>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</si>
  <si>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</si>
  <si>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</si>
  <si>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</si>
  <si>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</si>
  <si>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</si>
  <si>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</si>
  <si>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</si>
  <si>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</si>
  <si>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</si>
  <si>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</si>
  <si>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</si>
  <si>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</si>
  <si>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</si>
  <si>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</si>
  <si>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</si>
  <si>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</si>
  <si>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</si>
  <si>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</si>
  <si>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</si>
  <si>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</si>
  <si>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</si>
  <si>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</si>
  <si>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</si>
  <si>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</si>
  <si>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</si>
  <si>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</si>
  <si>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</si>
  <si>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</si>
  <si>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</si>
  <si>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</si>
  <si>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</si>
  <si>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</si>
  <si>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</si>
  <si>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</si>
  <si>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</si>
  <si>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</si>
  <si>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</si>
  <si>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</si>
  <si>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</si>
  <si>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</si>
  <si>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</si>
  <si>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</si>
  <si>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</si>
  <si>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</si>
  <si>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</si>
  <si>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</si>
  <si>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</si>
  <si>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</si>
  <si>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</si>
  <si>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</si>
  <si>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</si>
  <si>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</si>
  <si>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</si>
  <si>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</si>
  <si>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</si>
  <si>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</si>
  <si>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</si>
  <si>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</si>
  <si>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</si>
  <si>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</si>
  <si>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</si>
  <si>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</si>
  <si>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</si>
  <si>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</si>
  <si>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</si>
  <si>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</si>
  <si>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</si>
  <si>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</si>
  <si>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</si>
  <si>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</si>
  <si>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</si>
  <si>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</si>
  <si>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</si>
  <si>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</si>
  <si>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</si>
  <si>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</si>
  <si>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</si>
  <si>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</si>
  <si>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</si>
  <si>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</si>
  <si>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</si>
  <si>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</si>
  <si>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</si>
  <si>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</si>
  <si>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</si>
  <si>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</si>
  <si>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</si>
  <si>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</si>
  <si>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</si>
  <si>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</si>
  <si>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</si>
  <si>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</si>
  <si>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</si>
  <si>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</si>
  <si>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</si>
  <si>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</si>
  <si>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</si>
  <si>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</si>
  <si>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</si>
  <si>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</si>
  <si>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</si>
  <si>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</si>
  <si>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</si>
  <si>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</si>
  <si>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</si>
  <si>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</si>
  <si>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</si>
  <si>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</si>
  <si>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</si>
  <si>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</si>
  <si>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</si>
  <si>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</si>
  <si>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</si>
  <si>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</si>
  <si>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</si>
  <si>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</si>
  <si>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</si>
  <si>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</si>
  <si>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</si>
  <si>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</si>
  <si>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</si>
  <si>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</si>
  <si>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</si>
  <si>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</si>
  <si>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</si>
  <si>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</si>
  <si>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</si>
  <si>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</si>
  <si>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</si>
  <si>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</si>
  <si>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</si>
  <si>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</si>
  <si>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</si>
  <si>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</si>
  <si>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</si>
  <si>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</si>
  <si>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</si>
  <si>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</si>
  <si>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</si>
  <si>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</si>
  <si>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</si>
  <si>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</si>
  <si>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</si>
  <si>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</si>
  <si>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</si>
  <si>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</si>
  <si>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</si>
  <si>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</si>
  <si>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</si>
  <si>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</si>
  <si>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</si>
  <si>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</si>
  <si>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</si>
  <si>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</si>
  <si>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</si>
  <si>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</si>
  <si>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</si>
  <si>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</si>
  <si>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</si>
  <si>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</si>
  <si>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</si>
  <si>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</si>
  <si>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</si>
  <si>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</si>
  <si>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</si>
  <si>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</si>
  <si>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</si>
  <si>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</si>
  <si>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</si>
  <si>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</si>
  <si>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</si>
  <si>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</si>
  <si>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</si>
  <si>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</si>
  <si>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</si>
  <si>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</si>
  <si>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</si>
  <si>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</si>
  <si>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</si>
  <si>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</si>
  <si>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</si>
  <si>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</si>
  <si>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</si>
  <si>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</si>
  <si>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</si>
  <si>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</si>
  <si>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</si>
  <si>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</si>
  <si>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</si>
  <si>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</si>
  <si>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</si>
  <si>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</si>
  <si>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</si>
  <si>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</si>
  <si>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</si>
  <si>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</si>
  <si>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</si>
  <si>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</si>
  <si>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</si>
  <si>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</si>
  <si>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</si>
  <si>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</si>
  <si>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</si>
  <si>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</si>
  <si>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</si>
  <si>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</si>
  <si>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</si>
  <si>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</si>
  <si>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</si>
  <si>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</si>
  <si>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</si>
  <si>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</si>
  <si>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</si>
  <si>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</si>
  <si>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</si>
  <si>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</si>
  <si>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</si>
  <si>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</si>
  <si>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</si>
  <si>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</si>
  <si>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</si>
  <si>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</si>
  <si>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</si>
  <si>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</si>
  <si>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</si>
  <si>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</si>
  <si>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</si>
  <si>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</si>
  <si>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</si>
  <si>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</si>
  <si>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</si>
  <si>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</si>
  <si>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</si>
  <si>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</si>
  <si>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</si>
  <si>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</si>
  <si>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</si>
  <si>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</si>
  <si>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</si>
  <si>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</si>
  <si>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</si>
  <si>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</si>
  <si>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</si>
  <si>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</si>
  <si>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</si>
  <si>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</si>
  <si>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</si>
  <si>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</si>
  <si>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</si>
  <si>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</si>
  <si>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</si>
  <si>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</si>
  <si>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</si>
  <si>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</si>
  <si>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</si>
  <si>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</si>
  <si>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</si>
  <si>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</si>
  <si>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</si>
  <si>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</si>
  <si>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</si>
  <si>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</si>
  <si>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</si>
  <si>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</si>
  <si>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</si>
  <si>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</si>
  <si>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</si>
  <si>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</si>
  <si>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</si>
  <si>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</si>
  <si>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</si>
  <si>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</si>
  <si>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</si>
  <si>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</si>
  <si>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</si>
  <si>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</si>
  <si>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</si>
  <si>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</si>
  <si>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</si>
  <si>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</si>
  <si>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</si>
  <si>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</si>
  <si>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</si>
  <si>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</si>
  <si>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</si>
  <si>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</si>
  <si>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</si>
  <si>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</si>
  <si>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</si>
  <si>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</si>
  <si>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</si>
  <si>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</si>
  <si>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</si>
  <si>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</si>
  <si>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</si>
  <si>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</si>
  <si>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</si>
  <si>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</si>
  <si>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</si>
  <si>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</si>
  <si>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</si>
  <si>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</si>
  <si>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</si>
  <si>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</si>
  <si>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</si>
  <si>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</si>
  <si>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</si>
  <si>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</si>
  <si>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</si>
  <si>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</si>
  <si>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</si>
  <si>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</si>
  <si>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</si>
  <si>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</si>
  <si>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</si>
  <si>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</si>
  <si>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</si>
  <si>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</si>
  <si>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</si>
  <si>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</si>
  <si>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</si>
  <si>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</si>
  <si>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</si>
  <si>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</si>
  <si>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</si>
  <si>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</si>
  <si>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</si>
  <si>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</si>
  <si>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</si>
  <si>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</si>
  <si>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</si>
  <si>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</si>
  <si>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</si>
  <si>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</si>
  <si>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</si>
  <si>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</si>
  <si>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</si>
  <si>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</si>
  <si>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</si>
  <si>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</si>
  <si>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</si>
  <si>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</si>
  <si>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</si>
  <si>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</si>
  <si>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</si>
  <si>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</si>
  <si>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</si>
  <si>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</si>
  <si>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</si>
  <si>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</si>
  <si>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</si>
  <si>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</si>
  <si>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</si>
  <si>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</si>
  <si>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</si>
  <si>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</si>
  <si>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</si>
  <si>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</si>
  <si>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</si>
  <si>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</si>
  <si>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</si>
  <si>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</si>
  <si>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</si>
  <si>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</si>
  <si>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</si>
  <si>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</si>
  <si>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</si>
  <si>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</si>
  <si>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</si>
  <si>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</si>
  <si>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</si>
  <si>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</si>
  <si>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</si>
  <si>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</si>
  <si>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</si>
  <si>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</si>
  <si>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</si>
  <si>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</si>
  <si>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</si>
  <si>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</si>
  <si>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</si>
  <si>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</si>
  <si>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</si>
  <si>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</si>
  <si>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</si>
  <si>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</si>
  <si>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</si>
  <si>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</si>
  <si>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</si>
  <si>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</si>
  <si>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</si>
  <si>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</si>
  <si>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</si>
  <si>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</si>
  <si>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</si>
  <si>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</si>
  <si>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</si>
  <si>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</si>
  <si>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</si>
  <si>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</si>
  <si>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</si>
  <si>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</si>
  <si>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</si>
  <si>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</si>
  <si>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</si>
  <si>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</si>
  <si>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</si>
  <si>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</si>
  <si>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</si>
  <si>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</si>
  <si>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</si>
  <si>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</si>
  <si>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</si>
  <si>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</si>
  <si>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</si>
  <si>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</si>
  <si>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</si>
  <si>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</si>
  <si>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</si>
  <si>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</si>
  <si>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</si>
  <si>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</si>
  <si>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</si>
  <si>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</si>
  <si>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</si>
  <si>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</si>
  <si>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</si>
  <si>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</si>
  <si>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</si>
  <si>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</si>
  <si>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</si>
  <si>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</si>
  <si>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</si>
  <si>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</si>
  <si>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</si>
  <si>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</si>
  <si>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</si>
  <si>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</si>
  <si>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</si>
  <si>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</si>
  <si>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</si>
  <si>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</si>
  <si>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</si>
  <si>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</si>
  <si>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</si>
  <si>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</si>
  <si>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</si>
  <si>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</si>
  <si>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</si>
  <si>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</si>
  <si>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</si>
  <si>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</si>
  <si>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</si>
  <si>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</si>
  <si>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</si>
  <si>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</si>
  <si>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</si>
  <si>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</si>
  <si>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</si>
  <si>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</si>
  <si>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</si>
  <si>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</si>
  <si>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</si>
  <si>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</si>
  <si>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</si>
  <si>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</si>
  <si>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</si>
  <si>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</si>
  <si>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</si>
  <si>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</si>
  <si>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</si>
  <si>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</si>
  <si>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</si>
  <si>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</si>
  <si>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</si>
  <si>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</si>
  <si>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</si>
  <si>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</si>
  <si>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</si>
  <si>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</si>
  <si>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</si>
  <si>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</si>
  <si>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</si>
  <si>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</si>
  <si>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</si>
  <si>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</si>
  <si>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</si>
  <si>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</si>
  <si>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</si>
  <si>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</si>
  <si>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</si>
  <si>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</si>
  <si>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</si>
  <si>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</si>
  <si>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</si>
  <si>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</si>
  <si>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</si>
  <si>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</si>
  <si>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</si>
  <si>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</si>
  <si>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</si>
  <si>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</si>
  <si>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</si>
  <si>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</si>
  <si>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</si>
  <si>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</si>
  <si>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</si>
  <si>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</si>
  <si>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</si>
  <si>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</si>
  <si>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</si>
  <si>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</si>
  <si>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</si>
  <si>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</si>
  <si>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</si>
  <si>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</si>
  <si>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</si>
  <si>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</si>
  <si>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</si>
  <si>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</si>
  <si>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</si>
  <si>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</si>
  <si>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</si>
  <si>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</si>
  <si>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</si>
  <si>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</si>
  <si>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</si>
  <si>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</si>
  <si>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</si>
  <si>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</si>
  <si>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</si>
  <si>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</si>
  <si>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</si>
  <si>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</si>
  <si>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</si>
  <si>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</si>
  <si>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</si>
  <si>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</si>
  <si>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</si>
  <si>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</si>
  <si>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</si>
  <si>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</si>
  <si>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</si>
  <si>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</si>
  <si>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</si>
  <si>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</si>
  <si>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</si>
  <si>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</si>
  <si>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</si>
  <si>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</si>
  <si>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</si>
  <si>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</si>
  <si>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</si>
  <si>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</si>
  <si>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</si>
  <si>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</si>
  <si>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</si>
  <si>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</si>
  <si>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</si>
  <si>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</si>
  <si>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</si>
  <si>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</si>
  <si>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</si>
  <si>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</si>
  <si>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</si>
  <si>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</si>
  <si>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</si>
  <si>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</si>
  <si>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</si>
  <si>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</si>
  <si>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</si>
  <si>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</si>
  <si>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</si>
  <si>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</si>
  <si>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</si>
  <si>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</si>
  <si>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</si>
  <si>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</si>
  <si>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</si>
  <si>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</si>
  <si>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</si>
  <si>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</si>
  <si>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</si>
  <si>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</si>
  <si>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</si>
  <si>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</si>
  <si>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</si>
  <si>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</si>
  <si>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</si>
  <si>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</si>
  <si>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</si>
  <si>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</si>
  <si>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</si>
  <si>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</si>
  <si>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</si>
  <si>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</si>
  <si>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</si>
  <si>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</si>
  <si>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</si>
  <si>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</si>
  <si>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</si>
  <si>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</si>
  <si>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</si>
  <si>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</si>
  <si>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</si>
  <si>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</si>
  <si>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</si>
  <si>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</si>
  <si>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</si>
  <si>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</si>
  <si>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</si>
  <si>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</si>
  <si>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</si>
  <si>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</si>
  <si>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</si>
  <si>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</si>
  <si>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</si>
  <si>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</si>
  <si>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</si>
  <si>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</si>
  <si>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</si>
  <si>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</si>
  <si>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</si>
  <si>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</si>
  <si>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</si>
  <si>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</si>
  <si>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</si>
  <si>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</si>
  <si>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</si>
  <si>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</si>
  <si>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</si>
  <si>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</si>
  <si>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</si>
  <si>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</si>
  <si>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</si>
  <si>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</si>
  <si>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</si>
  <si>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</si>
  <si>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</si>
  <si>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</si>
  <si>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</si>
  <si>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</si>
  <si>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</si>
  <si>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</si>
  <si>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</si>
  <si>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</si>
  <si>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</si>
  <si>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</si>
  <si>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</si>
  <si>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</si>
  <si>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</si>
  <si>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</si>
  <si>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</si>
  <si>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</si>
  <si>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</si>
  <si>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</si>
  <si>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</si>
  <si>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</si>
  <si>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</si>
  <si>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</si>
  <si>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</si>
  <si>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</si>
  <si>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</si>
  <si>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</si>
  <si>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</si>
  <si>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</si>
  <si>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</si>
  <si>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</si>
  <si>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</si>
  <si>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Standard deviation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</si>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</sst>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164" fontId="1" fillId="0" borderId="1" xfId="0" applyNumberFormat="1" applyFont="1" applyBorder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14" fontId="1" fillId="0" borderId="0" xfId="0" applyNumberFormat="1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A-4A8C-93EA-7FB71C24465F}"/>
            </c:ext>
          </c:extLst>
        </c:ser>
        <c:ser>
          <c:idx val="1"/>
          <c:order val="1"/>
          <c:tx>
            <c:strRef>
              <c:f>'PT1'!$C$3:$C$4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A-4A8C-93EA-7FB71C24465F}"/>
            </c:ext>
          </c:extLst>
        </c:ser>
        <c:ser>
          <c:idx val="2"/>
          <c:order val="2"/>
          <c:tx>
            <c:strRef>
              <c:f>'PT1'!$D$3:$D$4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8-4822-9E49-A0055CB80597}"/>
            </c:ext>
          </c:extLst>
        </c:ser>
        <c:ser>
          <c:idx val="3"/>
          <c:order val="3"/>
          <c:tx>
            <c:strRef>
              <c:f>'PT1'!$E$3:$E$4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8-4822-9E49-A0055CB80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5358655"/>
        <c:axId val="479115887"/>
      </c:barChart>
      <c:catAx>
        <c:axId val="76535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15887"/>
        <c:crosses val="autoZero"/>
        <c:auto val="1"/>
        <c:lblAlgn val="ctr"/>
        <c:lblOffset val="100"/>
        <c:noMultiLvlLbl val="0"/>
      </c:catAx>
      <c:valAx>
        <c:axId val="4791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5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[StarterBook.xlsx]PT2!PivotTable4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E-4582-BA31-FBFEBF436F20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E-4582-BA31-FBFEBF436F20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1-4388-8C77-80F34AF153E5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1-4388-8C77-80F34AF15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919503"/>
        <c:axId val="580096559"/>
      </c:barChart>
      <c:catAx>
        <c:axId val="63191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96559"/>
        <c:crosses val="autoZero"/>
        <c:auto val="1"/>
        <c:lblAlgn val="ctr"/>
        <c:lblOffset val="100"/>
        <c:noMultiLvlLbl val="0"/>
      </c:catAx>
      <c:valAx>
        <c:axId val="58009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1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[StarterBook.xlsx]PT3!PivotTable1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E-4E43-B474-57BF06FE7C4A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A-4E5A-A280-1FD0A8C9A6FD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8A-4E5A-A280-1FD0A8C9A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937263"/>
        <c:axId val="1663757663"/>
      </c:lineChart>
      <c:catAx>
        <c:axId val="178793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57663"/>
        <c:crosses val="autoZero"/>
        <c:auto val="1"/>
        <c:lblAlgn val="ctr"/>
        <c:lblOffset val="100"/>
        <c:noMultiLvlLbl val="0"/>
      </c:catAx>
      <c:valAx>
        <c:axId val="166375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93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s base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1-40EC-B5B8-3785E83B3DE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1-40EC-B5B8-3785E83B3DE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C1-40EC-B5B8-3785E83B3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0607"/>
        <c:axId val="1921221135"/>
      </c:lineChart>
      <c:catAx>
        <c:axId val="1973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21135"/>
        <c:crosses val="autoZero"/>
        <c:auto val="1"/>
        <c:lblAlgn val="ctr"/>
        <c:lblOffset val="100"/>
        <c:noMultiLvlLbl val="0"/>
      </c:catAx>
      <c:valAx>
        <c:axId val="192122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152400</xdr:rowOff>
    </xdr:from>
    <xdr:to>
      <xdr:col>14</xdr:col>
      <xdr:colOff>400050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AB6F0-4525-440E-B501-747307293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57150</xdr:rowOff>
    </xdr:from>
    <xdr:to>
      <xdr:col>17</xdr:col>
      <xdr:colOff>444500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E7085-029C-469A-95B6-FAD35D000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50800</xdr:rowOff>
    </xdr:from>
    <xdr:to>
      <xdr:col>13</xdr:col>
      <xdr:colOff>406400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8571D-4C90-45A8-9D84-E79FB19E2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1527174</xdr:colOff>
      <xdr:row>13</xdr:row>
      <xdr:rowOff>177800</xdr:rowOff>
    </xdr:from>
    <xdr:to>
      <xdr:col>7</xdr:col>
      <xdr:colOff>977899</xdr:colOff>
      <xdr:row>31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6D490-990B-4988-AF08-C87AF2B1C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cai" refreshedDate="43990.901146759257" createdVersion="6" refreshedVersion="6" minRefreshableVersion="3" recordCount="4115" xr:uid="{281E6BA5-5A77-4D36-BD52-98AB4373A06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cai" refreshedDate="43990.91299571759" createdVersion="6" refreshedVersion="6" minRefreshableVersion="3" recordCount="4114" xr:uid="{EB025E7B-9301-4261-AB53-966E121366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ine cai" refreshedDate="43991.490692013889" createdVersion="6" refreshedVersion="6" minRefreshableVersion="3" recordCount="4115" xr:uid="{4CFF80B3-D7FA-425D-A536-FAE487567E2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C6CB9-7A15-432B-ACF9-38025D5A674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AD639-9240-4073-992F-775B4086FB8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947DA-0438-41D0-8CA6-D9F21632C71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E72C-56AB-4391-8BE2-62441EA61EE0}">
  <dimension ref="A1:F14"/>
  <sheetViews>
    <sheetView workbookViewId="0">
      <selection activeCell="C27" sqref="C2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3" t="s">
        <v>8223</v>
      </c>
      <c r="B1" t="s">
        <v>8364</v>
      </c>
    </row>
    <row r="3" spans="1:6" x14ac:dyDescent="0.35">
      <c r="A3" s="3" t="s">
        <v>8362</v>
      </c>
      <c r="B3" s="3" t="s">
        <v>8363</v>
      </c>
    </row>
    <row r="4" spans="1:6" x14ac:dyDescent="0.35">
      <c r="A4" s="3" t="s">
        <v>8314</v>
      </c>
      <c r="B4" t="s">
        <v>8219</v>
      </c>
      <c r="C4" t="s">
        <v>8222</v>
      </c>
      <c r="D4" t="s">
        <v>8221</v>
      </c>
      <c r="E4" t="s">
        <v>8220</v>
      </c>
      <c r="F4" t="s">
        <v>8315</v>
      </c>
    </row>
    <row r="5" spans="1:6" x14ac:dyDescent="0.35">
      <c r="A5" s="4" t="s">
        <v>8316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35">
      <c r="A6" s="4" t="s">
        <v>8338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35">
      <c r="A7" s="4" t="s">
        <v>8313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35">
      <c r="A8" s="4" t="s">
        <v>8334</v>
      </c>
      <c r="B8" s="5"/>
      <c r="C8" s="5"/>
      <c r="D8" s="5"/>
      <c r="E8" s="5">
        <v>24</v>
      </c>
      <c r="F8" s="5">
        <v>24</v>
      </c>
    </row>
    <row r="9" spans="1:6" x14ac:dyDescent="0.35">
      <c r="A9" s="4" t="s">
        <v>8312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35">
      <c r="A10" s="4" t="s">
        <v>8340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35">
      <c r="A11" s="4" t="s">
        <v>8328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35">
      <c r="A12" s="4" t="s">
        <v>8325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35">
      <c r="A13" s="4" t="s">
        <v>8323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35">
      <c r="A14" s="4" t="s">
        <v>8315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9053E-0AB3-475C-BAE8-846364276A4E}">
  <dimension ref="A1:F47"/>
  <sheetViews>
    <sheetView workbookViewId="0">
      <selection activeCell="O31" sqref="O3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3" t="s">
        <v>8223</v>
      </c>
      <c r="B1" t="s">
        <v>8364</v>
      </c>
    </row>
    <row r="2" spans="1:6" x14ac:dyDescent="0.35">
      <c r="A2" s="3" t="s">
        <v>8308</v>
      </c>
      <c r="B2" t="s">
        <v>8364</v>
      </c>
    </row>
    <row r="4" spans="1:6" x14ac:dyDescent="0.35">
      <c r="A4" s="3" t="s">
        <v>8362</v>
      </c>
      <c r="B4" s="3" t="s">
        <v>8363</v>
      </c>
    </row>
    <row r="5" spans="1:6" x14ac:dyDescent="0.35">
      <c r="A5" s="3" t="s">
        <v>8314</v>
      </c>
      <c r="B5" t="s">
        <v>8219</v>
      </c>
      <c r="C5" t="s">
        <v>8222</v>
      </c>
      <c r="D5" t="s">
        <v>8221</v>
      </c>
      <c r="E5" t="s">
        <v>8220</v>
      </c>
      <c r="F5" t="s">
        <v>8315</v>
      </c>
    </row>
    <row r="6" spans="1:6" x14ac:dyDescent="0.35">
      <c r="A6" s="4" t="s">
        <v>8322</v>
      </c>
      <c r="B6" s="5"/>
      <c r="C6" s="5"/>
      <c r="D6" s="5">
        <v>100</v>
      </c>
      <c r="E6" s="5"/>
      <c r="F6" s="5">
        <v>100</v>
      </c>
    </row>
    <row r="7" spans="1:6" x14ac:dyDescent="0.35">
      <c r="A7" s="4" t="s">
        <v>8346</v>
      </c>
      <c r="B7" s="5"/>
      <c r="C7" s="5"/>
      <c r="D7" s="5"/>
      <c r="E7" s="5">
        <v>20</v>
      </c>
      <c r="F7" s="5">
        <v>20</v>
      </c>
    </row>
    <row r="8" spans="1:6" x14ac:dyDescent="0.35">
      <c r="A8" s="4" t="s">
        <v>8335</v>
      </c>
      <c r="B8" s="5"/>
      <c r="C8" s="5"/>
      <c r="D8" s="5"/>
      <c r="E8" s="5">
        <v>24</v>
      </c>
      <c r="F8" s="5">
        <v>24</v>
      </c>
    </row>
    <row r="9" spans="1:6" x14ac:dyDescent="0.35">
      <c r="A9" s="4" t="s">
        <v>8360</v>
      </c>
      <c r="B9" s="5"/>
      <c r="C9" s="5"/>
      <c r="D9" s="5">
        <v>40</v>
      </c>
      <c r="E9" s="5"/>
      <c r="F9" s="5">
        <v>40</v>
      </c>
    </row>
    <row r="10" spans="1:6" x14ac:dyDescent="0.35">
      <c r="A10" s="4" t="s">
        <v>8356</v>
      </c>
      <c r="B10" s="5">
        <v>40</v>
      </c>
      <c r="C10" s="5"/>
      <c r="D10" s="5"/>
      <c r="E10" s="5"/>
      <c r="F10" s="5">
        <v>40</v>
      </c>
    </row>
    <row r="11" spans="1:6" x14ac:dyDescent="0.35">
      <c r="A11" s="4" t="s">
        <v>8321</v>
      </c>
      <c r="B11" s="5">
        <v>180</v>
      </c>
      <c r="C11" s="5"/>
      <c r="D11" s="5"/>
      <c r="E11" s="5"/>
      <c r="F11" s="5">
        <v>180</v>
      </c>
    </row>
    <row r="12" spans="1:6" x14ac:dyDescent="0.35">
      <c r="A12" s="4" t="s">
        <v>8320</v>
      </c>
      <c r="B12" s="5"/>
      <c r="C12" s="5"/>
      <c r="D12" s="5">
        <v>80</v>
      </c>
      <c r="E12" s="5"/>
      <c r="F12" s="5">
        <v>80</v>
      </c>
    </row>
    <row r="13" spans="1:6" x14ac:dyDescent="0.35">
      <c r="A13" s="4" t="s">
        <v>8333</v>
      </c>
      <c r="B13" s="5">
        <v>40</v>
      </c>
      <c r="C13" s="5"/>
      <c r="D13" s="5"/>
      <c r="E13" s="5"/>
      <c r="F13" s="5">
        <v>40</v>
      </c>
    </row>
    <row r="14" spans="1:6" x14ac:dyDescent="0.35">
      <c r="A14" s="4" t="s">
        <v>8349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35">
      <c r="A15" s="4" t="s">
        <v>8310</v>
      </c>
      <c r="B15" s="5"/>
      <c r="C15" s="5"/>
      <c r="D15" s="5">
        <v>40</v>
      </c>
      <c r="E15" s="5"/>
      <c r="F15" s="5">
        <v>40</v>
      </c>
    </row>
    <row r="16" spans="1:6" x14ac:dyDescent="0.35">
      <c r="A16" s="4" t="s">
        <v>8339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35">
      <c r="A17" s="4" t="s">
        <v>8350</v>
      </c>
      <c r="B17" s="5"/>
      <c r="C17" s="5"/>
      <c r="D17" s="5">
        <v>20</v>
      </c>
      <c r="E17" s="5"/>
      <c r="F17" s="5">
        <v>20</v>
      </c>
    </row>
    <row r="18" spans="1:6" x14ac:dyDescent="0.35">
      <c r="A18" s="4" t="s">
        <v>8351</v>
      </c>
      <c r="B18" s="5">
        <v>140</v>
      </c>
      <c r="C18" s="5"/>
      <c r="D18" s="5"/>
      <c r="E18" s="5"/>
      <c r="F18" s="5">
        <v>140</v>
      </c>
    </row>
    <row r="19" spans="1:6" x14ac:dyDescent="0.35">
      <c r="A19" s="4" t="s">
        <v>8332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35">
      <c r="A20" s="4" t="s">
        <v>8331</v>
      </c>
      <c r="B20" s="5"/>
      <c r="C20" s="5"/>
      <c r="D20" s="5">
        <v>60</v>
      </c>
      <c r="E20" s="5"/>
      <c r="F20" s="5">
        <v>60</v>
      </c>
    </row>
    <row r="21" spans="1:6" x14ac:dyDescent="0.35">
      <c r="A21" s="4" t="s">
        <v>8358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35">
      <c r="A22" s="4" t="s">
        <v>8330</v>
      </c>
      <c r="B22" s="5">
        <v>20</v>
      </c>
      <c r="C22" s="5"/>
      <c r="D22" s="5"/>
      <c r="E22" s="5"/>
      <c r="F22" s="5">
        <v>20</v>
      </c>
    </row>
    <row r="23" spans="1:6" x14ac:dyDescent="0.35">
      <c r="A23" s="4" t="s">
        <v>8337</v>
      </c>
      <c r="B23" s="5"/>
      <c r="C23" s="5"/>
      <c r="D23" s="5">
        <v>40</v>
      </c>
      <c r="E23" s="5"/>
      <c r="F23" s="5">
        <v>40</v>
      </c>
    </row>
    <row r="24" spans="1:6" x14ac:dyDescent="0.35">
      <c r="A24" s="4" t="s">
        <v>8361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35">
      <c r="A25" s="4" t="s">
        <v>8345</v>
      </c>
      <c r="B25" s="5"/>
      <c r="C25" s="5"/>
      <c r="D25" s="5">
        <v>20</v>
      </c>
      <c r="E25" s="5"/>
      <c r="F25" s="5">
        <v>20</v>
      </c>
    </row>
    <row r="26" spans="1:6" x14ac:dyDescent="0.35">
      <c r="A26" s="4" t="s">
        <v>8329</v>
      </c>
      <c r="B26" s="5">
        <v>60</v>
      </c>
      <c r="C26" s="5"/>
      <c r="D26" s="5"/>
      <c r="E26" s="5"/>
      <c r="F26" s="5">
        <v>60</v>
      </c>
    </row>
    <row r="27" spans="1:6" x14ac:dyDescent="0.35">
      <c r="A27" s="4" t="s">
        <v>8352</v>
      </c>
      <c r="B27" s="5"/>
      <c r="C27" s="5"/>
      <c r="D27" s="5">
        <v>20</v>
      </c>
      <c r="E27" s="5"/>
      <c r="F27" s="5">
        <v>20</v>
      </c>
    </row>
    <row r="28" spans="1:6" x14ac:dyDescent="0.35">
      <c r="A28" s="4" t="s">
        <v>8341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35">
      <c r="A29" s="4" t="s">
        <v>8347</v>
      </c>
      <c r="B29" s="5"/>
      <c r="C29" s="5"/>
      <c r="D29" s="5">
        <v>20</v>
      </c>
      <c r="E29" s="5"/>
      <c r="F29" s="5">
        <v>20</v>
      </c>
    </row>
    <row r="30" spans="1:6" x14ac:dyDescent="0.35">
      <c r="A30" s="4" t="s">
        <v>8324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35">
      <c r="A31" s="4" t="s">
        <v>8348</v>
      </c>
      <c r="B31" s="5">
        <v>40</v>
      </c>
      <c r="C31" s="5"/>
      <c r="D31" s="5"/>
      <c r="E31" s="5"/>
      <c r="F31" s="5">
        <v>40</v>
      </c>
    </row>
    <row r="32" spans="1:6" x14ac:dyDescent="0.35">
      <c r="A32" s="4" t="s">
        <v>8344</v>
      </c>
      <c r="B32" s="5">
        <v>20</v>
      </c>
      <c r="C32" s="5"/>
      <c r="D32" s="5"/>
      <c r="E32" s="5"/>
      <c r="F32" s="5">
        <v>20</v>
      </c>
    </row>
    <row r="33" spans="1:6" x14ac:dyDescent="0.35">
      <c r="A33" s="4" t="s">
        <v>8355</v>
      </c>
      <c r="B33" s="5"/>
      <c r="C33" s="5"/>
      <c r="D33" s="5">
        <v>20</v>
      </c>
      <c r="E33" s="5"/>
      <c r="F33" s="5">
        <v>20</v>
      </c>
    </row>
    <row r="34" spans="1:6" x14ac:dyDescent="0.35">
      <c r="A34" s="4" t="s">
        <v>8311</v>
      </c>
      <c r="B34" s="5">
        <v>260</v>
      </c>
      <c r="C34" s="5"/>
      <c r="D34" s="5"/>
      <c r="E34" s="5"/>
      <c r="F34" s="5">
        <v>260</v>
      </c>
    </row>
    <row r="35" spans="1:6" x14ac:dyDescent="0.35">
      <c r="A35" s="4" t="s">
        <v>8319</v>
      </c>
      <c r="B35" s="5"/>
      <c r="C35" s="5"/>
      <c r="D35" s="5"/>
      <c r="E35" s="5">
        <v>40</v>
      </c>
      <c r="F35" s="5">
        <v>40</v>
      </c>
    </row>
    <row r="36" spans="1:6" x14ac:dyDescent="0.35">
      <c r="A36" s="4" t="s">
        <v>8318</v>
      </c>
      <c r="B36" s="5">
        <v>60</v>
      </c>
      <c r="C36" s="5"/>
      <c r="D36" s="5"/>
      <c r="E36" s="5"/>
      <c r="F36" s="5">
        <v>60</v>
      </c>
    </row>
    <row r="37" spans="1:6" x14ac:dyDescent="0.35">
      <c r="A37" s="4" t="s">
        <v>8354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35">
      <c r="A38" s="4" t="s">
        <v>8357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35">
      <c r="A39" s="4" t="s">
        <v>8359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35">
      <c r="A40" s="4" t="s">
        <v>8353</v>
      </c>
      <c r="B40" s="5">
        <v>80</v>
      </c>
      <c r="C40" s="5"/>
      <c r="D40" s="5"/>
      <c r="E40" s="5"/>
      <c r="F40" s="5">
        <v>80</v>
      </c>
    </row>
    <row r="41" spans="1:6" x14ac:dyDescent="0.35">
      <c r="A41" s="4" t="s">
        <v>8317</v>
      </c>
      <c r="B41" s="5">
        <v>60</v>
      </c>
      <c r="C41" s="5"/>
      <c r="D41" s="5"/>
      <c r="E41" s="5"/>
      <c r="F41" s="5">
        <v>60</v>
      </c>
    </row>
    <row r="42" spans="1:6" x14ac:dyDescent="0.35">
      <c r="A42" s="4" t="s">
        <v>8343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35">
      <c r="A43" s="4" t="s">
        <v>8336</v>
      </c>
      <c r="B43" s="5"/>
      <c r="C43" s="5"/>
      <c r="D43" s="5">
        <v>100</v>
      </c>
      <c r="E43" s="5"/>
      <c r="F43" s="5">
        <v>100</v>
      </c>
    </row>
    <row r="44" spans="1:6" x14ac:dyDescent="0.35">
      <c r="A44" s="4" t="s">
        <v>8327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35">
      <c r="A45" s="4" t="s">
        <v>8326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35">
      <c r="A46" s="4" t="s">
        <v>8342</v>
      </c>
      <c r="B46" s="5"/>
      <c r="C46" s="5"/>
      <c r="D46" s="5"/>
      <c r="E46" s="5">
        <v>20</v>
      </c>
      <c r="F46" s="5">
        <v>20</v>
      </c>
    </row>
    <row r="47" spans="1:6" x14ac:dyDescent="0.35">
      <c r="A47" s="4" t="s">
        <v>8315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538F2-F589-48CA-A307-D16C8D0BB03C}">
  <dimension ref="A1:E18"/>
  <sheetViews>
    <sheetView tabSelected="1" workbookViewId="0">
      <selection activeCell="C24" sqref="C2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3" t="s">
        <v>8379</v>
      </c>
      <c r="B1" t="s">
        <v>8364</v>
      </c>
    </row>
    <row r="2" spans="1:5" x14ac:dyDescent="0.35">
      <c r="A2" s="3" t="s">
        <v>8308</v>
      </c>
      <c r="B2" t="s">
        <v>8364</v>
      </c>
    </row>
    <row r="4" spans="1:5" x14ac:dyDescent="0.35">
      <c r="A4" s="3" t="s">
        <v>8362</v>
      </c>
      <c r="B4" s="3" t="s">
        <v>8363</v>
      </c>
    </row>
    <row r="5" spans="1:5" x14ac:dyDescent="0.35">
      <c r="A5" s="3" t="s">
        <v>8314</v>
      </c>
      <c r="B5" t="s">
        <v>8219</v>
      </c>
      <c r="C5" t="s">
        <v>8221</v>
      </c>
      <c r="D5" t="s">
        <v>8220</v>
      </c>
      <c r="E5" t="s">
        <v>8315</v>
      </c>
    </row>
    <row r="6" spans="1:5" x14ac:dyDescent="0.35">
      <c r="A6" s="4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35">
      <c r="A7" s="4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35">
      <c r="A8" s="4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35">
      <c r="A9" s="4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35">
      <c r="A10" s="4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35">
      <c r="A11" s="4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35">
      <c r="A12" s="4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35">
      <c r="A13" s="4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35">
      <c r="A14" s="4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35">
      <c r="A15" s="4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35">
      <c r="A16" s="4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35">
      <c r="A17" s="4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35">
      <c r="A18" s="4" t="s">
        <v>8315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BA55-C87A-4257-A018-5ACE911EA220}">
  <dimension ref="A1:H13"/>
  <sheetViews>
    <sheetView workbookViewId="0">
      <selection activeCell="J30" sqref="J30"/>
    </sheetView>
  </sheetViews>
  <sheetFormatPr defaultRowHeight="14.5" x14ac:dyDescent="0.35"/>
  <cols>
    <col min="1" max="1" width="27.1796875" customWidth="1"/>
    <col min="2" max="2" width="19.26953125" customWidth="1"/>
    <col min="3" max="3" width="13.26953125" customWidth="1"/>
    <col min="4" max="4" width="16.54296875" customWidth="1"/>
    <col min="5" max="5" width="13" customWidth="1"/>
    <col min="6" max="6" width="19.08984375" customWidth="1"/>
    <col min="7" max="7" width="15.81640625" customWidth="1"/>
    <col min="8" max="8" width="17.72656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8387</v>
      </c>
      <c r="G1" t="s">
        <v>8385</v>
      </c>
      <c r="H1" t="s">
        <v>8386</v>
      </c>
    </row>
    <row r="2" spans="1:8" x14ac:dyDescent="0.35">
      <c r="A2" t="s">
        <v>8388</v>
      </c>
      <c r="B2">
        <f>COUNTIFS(goal,"&lt;1000",state, "successful")</f>
        <v>322</v>
      </c>
      <c r="C2">
        <f>COUNTIFS(goal,"&lt;1000",state, "failed")</f>
        <v>113</v>
      </c>
      <c r="D2">
        <f>COUNTIFS(goal,"&lt;1000",state,"canceled")</f>
        <v>18</v>
      </c>
      <c r="E2">
        <f>SUM(B2:D2)</f>
        <v>453</v>
      </c>
      <c r="F2" s="17">
        <f>$B2/$E2</f>
        <v>0.71081677704194257</v>
      </c>
      <c r="G2" s="17">
        <f>$C2/$E2</f>
        <v>0.24944812362030905</v>
      </c>
      <c r="H2" s="17">
        <f>$D2/$E2</f>
        <v>3.9735099337748346E-2</v>
      </c>
    </row>
    <row r="3" spans="1:8" x14ac:dyDescent="0.35">
      <c r="A3" t="s">
        <v>8389</v>
      </c>
      <c r="B3">
        <f>COUNTIFS(goal,"&gt;=1000",goal,"&lt;5000",state, "successful")</f>
        <v>932</v>
      </c>
      <c r="C3">
        <f>COUNTIFS(goal,"&gt;=1000",goal,"&lt;5000",state, "failed")</f>
        <v>420</v>
      </c>
      <c r="D3">
        <f>COUNTIFS(goal,"&gt;=1000",goal,"&lt;5000",state, "canceled")</f>
        <v>60</v>
      </c>
      <c r="E3">
        <f t="shared" ref="E3:E13" si="0">SUM(B3:D3)</f>
        <v>1412</v>
      </c>
      <c r="F3" s="17">
        <f t="shared" ref="F3:F13" si="1">$B3/$E3</f>
        <v>0.66005665722379603</v>
      </c>
      <c r="G3" s="17">
        <f t="shared" ref="G3:G13" si="2">$C3/$E3</f>
        <v>0.29745042492917845</v>
      </c>
      <c r="H3" s="17">
        <f t="shared" ref="H3:H13" si="3">$D3/$E3</f>
        <v>4.2492917847025496E-2</v>
      </c>
    </row>
    <row r="4" spans="1:8" x14ac:dyDescent="0.35">
      <c r="A4" t="s">
        <v>8390</v>
      </c>
      <c r="B4">
        <f>COUNTIFS(goal,"&gt;=5000",goal,"&lt;10000",state, "successful")</f>
        <v>381</v>
      </c>
      <c r="C4">
        <f>COUNTIFS(goal,"&gt;=5000",goal,"&lt;10000",state, "failed")</f>
        <v>283</v>
      </c>
      <c r="D4">
        <f>COUNTIFS(goal,"&gt;=5000",goal,"&lt;10000",state, 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5">
      <c r="A5" t="s">
        <v>8391</v>
      </c>
      <c r="B5">
        <f>COUNTIFS(goal,"&gt;=10000",goal,"&lt;15000",state, "successful")</f>
        <v>168</v>
      </c>
      <c r="C5">
        <f>COUNTIFS(goal,"&gt;=10000",goal,"&lt;15000",state, "failed")</f>
        <v>144</v>
      </c>
      <c r="D5">
        <f>COUNTIFS(goal,"&gt;=10000",goal,"&lt;15000",state, 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5">
      <c r="A6" t="s">
        <v>8392</v>
      </c>
      <c r="B6">
        <f>COUNTIFS(goal,"&gt;=15000",goal,"&lt;20000",state, "successful")</f>
        <v>94</v>
      </c>
      <c r="C6">
        <f>COUNTIFS(goal,"&gt;=15000",goal,"&lt;20000",state, "failed")</f>
        <v>90</v>
      </c>
      <c r="D6">
        <f>COUNTIFS(goal,"&gt;=15000",goal,"&lt;20000",state,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t="s">
        <v>8394</v>
      </c>
      <c r="B7">
        <f>COUNTIFS(goal,"&gt;=20000",goal,"&lt;25000",state, "successful")</f>
        <v>62</v>
      </c>
      <c r="C7">
        <f>COUNTIFS(goal,"&gt;=20000",goal,"&lt;25000",state, "failed")</f>
        <v>72</v>
      </c>
      <c r="D7">
        <f>COUNTIFS(goal,"&gt;=20000",goal,"&lt;25000",state,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5">
      <c r="A8" t="s">
        <v>8393</v>
      </c>
      <c r="B8">
        <f>COUNTIFS(goal,"&gt;=25000",goal,"&lt;30000",state, "successful")</f>
        <v>55</v>
      </c>
      <c r="C8">
        <f>COUNTIFS(goal,"&gt;=25000",goal,"&lt;30000",state, "failed")</f>
        <v>64</v>
      </c>
      <c r="D8">
        <f>COUNTIFS(goal,"&gt;=25000",goal,"&lt;30000",state,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t="s">
        <v>8395</v>
      </c>
      <c r="B9">
        <f>COUNTIFS(goal,"&gt;=30000",goal,"&lt;35000",state, "successful")</f>
        <v>32</v>
      </c>
      <c r="C9">
        <f>COUNTIFS(goal,"&gt;=30000",goal,"&lt;35000",state, "failed")</f>
        <v>37</v>
      </c>
      <c r="D9">
        <f>COUNTIFS(goal,"&gt;=30000",goal,"&lt;35000",state,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t="s">
        <v>8396</v>
      </c>
      <c r="B10">
        <f>COUNTIFS(goal,"&gt;=35000",goal,"&lt;40000",state, "successful")</f>
        <v>26</v>
      </c>
      <c r="C10">
        <f>COUNTIFS(goal,"&gt;=35000",goal,"&lt;40000",state, "failed")</f>
        <v>22</v>
      </c>
      <c r="D10">
        <f>COUNTIFS(goal,"&gt;=35000",goal,"&lt;40000",state,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5">
      <c r="A11" t="s">
        <v>8397</v>
      </c>
      <c r="B11">
        <f>COUNTIFS(goal,"&gt;=40000",goal,"&lt;45000",state, "successful")</f>
        <v>21</v>
      </c>
      <c r="C11">
        <f>COUNTIFS(goal,"&gt;=40000",goal,"&lt;45000",state, "failed")</f>
        <v>16</v>
      </c>
      <c r="D11">
        <f>COUNTIFS(goal,"&gt;=40000",goal,"&lt;45000",state,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5">
      <c r="A12" t="s">
        <v>8398</v>
      </c>
      <c r="B12">
        <f>COUNTIFS(goal,"&gt;=45000",goal,"&lt;50000",state, "successful")</f>
        <v>6</v>
      </c>
      <c r="C12">
        <f>COUNTIFS(goal,"&gt;=45000",goal,"&lt;50000",state, "failed")</f>
        <v>11</v>
      </c>
      <c r="D12">
        <f>COUNTIFS(goal,"&gt;=45000",goal,"&lt;50000",state,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5">
      <c r="A13" t="s">
        <v>8399</v>
      </c>
      <c r="B13">
        <f>COUNTIFS(goal,"&gt;=50000",state, "successful")</f>
        <v>86</v>
      </c>
      <c r="C13">
        <f>COUNTIFS(goal,"&gt;=50000",state, "failed")</f>
        <v>258</v>
      </c>
      <c r="D13">
        <f>COUNTIFS(goal,"&gt;=50000",state, 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CC1C-8E07-4FA2-9E87-9C60DAFD5827}">
  <dimension ref="A1:J2186"/>
  <sheetViews>
    <sheetView workbookViewId="0">
      <selection activeCell="J8" sqref="J8"/>
    </sheetView>
  </sheetViews>
  <sheetFormatPr defaultRowHeight="14.5" x14ac:dyDescent="0.35"/>
  <cols>
    <col min="1" max="1" width="11.26953125" customWidth="1"/>
    <col min="2" max="2" width="13.6328125" customWidth="1"/>
    <col min="5" max="5" width="12.7265625" customWidth="1"/>
    <col min="8" max="8" width="17" customWidth="1"/>
    <col min="9" max="9" width="10.7265625" customWidth="1"/>
  </cols>
  <sheetData>
    <row r="1" spans="1:10" x14ac:dyDescent="0.35">
      <c r="A1" s="6" t="s">
        <v>8218</v>
      </c>
      <c r="B1" s="6" t="s">
        <v>8262</v>
      </c>
      <c r="D1" s="6" t="s">
        <v>8218</v>
      </c>
      <c r="E1" s="6" t="s">
        <v>8262</v>
      </c>
      <c r="I1" t="s">
        <v>8406</v>
      </c>
      <c r="J1" t="s">
        <v>8407</v>
      </c>
    </row>
    <row r="2" spans="1:10" x14ac:dyDescent="0.35">
      <c r="A2" s="11" t="s">
        <v>8219</v>
      </c>
      <c r="B2" s="11">
        <v>182</v>
      </c>
      <c r="D2" s="11" t="s">
        <v>8221</v>
      </c>
      <c r="E2" s="11">
        <v>0</v>
      </c>
      <c r="H2" t="s">
        <v>8400</v>
      </c>
      <c r="I2">
        <f xml:space="preserve"> AVERAGE(B:B)</f>
        <v>194.42517162471395</v>
      </c>
      <c r="J2">
        <f>AVERAGE(E:E)</f>
        <v>17.709803921568628</v>
      </c>
    </row>
    <row r="3" spans="1:10" x14ac:dyDescent="0.35">
      <c r="A3" s="11" t="s">
        <v>8219</v>
      </c>
      <c r="B3" s="11">
        <v>79</v>
      </c>
      <c r="D3" s="11" t="s">
        <v>8221</v>
      </c>
      <c r="E3" s="11">
        <v>1</v>
      </c>
      <c r="H3" t="s">
        <v>8401</v>
      </c>
      <c r="I3">
        <f>MEDIAN(B:B)</f>
        <v>62</v>
      </c>
      <c r="J3">
        <f>MEDIAN(E:E)</f>
        <v>4</v>
      </c>
    </row>
    <row r="4" spans="1:10" x14ac:dyDescent="0.35">
      <c r="A4" s="11" t="s">
        <v>8219</v>
      </c>
      <c r="B4" s="11">
        <v>35</v>
      </c>
      <c r="D4" s="11" t="s">
        <v>8221</v>
      </c>
      <c r="E4" s="11">
        <v>10</v>
      </c>
      <c r="H4" t="s">
        <v>8402</v>
      </c>
      <c r="I4">
        <f>MIN(B:B)</f>
        <v>1</v>
      </c>
      <c r="J4">
        <f>MIN(E:E)</f>
        <v>0</v>
      </c>
    </row>
    <row r="5" spans="1:10" x14ac:dyDescent="0.35">
      <c r="A5" s="11" t="s">
        <v>8219</v>
      </c>
      <c r="B5" s="11">
        <v>150</v>
      </c>
      <c r="D5" s="11" t="s">
        <v>8221</v>
      </c>
      <c r="E5" s="11">
        <v>0</v>
      </c>
      <c r="H5" t="s">
        <v>8403</v>
      </c>
      <c r="I5">
        <f>MAX(B:B)</f>
        <v>26457</v>
      </c>
      <c r="J5">
        <f>MAX(E:E)</f>
        <v>1293</v>
      </c>
    </row>
    <row r="6" spans="1:10" x14ac:dyDescent="0.35">
      <c r="A6" s="11" t="s">
        <v>8219</v>
      </c>
      <c r="B6" s="11">
        <v>284</v>
      </c>
      <c r="D6" s="11" t="s">
        <v>8221</v>
      </c>
      <c r="E6" s="11">
        <v>7</v>
      </c>
      <c r="H6" t="s">
        <v>8404</v>
      </c>
      <c r="I6">
        <f>_xlfn.VAR.P(B:B)</f>
        <v>712840.9867348104</v>
      </c>
      <c r="J6">
        <f>_xlfn.VAR.P(E:E)</f>
        <v>3773.2216685890044</v>
      </c>
    </row>
    <row r="7" spans="1:10" x14ac:dyDescent="0.35">
      <c r="A7" s="11" t="s">
        <v>8219</v>
      </c>
      <c r="B7" s="11">
        <v>47</v>
      </c>
      <c r="D7" s="11" t="s">
        <v>8221</v>
      </c>
      <c r="E7" s="11">
        <v>0</v>
      </c>
      <c r="H7" t="s">
        <v>8405</v>
      </c>
      <c r="I7">
        <f>SQRT(I6)</f>
        <v>844.29910975602149</v>
      </c>
      <c r="J7">
        <f>_xlfn.STDEV.P(E:E)</f>
        <v>61.426555076684906</v>
      </c>
    </row>
    <row r="8" spans="1:10" x14ac:dyDescent="0.35">
      <c r="A8" s="11" t="s">
        <v>8219</v>
      </c>
      <c r="B8" s="11">
        <v>58</v>
      </c>
      <c r="D8" s="11" t="s">
        <v>8221</v>
      </c>
      <c r="E8" s="11">
        <v>1</v>
      </c>
    </row>
    <row r="9" spans="1:10" x14ac:dyDescent="0.35">
      <c r="A9" s="11" t="s">
        <v>8219</v>
      </c>
      <c r="B9" s="11">
        <v>57</v>
      </c>
      <c r="D9" s="11" t="s">
        <v>8221</v>
      </c>
      <c r="E9" s="11">
        <v>2</v>
      </c>
    </row>
    <row r="10" spans="1:10" x14ac:dyDescent="0.35">
      <c r="A10" s="11" t="s">
        <v>8219</v>
      </c>
      <c r="B10" s="11">
        <v>12</v>
      </c>
      <c r="D10" s="11" t="s">
        <v>8221</v>
      </c>
      <c r="E10" s="11">
        <v>3</v>
      </c>
    </row>
    <row r="11" spans="1:10" x14ac:dyDescent="0.35">
      <c r="A11" s="11" t="s">
        <v>8219</v>
      </c>
      <c r="B11" s="11">
        <v>20</v>
      </c>
      <c r="D11" s="11" t="s">
        <v>8221</v>
      </c>
      <c r="E11" s="11">
        <v>10</v>
      </c>
    </row>
    <row r="12" spans="1:10" x14ac:dyDescent="0.35">
      <c r="A12" s="11" t="s">
        <v>8219</v>
      </c>
      <c r="B12" s="11">
        <v>19</v>
      </c>
      <c r="D12" s="11" t="s">
        <v>8221</v>
      </c>
      <c r="E12" s="11">
        <v>10</v>
      </c>
    </row>
    <row r="13" spans="1:10" x14ac:dyDescent="0.35">
      <c r="A13" s="11" t="s">
        <v>8219</v>
      </c>
      <c r="B13" s="11">
        <v>75</v>
      </c>
      <c r="D13" s="11" t="s">
        <v>8221</v>
      </c>
      <c r="E13" s="11">
        <v>1</v>
      </c>
    </row>
    <row r="14" spans="1:10" x14ac:dyDescent="0.35">
      <c r="A14" s="11" t="s">
        <v>8219</v>
      </c>
      <c r="B14" s="11">
        <v>827</v>
      </c>
      <c r="D14" s="11" t="s">
        <v>8221</v>
      </c>
      <c r="E14" s="11">
        <v>0</v>
      </c>
    </row>
    <row r="15" spans="1:10" x14ac:dyDescent="0.35">
      <c r="A15" s="11" t="s">
        <v>8219</v>
      </c>
      <c r="B15" s="11">
        <v>51</v>
      </c>
      <c r="D15" s="11" t="s">
        <v>8221</v>
      </c>
      <c r="E15" s="11">
        <v>0</v>
      </c>
    </row>
    <row r="16" spans="1:10" x14ac:dyDescent="0.35">
      <c r="A16" s="11" t="s">
        <v>8219</v>
      </c>
      <c r="B16" s="11">
        <v>41</v>
      </c>
      <c r="D16" s="11" t="s">
        <v>8221</v>
      </c>
      <c r="E16" s="11">
        <v>0</v>
      </c>
    </row>
    <row r="17" spans="1:5" x14ac:dyDescent="0.35">
      <c r="A17" s="11" t="s">
        <v>8219</v>
      </c>
      <c r="B17" s="11">
        <v>98</v>
      </c>
      <c r="D17" s="11" t="s">
        <v>8221</v>
      </c>
      <c r="E17" s="11">
        <v>26</v>
      </c>
    </row>
    <row r="18" spans="1:5" x14ac:dyDescent="0.35">
      <c r="A18" s="11" t="s">
        <v>8219</v>
      </c>
      <c r="B18" s="11">
        <v>70</v>
      </c>
      <c r="D18" s="11" t="s">
        <v>8221</v>
      </c>
      <c r="E18" s="11">
        <v>0</v>
      </c>
    </row>
    <row r="19" spans="1:5" x14ac:dyDescent="0.35">
      <c r="A19" s="11" t="s">
        <v>8219</v>
      </c>
      <c r="B19" s="11">
        <v>36</v>
      </c>
      <c r="D19" s="11" t="s">
        <v>8221</v>
      </c>
      <c r="E19" s="11">
        <v>7</v>
      </c>
    </row>
    <row r="20" spans="1:5" x14ac:dyDescent="0.35">
      <c r="A20" s="11" t="s">
        <v>8219</v>
      </c>
      <c r="B20" s="11">
        <v>342</v>
      </c>
      <c r="D20" s="11" t="s">
        <v>8221</v>
      </c>
      <c r="E20" s="11">
        <v>0</v>
      </c>
    </row>
    <row r="21" spans="1:5" x14ac:dyDescent="0.35">
      <c r="A21" s="11" t="s">
        <v>8219</v>
      </c>
      <c r="B21" s="11">
        <v>22</v>
      </c>
      <c r="D21" s="11" t="s">
        <v>8221</v>
      </c>
      <c r="E21" s="11">
        <v>2</v>
      </c>
    </row>
    <row r="22" spans="1:5" x14ac:dyDescent="0.35">
      <c r="A22" s="11" t="s">
        <v>8219</v>
      </c>
      <c r="B22" s="11">
        <v>25</v>
      </c>
      <c r="D22" s="11" t="s">
        <v>8221</v>
      </c>
      <c r="E22" s="11">
        <v>13</v>
      </c>
    </row>
    <row r="23" spans="1:5" x14ac:dyDescent="0.35">
      <c r="A23" s="11" t="s">
        <v>8219</v>
      </c>
      <c r="B23" s="11">
        <v>101</v>
      </c>
      <c r="D23" s="11" t="s">
        <v>8221</v>
      </c>
      <c r="E23" s="11">
        <v>4</v>
      </c>
    </row>
    <row r="24" spans="1:5" x14ac:dyDescent="0.35">
      <c r="A24" s="11" t="s">
        <v>8219</v>
      </c>
      <c r="B24" s="11">
        <v>8</v>
      </c>
      <c r="D24" s="11" t="s">
        <v>8221</v>
      </c>
      <c r="E24" s="11">
        <v>0</v>
      </c>
    </row>
    <row r="25" spans="1:5" x14ac:dyDescent="0.35">
      <c r="A25" s="11" t="s">
        <v>8219</v>
      </c>
      <c r="B25" s="11">
        <v>23</v>
      </c>
      <c r="D25" s="11" t="s">
        <v>8221</v>
      </c>
      <c r="E25" s="11">
        <v>12</v>
      </c>
    </row>
    <row r="26" spans="1:5" x14ac:dyDescent="0.35">
      <c r="A26" s="11" t="s">
        <v>8219</v>
      </c>
      <c r="B26" s="11">
        <v>574</v>
      </c>
      <c r="D26" s="11" t="s">
        <v>8221</v>
      </c>
      <c r="E26" s="11">
        <v>2</v>
      </c>
    </row>
    <row r="27" spans="1:5" x14ac:dyDescent="0.35">
      <c r="A27" s="11" t="s">
        <v>8219</v>
      </c>
      <c r="B27" s="11">
        <v>14</v>
      </c>
      <c r="D27" s="11" t="s">
        <v>8221</v>
      </c>
      <c r="E27" s="11">
        <v>10</v>
      </c>
    </row>
    <row r="28" spans="1:5" x14ac:dyDescent="0.35">
      <c r="A28" s="11" t="s">
        <v>8219</v>
      </c>
      <c r="B28" s="11">
        <v>19</v>
      </c>
      <c r="D28" s="11" t="s">
        <v>8221</v>
      </c>
      <c r="E28" s="11">
        <v>0</v>
      </c>
    </row>
    <row r="29" spans="1:5" x14ac:dyDescent="0.35">
      <c r="A29" s="11" t="s">
        <v>8219</v>
      </c>
      <c r="B29" s="11">
        <v>150</v>
      </c>
      <c r="D29" s="11" t="s">
        <v>8221</v>
      </c>
      <c r="E29" s="11">
        <v>5</v>
      </c>
    </row>
    <row r="30" spans="1:5" x14ac:dyDescent="0.35">
      <c r="A30" s="11" t="s">
        <v>8219</v>
      </c>
      <c r="B30" s="11">
        <v>71</v>
      </c>
      <c r="D30" s="11" t="s">
        <v>8221</v>
      </c>
      <c r="E30" s="11">
        <v>0</v>
      </c>
    </row>
    <row r="31" spans="1:5" x14ac:dyDescent="0.35">
      <c r="A31" s="11" t="s">
        <v>8219</v>
      </c>
      <c r="B31" s="11">
        <v>117</v>
      </c>
      <c r="D31" s="11" t="s">
        <v>8221</v>
      </c>
      <c r="E31" s="11">
        <v>5</v>
      </c>
    </row>
    <row r="32" spans="1:5" x14ac:dyDescent="0.35">
      <c r="A32" s="11" t="s">
        <v>8219</v>
      </c>
      <c r="B32" s="11">
        <v>53</v>
      </c>
      <c r="D32" s="11" t="s">
        <v>8221</v>
      </c>
      <c r="E32" s="11">
        <v>1</v>
      </c>
    </row>
    <row r="33" spans="1:5" x14ac:dyDescent="0.35">
      <c r="A33" s="11" t="s">
        <v>8219</v>
      </c>
      <c r="B33" s="11">
        <v>1</v>
      </c>
      <c r="D33" s="11" t="s">
        <v>8221</v>
      </c>
      <c r="E33" s="11">
        <v>3</v>
      </c>
    </row>
    <row r="34" spans="1:5" x14ac:dyDescent="0.35">
      <c r="A34" s="11" t="s">
        <v>8219</v>
      </c>
      <c r="B34" s="11">
        <v>89</v>
      </c>
      <c r="D34" s="11" t="s">
        <v>8221</v>
      </c>
      <c r="E34" s="11">
        <v>3</v>
      </c>
    </row>
    <row r="35" spans="1:5" x14ac:dyDescent="0.35">
      <c r="A35" s="11" t="s">
        <v>8219</v>
      </c>
      <c r="B35" s="11">
        <v>64</v>
      </c>
      <c r="D35" s="11" t="s">
        <v>8221</v>
      </c>
      <c r="E35" s="11">
        <v>0</v>
      </c>
    </row>
    <row r="36" spans="1:5" x14ac:dyDescent="0.35">
      <c r="A36" s="11" t="s">
        <v>8219</v>
      </c>
      <c r="B36" s="11">
        <v>68</v>
      </c>
      <c r="D36" s="11" t="s">
        <v>8221</v>
      </c>
      <c r="E36" s="11">
        <v>3</v>
      </c>
    </row>
    <row r="37" spans="1:5" x14ac:dyDescent="0.35">
      <c r="A37" s="11" t="s">
        <v>8219</v>
      </c>
      <c r="B37" s="11">
        <v>28</v>
      </c>
      <c r="D37" s="11" t="s">
        <v>8221</v>
      </c>
      <c r="E37" s="11">
        <v>0</v>
      </c>
    </row>
    <row r="38" spans="1:5" x14ac:dyDescent="0.35">
      <c r="A38" s="11" t="s">
        <v>8219</v>
      </c>
      <c r="B38" s="11">
        <v>44</v>
      </c>
      <c r="D38" s="11" t="s">
        <v>8221</v>
      </c>
      <c r="E38" s="11">
        <v>19</v>
      </c>
    </row>
    <row r="39" spans="1:5" x14ac:dyDescent="0.35">
      <c r="A39" s="11" t="s">
        <v>8219</v>
      </c>
      <c r="B39" s="11">
        <v>253</v>
      </c>
      <c r="D39" s="11" t="s">
        <v>8221</v>
      </c>
      <c r="E39" s="11">
        <v>8</v>
      </c>
    </row>
    <row r="40" spans="1:5" x14ac:dyDescent="0.35">
      <c r="A40" s="11" t="s">
        <v>8219</v>
      </c>
      <c r="B40" s="11">
        <v>66</v>
      </c>
      <c r="D40" s="11" t="s">
        <v>8221</v>
      </c>
      <c r="E40" s="11">
        <v>6</v>
      </c>
    </row>
    <row r="41" spans="1:5" x14ac:dyDescent="0.35">
      <c r="A41" s="11" t="s">
        <v>8219</v>
      </c>
      <c r="B41" s="11">
        <v>217</v>
      </c>
      <c r="D41" s="11" t="s">
        <v>8221</v>
      </c>
      <c r="E41" s="11">
        <v>0</v>
      </c>
    </row>
    <row r="42" spans="1:5" x14ac:dyDescent="0.35">
      <c r="A42" s="11" t="s">
        <v>8219</v>
      </c>
      <c r="B42" s="11">
        <v>16</v>
      </c>
      <c r="D42" s="11" t="s">
        <v>8221</v>
      </c>
      <c r="E42" s="11">
        <v>18</v>
      </c>
    </row>
    <row r="43" spans="1:5" x14ac:dyDescent="0.35">
      <c r="A43" s="11" t="s">
        <v>8219</v>
      </c>
      <c r="B43" s="11">
        <v>19</v>
      </c>
      <c r="D43" s="11" t="s">
        <v>8221</v>
      </c>
      <c r="E43" s="11">
        <v>7</v>
      </c>
    </row>
    <row r="44" spans="1:5" x14ac:dyDescent="0.35">
      <c r="A44" s="11" t="s">
        <v>8219</v>
      </c>
      <c r="B44" s="11">
        <v>169</v>
      </c>
      <c r="D44" s="11" t="s">
        <v>8221</v>
      </c>
      <c r="E44" s="11">
        <v>0</v>
      </c>
    </row>
    <row r="45" spans="1:5" x14ac:dyDescent="0.35">
      <c r="A45" s="11" t="s">
        <v>8219</v>
      </c>
      <c r="B45" s="11">
        <v>263</v>
      </c>
      <c r="D45" s="11" t="s">
        <v>8221</v>
      </c>
      <c r="E45" s="11">
        <v>8</v>
      </c>
    </row>
    <row r="46" spans="1:5" x14ac:dyDescent="0.35">
      <c r="A46" s="11" t="s">
        <v>8219</v>
      </c>
      <c r="B46" s="11">
        <v>15</v>
      </c>
      <c r="D46" s="11" t="s">
        <v>8221</v>
      </c>
      <c r="E46" s="11">
        <v>1293</v>
      </c>
    </row>
    <row r="47" spans="1:5" x14ac:dyDescent="0.35">
      <c r="A47" s="11" t="s">
        <v>8219</v>
      </c>
      <c r="B47" s="11">
        <v>61</v>
      </c>
      <c r="D47" s="11" t="s">
        <v>8221</v>
      </c>
      <c r="E47" s="11">
        <v>17</v>
      </c>
    </row>
    <row r="48" spans="1:5" x14ac:dyDescent="0.35">
      <c r="A48" s="11" t="s">
        <v>8219</v>
      </c>
      <c r="B48" s="11">
        <v>45</v>
      </c>
      <c r="D48" s="11" t="s">
        <v>8221</v>
      </c>
      <c r="E48" s="11">
        <v>0</v>
      </c>
    </row>
    <row r="49" spans="1:5" x14ac:dyDescent="0.35">
      <c r="A49" s="11" t="s">
        <v>8219</v>
      </c>
      <c r="B49" s="11">
        <v>70</v>
      </c>
      <c r="D49" s="11" t="s">
        <v>8221</v>
      </c>
      <c r="E49" s="11">
        <v>13</v>
      </c>
    </row>
    <row r="50" spans="1:5" x14ac:dyDescent="0.35">
      <c r="A50" s="11" t="s">
        <v>8219</v>
      </c>
      <c r="B50" s="11">
        <v>38</v>
      </c>
      <c r="D50" s="11" t="s">
        <v>8221</v>
      </c>
      <c r="E50" s="11">
        <v>0</v>
      </c>
    </row>
    <row r="51" spans="1:5" x14ac:dyDescent="0.35">
      <c r="A51" s="11" t="s">
        <v>8219</v>
      </c>
      <c r="B51" s="11">
        <v>87</v>
      </c>
      <c r="D51" s="11" t="s">
        <v>8221</v>
      </c>
      <c r="E51" s="11">
        <v>0</v>
      </c>
    </row>
    <row r="52" spans="1:5" x14ac:dyDescent="0.35">
      <c r="A52" s="11" t="s">
        <v>8219</v>
      </c>
      <c r="B52" s="11">
        <v>22</v>
      </c>
      <c r="D52" s="11" t="s">
        <v>8221</v>
      </c>
      <c r="E52" s="11">
        <v>33</v>
      </c>
    </row>
    <row r="53" spans="1:5" x14ac:dyDescent="0.35">
      <c r="A53" s="11" t="s">
        <v>8219</v>
      </c>
      <c r="B53" s="11">
        <v>119</v>
      </c>
      <c r="D53" s="11" t="s">
        <v>8221</v>
      </c>
      <c r="E53" s="11">
        <v>12</v>
      </c>
    </row>
    <row r="54" spans="1:5" x14ac:dyDescent="0.35">
      <c r="A54" s="11" t="s">
        <v>8219</v>
      </c>
      <c r="B54" s="11">
        <v>52</v>
      </c>
      <c r="D54" s="11" t="s">
        <v>8221</v>
      </c>
      <c r="E54" s="11">
        <v>1</v>
      </c>
    </row>
    <row r="55" spans="1:5" x14ac:dyDescent="0.35">
      <c r="A55" s="11" t="s">
        <v>8219</v>
      </c>
      <c r="B55" s="11">
        <v>117</v>
      </c>
      <c r="D55" s="11" t="s">
        <v>8221</v>
      </c>
      <c r="E55" s="11">
        <v>1</v>
      </c>
    </row>
    <row r="56" spans="1:5" x14ac:dyDescent="0.35">
      <c r="A56" s="11" t="s">
        <v>8219</v>
      </c>
      <c r="B56" s="11">
        <v>52</v>
      </c>
      <c r="D56" s="11" t="s">
        <v>8221</v>
      </c>
      <c r="E56" s="11">
        <v>1</v>
      </c>
    </row>
    <row r="57" spans="1:5" x14ac:dyDescent="0.35">
      <c r="A57" s="11" t="s">
        <v>8219</v>
      </c>
      <c r="B57" s="11">
        <v>86</v>
      </c>
      <c r="D57" s="11" t="s">
        <v>8221</v>
      </c>
      <c r="E57" s="11">
        <v>1</v>
      </c>
    </row>
    <row r="58" spans="1:5" x14ac:dyDescent="0.35">
      <c r="A58" s="11" t="s">
        <v>8219</v>
      </c>
      <c r="B58" s="11">
        <v>174</v>
      </c>
      <c r="D58" s="11" t="s">
        <v>8221</v>
      </c>
      <c r="E58" s="11">
        <v>84</v>
      </c>
    </row>
    <row r="59" spans="1:5" x14ac:dyDescent="0.35">
      <c r="A59" s="11" t="s">
        <v>8219</v>
      </c>
      <c r="B59" s="11">
        <v>69</v>
      </c>
      <c r="D59" s="11" t="s">
        <v>8221</v>
      </c>
      <c r="E59" s="11">
        <v>38</v>
      </c>
    </row>
    <row r="60" spans="1:5" x14ac:dyDescent="0.35">
      <c r="A60" s="11" t="s">
        <v>8219</v>
      </c>
      <c r="B60" s="11">
        <v>75</v>
      </c>
      <c r="D60" s="11" t="s">
        <v>8221</v>
      </c>
      <c r="E60" s="11">
        <v>1</v>
      </c>
    </row>
    <row r="61" spans="1:5" x14ac:dyDescent="0.35">
      <c r="A61" s="11" t="s">
        <v>8219</v>
      </c>
      <c r="B61" s="11">
        <v>33</v>
      </c>
      <c r="D61" s="11" t="s">
        <v>8221</v>
      </c>
      <c r="E61" s="11">
        <v>76</v>
      </c>
    </row>
    <row r="62" spans="1:5" x14ac:dyDescent="0.35">
      <c r="A62" s="11" t="s">
        <v>8219</v>
      </c>
      <c r="B62" s="11">
        <v>108</v>
      </c>
      <c r="D62" s="11" t="s">
        <v>8221</v>
      </c>
      <c r="E62" s="11">
        <v>3</v>
      </c>
    </row>
    <row r="63" spans="1:5" x14ac:dyDescent="0.35">
      <c r="A63" s="11" t="s">
        <v>8219</v>
      </c>
      <c r="B63" s="11">
        <v>23</v>
      </c>
      <c r="D63" s="11" t="s">
        <v>8221</v>
      </c>
      <c r="E63" s="11">
        <v>0</v>
      </c>
    </row>
    <row r="64" spans="1:5" x14ac:dyDescent="0.35">
      <c r="A64" s="11" t="s">
        <v>8219</v>
      </c>
      <c r="B64" s="11">
        <v>48</v>
      </c>
      <c r="D64" s="11" t="s">
        <v>8221</v>
      </c>
      <c r="E64" s="11">
        <v>2</v>
      </c>
    </row>
    <row r="65" spans="1:5" x14ac:dyDescent="0.35">
      <c r="A65" s="11" t="s">
        <v>8219</v>
      </c>
      <c r="B65" s="11">
        <v>64</v>
      </c>
      <c r="D65" s="11" t="s">
        <v>8221</v>
      </c>
      <c r="E65" s="11">
        <v>0</v>
      </c>
    </row>
    <row r="66" spans="1:5" x14ac:dyDescent="0.35">
      <c r="A66" s="11" t="s">
        <v>8219</v>
      </c>
      <c r="B66" s="11">
        <v>24</v>
      </c>
      <c r="D66" s="11" t="s">
        <v>8221</v>
      </c>
      <c r="E66" s="11">
        <v>0</v>
      </c>
    </row>
    <row r="67" spans="1:5" x14ac:dyDescent="0.35">
      <c r="A67" s="11" t="s">
        <v>8219</v>
      </c>
      <c r="B67" s="11">
        <v>57</v>
      </c>
      <c r="D67" s="11" t="s">
        <v>8221</v>
      </c>
      <c r="E67" s="11">
        <v>0</v>
      </c>
    </row>
    <row r="68" spans="1:5" x14ac:dyDescent="0.35">
      <c r="A68" s="11" t="s">
        <v>8219</v>
      </c>
      <c r="B68" s="11">
        <v>26</v>
      </c>
      <c r="D68" s="11" t="s">
        <v>8221</v>
      </c>
      <c r="E68" s="11">
        <v>2</v>
      </c>
    </row>
    <row r="69" spans="1:5" x14ac:dyDescent="0.35">
      <c r="A69" s="11" t="s">
        <v>8219</v>
      </c>
      <c r="B69" s="11">
        <v>20</v>
      </c>
      <c r="D69" s="11" t="s">
        <v>8221</v>
      </c>
      <c r="E69" s="11">
        <v>0</v>
      </c>
    </row>
    <row r="70" spans="1:5" x14ac:dyDescent="0.35">
      <c r="A70" s="11" t="s">
        <v>8219</v>
      </c>
      <c r="B70" s="11">
        <v>36</v>
      </c>
      <c r="D70" s="11" t="s">
        <v>8221</v>
      </c>
      <c r="E70" s="11">
        <v>0</v>
      </c>
    </row>
    <row r="71" spans="1:5" x14ac:dyDescent="0.35">
      <c r="A71" s="11" t="s">
        <v>8219</v>
      </c>
      <c r="B71" s="11">
        <v>178</v>
      </c>
      <c r="D71" s="11" t="s">
        <v>8221</v>
      </c>
      <c r="E71" s="11">
        <v>0</v>
      </c>
    </row>
    <row r="72" spans="1:5" x14ac:dyDescent="0.35">
      <c r="A72" s="11" t="s">
        <v>8219</v>
      </c>
      <c r="B72" s="11">
        <v>17</v>
      </c>
      <c r="D72" s="11" t="s">
        <v>8221</v>
      </c>
      <c r="E72" s="11">
        <v>2</v>
      </c>
    </row>
    <row r="73" spans="1:5" x14ac:dyDescent="0.35">
      <c r="A73" s="11" t="s">
        <v>8219</v>
      </c>
      <c r="B73" s="11">
        <v>32</v>
      </c>
      <c r="D73" s="11" t="s">
        <v>8221</v>
      </c>
      <c r="E73" s="11">
        <v>0</v>
      </c>
    </row>
    <row r="74" spans="1:5" x14ac:dyDescent="0.35">
      <c r="A74" s="11" t="s">
        <v>8219</v>
      </c>
      <c r="B74" s="11">
        <v>41</v>
      </c>
      <c r="D74" s="11" t="s">
        <v>8221</v>
      </c>
      <c r="E74" s="11">
        <v>7</v>
      </c>
    </row>
    <row r="75" spans="1:5" x14ac:dyDescent="0.35">
      <c r="A75" s="11" t="s">
        <v>8219</v>
      </c>
      <c r="B75" s="11">
        <v>18</v>
      </c>
      <c r="D75" s="11" t="s">
        <v>8221</v>
      </c>
      <c r="E75" s="11">
        <v>0</v>
      </c>
    </row>
    <row r="76" spans="1:5" x14ac:dyDescent="0.35">
      <c r="A76" s="11" t="s">
        <v>8219</v>
      </c>
      <c r="B76" s="11">
        <v>29</v>
      </c>
      <c r="D76" s="11" t="s">
        <v>8221</v>
      </c>
      <c r="E76" s="11">
        <v>5</v>
      </c>
    </row>
    <row r="77" spans="1:5" x14ac:dyDescent="0.35">
      <c r="A77" s="11" t="s">
        <v>8219</v>
      </c>
      <c r="B77" s="11">
        <v>47</v>
      </c>
      <c r="D77" s="11" t="s">
        <v>8221</v>
      </c>
      <c r="E77" s="11">
        <v>0</v>
      </c>
    </row>
    <row r="78" spans="1:5" x14ac:dyDescent="0.35">
      <c r="A78" s="11" t="s">
        <v>8219</v>
      </c>
      <c r="B78" s="11">
        <v>15</v>
      </c>
      <c r="D78" s="11" t="s">
        <v>8221</v>
      </c>
      <c r="E78" s="11">
        <v>0</v>
      </c>
    </row>
    <row r="79" spans="1:5" x14ac:dyDescent="0.35">
      <c r="A79" s="11" t="s">
        <v>8219</v>
      </c>
      <c r="B79" s="11">
        <v>26</v>
      </c>
      <c r="D79" s="11" t="s">
        <v>8221</v>
      </c>
      <c r="E79" s="11">
        <v>1</v>
      </c>
    </row>
    <row r="80" spans="1:5" x14ac:dyDescent="0.35">
      <c r="A80" s="11" t="s">
        <v>8219</v>
      </c>
      <c r="B80" s="11">
        <v>35</v>
      </c>
      <c r="D80" s="11" t="s">
        <v>8221</v>
      </c>
      <c r="E80" s="11">
        <v>0</v>
      </c>
    </row>
    <row r="81" spans="1:5" x14ac:dyDescent="0.35">
      <c r="A81" s="11" t="s">
        <v>8219</v>
      </c>
      <c r="B81" s="11">
        <v>41</v>
      </c>
      <c r="D81" s="11" t="s">
        <v>8221</v>
      </c>
      <c r="E81" s="11">
        <v>5</v>
      </c>
    </row>
    <row r="82" spans="1:5" x14ac:dyDescent="0.35">
      <c r="A82" s="11" t="s">
        <v>8219</v>
      </c>
      <c r="B82" s="11">
        <v>47</v>
      </c>
      <c r="D82" s="11" t="s">
        <v>8221</v>
      </c>
      <c r="E82" s="11">
        <v>3</v>
      </c>
    </row>
    <row r="83" spans="1:5" x14ac:dyDescent="0.35">
      <c r="A83" s="11" t="s">
        <v>8219</v>
      </c>
      <c r="B83" s="11">
        <v>28</v>
      </c>
      <c r="D83" s="11" t="s">
        <v>8221</v>
      </c>
      <c r="E83" s="11">
        <v>6</v>
      </c>
    </row>
    <row r="84" spans="1:5" x14ac:dyDescent="0.35">
      <c r="A84" s="11" t="s">
        <v>8219</v>
      </c>
      <c r="B84" s="11">
        <v>100</v>
      </c>
      <c r="D84" s="11" t="s">
        <v>8221</v>
      </c>
      <c r="E84" s="11">
        <v>12</v>
      </c>
    </row>
    <row r="85" spans="1:5" x14ac:dyDescent="0.35">
      <c r="A85" s="11" t="s">
        <v>8219</v>
      </c>
      <c r="B85" s="11">
        <v>13</v>
      </c>
      <c r="D85" s="11" t="s">
        <v>8221</v>
      </c>
      <c r="E85" s="11">
        <v>13</v>
      </c>
    </row>
    <row r="86" spans="1:5" x14ac:dyDescent="0.35">
      <c r="A86" s="11" t="s">
        <v>8219</v>
      </c>
      <c r="B86" s="11">
        <v>7</v>
      </c>
      <c r="D86" s="11" t="s">
        <v>8221</v>
      </c>
      <c r="E86" s="11">
        <v>5</v>
      </c>
    </row>
    <row r="87" spans="1:5" x14ac:dyDescent="0.35">
      <c r="A87" s="11" t="s">
        <v>8219</v>
      </c>
      <c r="B87" s="11">
        <v>21</v>
      </c>
      <c r="D87" s="11" t="s">
        <v>8221</v>
      </c>
      <c r="E87" s="11">
        <v>2</v>
      </c>
    </row>
    <row r="88" spans="1:5" x14ac:dyDescent="0.35">
      <c r="A88" s="11" t="s">
        <v>8219</v>
      </c>
      <c r="B88" s="11">
        <v>17</v>
      </c>
      <c r="D88" s="11" t="s">
        <v>8221</v>
      </c>
      <c r="E88" s="11">
        <v>8</v>
      </c>
    </row>
    <row r="89" spans="1:5" x14ac:dyDescent="0.35">
      <c r="A89" s="11" t="s">
        <v>8219</v>
      </c>
      <c r="B89" s="11">
        <v>25</v>
      </c>
      <c r="D89" s="11" t="s">
        <v>8221</v>
      </c>
      <c r="E89" s="11">
        <v>0</v>
      </c>
    </row>
    <row r="90" spans="1:5" x14ac:dyDescent="0.35">
      <c r="A90" s="11" t="s">
        <v>8219</v>
      </c>
      <c r="B90" s="11">
        <v>60</v>
      </c>
      <c r="D90" s="11" t="s">
        <v>8221</v>
      </c>
      <c r="E90" s="11">
        <v>13</v>
      </c>
    </row>
    <row r="91" spans="1:5" x14ac:dyDescent="0.35">
      <c r="A91" s="11" t="s">
        <v>8219</v>
      </c>
      <c r="B91" s="11">
        <v>56</v>
      </c>
      <c r="D91" s="11" t="s">
        <v>8221</v>
      </c>
      <c r="E91" s="11">
        <v>0</v>
      </c>
    </row>
    <row r="92" spans="1:5" x14ac:dyDescent="0.35">
      <c r="A92" s="11" t="s">
        <v>8219</v>
      </c>
      <c r="B92" s="11">
        <v>16</v>
      </c>
      <c r="D92" s="11" t="s">
        <v>8221</v>
      </c>
      <c r="E92" s="11">
        <v>5</v>
      </c>
    </row>
    <row r="93" spans="1:5" x14ac:dyDescent="0.35">
      <c r="A93" s="11" t="s">
        <v>8219</v>
      </c>
      <c r="B93" s="11">
        <v>46</v>
      </c>
      <c r="D93" s="11" t="s">
        <v>8221</v>
      </c>
      <c r="E93" s="11">
        <v>8</v>
      </c>
    </row>
    <row r="94" spans="1:5" x14ac:dyDescent="0.35">
      <c r="A94" s="11" t="s">
        <v>8219</v>
      </c>
      <c r="B94" s="11">
        <v>43</v>
      </c>
      <c r="D94" s="11" t="s">
        <v>8221</v>
      </c>
      <c r="E94" s="11">
        <v>8</v>
      </c>
    </row>
    <row r="95" spans="1:5" x14ac:dyDescent="0.35">
      <c r="A95" s="11" t="s">
        <v>8219</v>
      </c>
      <c r="B95" s="11">
        <v>15</v>
      </c>
      <c r="D95" s="11" t="s">
        <v>8221</v>
      </c>
      <c r="E95" s="11">
        <v>0</v>
      </c>
    </row>
    <row r="96" spans="1:5" x14ac:dyDescent="0.35">
      <c r="A96" s="11" t="s">
        <v>8219</v>
      </c>
      <c r="B96" s="11">
        <v>12</v>
      </c>
      <c r="D96" s="11" t="s">
        <v>8221</v>
      </c>
      <c r="E96" s="11">
        <v>2</v>
      </c>
    </row>
    <row r="97" spans="1:5" x14ac:dyDescent="0.35">
      <c r="A97" s="11" t="s">
        <v>8219</v>
      </c>
      <c r="B97" s="11">
        <v>21</v>
      </c>
      <c r="D97" s="11" t="s">
        <v>8221</v>
      </c>
      <c r="E97" s="11">
        <v>3</v>
      </c>
    </row>
    <row r="98" spans="1:5" x14ac:dyDescent="0.35">
      <c r="A98" s="11" t="s">
        <v>8219</v>
      </c>
      <c r="B98" s="11">
        <v>34</v>
      </c>
      <c r="D98" s="11" t="s">
        <v>8221</v>
      </c>
      <c r="E98" s="11">
        <v>0</v>
      </c>
    </row>
    <row r="99" spans="1:5" x14ac:dyDescent="0.35">
      <c r="A99" s="11" t="s">
        <v>8219</v>
      </c>
      <c r="B99" s="11">
        <v>8</v>
      </c>
      <c r="D99" s="11" t="s">
        <v>8221</v>
      </c>
      <c r="E99" s="11">
        <v>0</v>
      </c>
    </row>
    <row r="100" spans="1:5" x14ac:dyDescent="0.35">
      <c r="A100" s="11" t="s">
        <v>8219</v>
      </c>
      <c r="B100" s="11">
        <v>60</v>
      </c>
      <c r="D100" s="11" t="s">
        <v>8221</v>
      </c>
      <c r="E100" s="11">
        <v>11</v>
      </c>
    </row>
    <row r="101" spans="1:5" x14ac:dyDescent="0.35">
      <c r="A101" s="11" t="s">
        <v>8219</v>
      </c>
      <c r="B101" s="11">
        <v>39</v>
      </c>
      <c r="D101" s="11" t="s">
        <v>8221</v>
      </c>
      <c r="E101" s="11">
        <v>0</v>
      </c>
    </row>
    <row r="102" spans="1:5" x14ac:dyDescent="0.35">
      <c r="A102" s="11" t="s">
        <v>8219</v>
      </c>
      <c r="B102" s="11">
        <v>26</v>
      </c>
      <c r="D102" s="11" t="s">
        <v>8221</v>
      </c>
      <c r="E102" s="11">
        <v>1</v>
      </c>
    </row>
    <row r="103" spans="1:5" x14ac:dyDescent="0.35">
      <c r="A103" s="11" t="s">
        <v>8219</v>
      </c>
      <c r="B103" s="11">
        <v>35</v>
      </c>
      <c r="D103" s="11" t="s">
        <v>8221</v>
      </c>
      <c r="E103" s="11">
        <v>0</v>
      </c>
    </row>
    <row r="104" spans="1:5" x14ac:dyDescent="0.35">
      <c r="A104" s="11" t="s">
        <v>8219</v>
      </c>
      <c r="B104" s="11">
        <v>65</v>
      </c>
      <c r="D104" s="11" t="s">
        <v>8221</v>
      </c>
      <c r="E104" s="11">
        <v>17</v>
      </c>
    </row>
    <row r="105" spans="1:5" x14ac:dyDescent="0.35">
      <c r="A105" s="11" t="s">
        <v>8219</v>
      </c>
      <c r="B105" s="11">
        <v>49</v>
      </c>
      <c r="D105" s="11" t="s">
        <v>8221</v>
      </c>
      <c r="E105" s="11">
        <v>2</v>
      </c>
    </row>
    <row r="106" spans="1:5" x14ac:dyDescent="0.35">
      <c r="A106" s="11" t="s">
        <v>8219</v>
      </c>
      <c r="B106" s="11">
        <v>10</v>
      </c>
      <c r="D106" s="11" t="s">
        <v>8221</v>
      </c>
      <c r="E106" s="11">
        <v>1</v>
      </c>
    </row>
    <row r="107" spans="1:5" x14ac:dyDescent="0.35">
      <c r="A107" s="11" t="s">
        <v>8219</v>
      </c>
      <c r="B107" s="11">
        <v>60</v>
      </c>
      <c r="D107" s="11" t="s">
        <v>8221</v>
      </c>
      <c r="E107" s="11">
        <v>2</v>
      </c>
    </row>
    <row r="108" spans="1:5" x14ac:dyDescent="0.35">
      <c r="A108" s="11" t="s">
        <v>8219</v>
      </c>
      <c r="B108" s="11">
        <v>27</v>
      </c>
      <c r="D108" s="11" t="s">
        <v>8221</v>
      </c>
      <c r="E108" s="11">
        <v>16</v>
      </c>
    </row>
    <row r="109" spans="1:5" x14ac:dyDescent="0.35">
      <c r="A109" s="11" t="s">
        <v>8219</v>
      </c>
      <c r="B109" s="11">
        <v>69</v>
      </c>
      <c r="D109" s="11" t="s">
        <v>8221</v>
      </c>
      <c r="E109" s="11">
        <v>1</v>
      </c>
    </row>
    <row r="110" spans="1:5" x14ac:dyDescent="0.35">
      <c r="A110" s="11" t="s">
        <v>8219</v>
      </c>
      <c r="B110" s="11">
        <v>47</v>
      </c>
      <c r="D110" s="11" t="s">
        <v>8221</v>
      </c>
      <c r="E110" s="11">
        <v>4</v>
      </c>
    </row>
    <row r="111" spans="1:5" x14ac:dyDescent="0.35">
      <c r="A111" s="11" t="s">
        <v>8219</v>
      </c>
      <c r="B111" s="11">
        <v>47</v>
      </c>
      <c r="D111" s="11" t="s">
        <v>8221</v>
      </c>
      <c r="E111" s="11">
        <v>5</v>
      </c>
    </row>
    <row r="112" spans="1:5" x14ac:dyDescent="0.35">
      <c r="A112" s="11" t="s">
        <v>8219</v>
      </c>
      <c r="B112" s="11">
        <v>26</v>
      </c>
      <c r="D112" s="11" t="s">
        <v>8221</v>
      </c>
      <c r="E112" s="11">
        <v>7</v>
      </c>
    </row>
    <row r="113" spans="1:5" x14ac:dyDescent="0.35">
      <c r="A113" s="11" t="s">
        <v>8219</v>
      </c>
      <c r="B113" s="11">
        <v>53</v>
      </c>
      <c r="D113" s="11" t="s">
        <v>8221</v>
      </c>
      <c r="E113" s="11">
        <v>0</v>
      </c>
    </row>
    <row r="114" spans="1:5" x14ac:dyDescent="0.35">
      <c r="A114" s="11" t="s">
        <v>8219</v>
      </c>
      <c r="B114" s="11">
        <v>81</v>
      </c>
      <c r="D114" s="11" t="s">
        <v>8221</v>
      </c>
      <c r="E114" s="11">
        <v>12</v>
      </c>
    </row>
    <row r="115" spans="1:5" x14ac:dyDescent="0.35">
      <c r="A115" s="11" t="s">
        <v>8219</v>
      </c>
      <c r="B115" s="11">
        <v>78</v>
      </c>
      <c r="D115" s="11" t="s">
        <v>8221</v>
      </c>
      <c r="E115" s="11">
        <v>2</v>
      </c>
    </row>
    <row r="116" spans="1:5" x14ac:dyDescent="0.35">
      <c r="A116" s="11" t="s">
        <v>8219</v>
      </c>
      <c r="B116" s="11">
        <v>35</v>
      </c>
      <c r="D116" s="11" t="s">
        <v>8221</v>
      </c>
      <c r="E116" s="11">
        <v>5</v>
      </c>
    </row>
    <row r="117" spans="1:5" x14ac:dyDescent="0.35">
      <c r="A117" s="11" t="s">
        <v>8219</v>
      </c>
      <c r="B117" s="11">
        <v>22</v>
      </c>
      <c r="D117" s="11" t="s">
        <v>8221</v>
      </c>
      <c r="E117" s="11">
        <v>2</v>
      </c>
    </row>
    <row r="118" spans="1:5" x14ac:dyDescent="0.35">
      <c r="A118" s="11" t="s">
        <v>8219</v>
      </c>
      <c r="B118" s="11">
        <v>57</v>
      </c>
      <c r="D118" s="11" t="s">
        <v>8221</v>
      </c>
      <c r="E118" s="11">
        <v>3</v>
      </c>
    </row>
    <row r="119" spans="1:5" x14ac:dyDescent="0.35">
      <c r="A119" s="11" t="s">
        <v>8219</v>
      </c>
      <c r="B119" s="11">
        <v>27</v>
      </c>
      <c r="D119" s="11" t="s">
        <v>8221</v>
      </c>
      <c r="E119" s="11">
        <v>0</v>
      </c>
    </row>
    <row r="120" spans="1:5" x14ac:dyDescent="0.35">
      <c r="A120" s="11" t="s">
        <v>8219</v>
      </c>
      <c r="B120" s="11">
        <v>39</v>
      </c>
      <c r="D120" s="11" t="s">
        <v>8221</v>
      </c>
      <c r="E120" s="11">
        <v>49</v>
      </c>
    </row>
    <row r="121" spans="1:5" x14ac:dyDescent="0.35">
      <c r="A121" s="11" t="s">
        <v>8219</v>
      </c>
      <c r="B121" s="11">
        <v>37</v>
      </c>
      <c r="D121" s="11" t="s">
        <v>8221</v>
      </c>
      <c r="E121" s="11">
        <v>1</v>
      </c>
    </row>
    <row r="122" spans="1:5" x14ac:dyDescent="0.35">
      <c r="A122" s="11" t="s">
        <v>8219</v>
      </c>
      <c r="B122" s="11">
        <v>137</v>
      </c>
      <c r="D122" s="11" t="s">
        <v>8221</v>
      </c>
      <c r="E122" s="11">
        <v>2</v>
      </c>
    </row>
    <row r="123" spans="1:5" x14ac:dyDescent="0.35">
      <c r="A123" s="11" t="s">
        <v>8219</v>
      </c>
      <c r="B123" s="11">
        <v>376</v>
      </c>
      <c r="D123" s="11" t="s">
        <v>8221</v>
      </c>
      <c r="E123" s="11">
        <v>0</v>
      </c>
    </row>
    <row r="124" spans="1:5" x14ac:dyDescent="0.35">
      <c r="A124" s="11" t="s">
        <v>8219</v>
      </c>
      <c r="B124" s="11">
        <v>202</v>
      </c>
      <c r="D124" s="11" t="s">
        <v>8221</v>
      </c>
      <c r="E124" s="11">
        <v>0</v>
      </c>
    </row>
    <row r="125" spans="1:5" x14ac:dyDescent="0.35">
      <c r="A125" s="11" t="s">
        <v>8219</v>
      </c>
      <c r="B125" s="11">
        <v>328</v>
      </c>
      <c r="D125" s="11" t="s">
        <v>8221</v>
      </c>
      <c r="E125" s="11">
        <v>11</v>
      </c>
    </row>
    <row r="126" spans="1:5" x14ac:dyDescent="0.35">
      <c r="A126" s="11" t="s">
        <v>8219</v>
      </c>
      <c r="B126" s="11">
        <v>84</v>
      </c>
      <c r="D126" s="11" t="s">
        <v>8221</v>
      </c>
      <c r="E126" s="11">
        <v>1</v>
      </c>
    </row>
    <row r="127" spans="1:5" x14ac:dyDescent="0.35">
      <c r="A127" s="11" t="s">
        <v>8219</v>
      </c>
      <c r="B127" s="11">
        <v>96</v>
      </c>
      <c r="D127" s="11" t="s">
        <v>8221</v>
      </c>
      <c r="E127" s="11">
        <v>8</v>
      </c>
    </row>
    <row r="128" spans="1:5" x14ac:dyDescent="0.35">
      <c r="A128" s="11" t="s">
        <v>8219</v>
      </c>
      <c r="B128" s="11">
        <v>223</v>
      </c>
      <c r="D128" s="11" t="s">
        <v>8221</v>
      </c>
      <c r="E128" s="11">
        <v>5</v>
      </c>
    </row>
    <row r="129" spans="1:5" x14ac:dyDescent="0.35">
      <c r="A129" s="11" t="s">
        <v>8219</v>
      </c>
      <c r="B129" s="11">
        <v>62</v>
      </c>
      <c r="D129" s="11" t="s">
        <v>8221</v>
      </c>
      <c r="E129" s="11">
        <v>39</v>
      </c>
    </row>
    <row r="130" spans="1:5" x14ac:dyDescent="0.35">
      <c r="A130" s="11" t="s">
        <v>8219</v>
      </c>
      <c r="B130" s="11">
        <v>146</v>
      </c>
      <c r="D130" s="11" t="s">
        <v>8221</v>
      </c>
      <c r="E130" s="11">
        <v>0</v>
      </c>
    </row>
    <row r="131" spans="1:5" x14ac:dyDescent="0.35">
      <c r="A131" s="11" t="s">
        <v>8219</v>
      </c>
      <c r="B131" s="11">
        <v>235</v>
      </c>
      <c r="D131" s="11" t="s">
        <v>8221</v>
      </c>
      <c r="E131" s="11">
        <v>0</v>
      </c>
    </row>
    <row r="132" spans="1:5" x14ac:dyDescent="0.35">
      <c r="A132" s="11" t="s">
        <v>8219</v>
      </c>
      <c r="B132" s="11">
        <v>437</v>
      </c>
      <c r="D132" s="11" t="s">
        <v>8221</v>
      </c>
      <c r="E132" s="11">
        <v>2</v>
      </c>
    </row>
    <row r="133" spans="1:5" x14ac:dyDescent="0.35">
      <c r="A133" s="11" t="s">
        <v>8219</v>
      </c>
      <c r="B133" s="11">
        <v>77</v>
      </c>
      <c r="D133" s="11" t="s">
        <v>8221</v>
      </c>
      <c r="E133" s="11">
        <v>170</v>
      </c>
    </row>
    <row r="134" spans="1:5" x14ac:dyDescent="0.35">
      <c r="A134" s="11" t="s">
        <v>8219</v>
      </c>
      <c r="B134" s="11">
        <v>108</v>
      </c>
      <c r="D134" s="11" t="s">
        <v>8221</v>
      </c>
      <c r="E134" s="11">
        <v>5</v>
      </c>
    </row>
    <row r="135" spans="1:5" x14ac:dyDescent="0.35">
      <c r="A135" s="11" t="s">
        <v>8219</v>
      </c>
      <c r="B135" s="11">
        <v>7</v>
      </c>
      <c r="D135" s="11" t="s">
        <v>8221</v>
      </c>
      <c r="E135" s="11">
        <v>14</v>
      </c>
    </row>
    <row r="136" spans="1:5" x14ac:dyDescent="0.35">
      <c r="A136" s="11" t="s">
        <v>8219</v>
      </c>
      <c r="B136" s="11">
        <v>314</v>
      </c>
      <c r="D136" s="11" t="s">
        <v>8221</v>
      </c>
      <c r="E136" s="11">
        <v>1</v>
      </c>
    </row>
    <row r="137" spans="1:5" x14ac:dyDescent="0.35">
      <c r="A137" s="11" t="s">
        <v>8219</v>
      </c>
      <c r="B137" s="11">
        <v>188</v>
      </c>
      <c r="D137" s="11" t="s">
        <v>8221</v>
      </c>
      <c r="E137" s="11">
        <v>0</v>
      </c>
    </row>
    <row r="138" spans="1:5" x14ac:dyDescent="0.35">
      <c r="A138" s="11" t="s">
        <v>8219</v>
      </c>
      <c r="B138" s="11">
        <v>275</v>
      </c>
      <c r="D138" s="11" t="s">
        <v>8221</v>
      </c>
      <c r="E138" s="11">
        <v>124</v>
      </c>
    </row>
    <row r="139" spans="1:5" x14ac:dyDescent="0.35">
      <c r="A139" s="11" t="s">
        <v>8219</v>
      </c>
      <c r="B139" s="11">
        <v>560</v>
      </c>
      <c r="D139" s="11" t="s">
        <v>8221</v>
      </c>
      <c r="E139" s="11">
        <v>0</v>
      </c>
    </row>
    <row r="140" spans="1:5" x14ac:dyDescent="0.35">
      <c r="A140" s="11" t="s">
        <v>8219</v>
      </c>
      <c r="B140" s="11">
        <v>688</v>
      </c>
      <c r="D140" s="11" t="s">
        <v>8221</v>
      </c>
      <c r="E140" s="11">
        <v>0</v>
      </c>
    </row>
    <row r="141" spans="1:5" x14ac:dyDescent="0.35">
      <c r="A141" s="11" t="s">
        <v>8219</v>
      </c>
      <c r="B141" s="11">
        <v>942</v>
      </c>
      <c r="D141" s="11" t="s">
        <v>8221</v>
      </c>
      <c r="E141" s="11">
        <v>55</v>
      </c>
    </row>
    <row r="142" spans="1:5" x14ac:dyDescent="0.35">
      <c r="A142" s="11" t="s">
        <v>8219</v>
      </c>
      <c r="B142" s="11">
        <v>88</v>
      </c>
      <c r="D142" s="11" t="s">
        <v>8221</v>
      </c>
      <c r="E142" s="11">
        <v>140</v>
      </c>
    </row>
    <row r="143" spans="1:5" x14ac:dyDescent="0.35">
      <c r="A143" s="11" t="s">
        <v>8219</v>
      </c>
      <c r="B143" s="11">
        <v>220</v>
      </c>
      <c r="D143" s="11" t="s">
        <v>8221</v>
      </c>
      <c r="E143" s="11">
        <v>21</v>
      </c>
    </row>
    <row r="144" spans="1:5" x14ac:dyDescent="0.35">
      <c r="A144" s="11" t="s">
        <v>8219</v>
      </c>
      <c r="B144" s="11">
        <v>145</v>
      </c>
      <c r="D144" s="11" t="s">
        <v>8221</v>
      </c>
      <c r="E144" s="11">
        <v>1</v>
      </c>
    </row>
    <row r="145" spans="1:5" x14ac:dyDescent="0.35">
      <c r="A145" s="11" t="s">
        <v>8219</v>
      </c>
      <c r="B145" s="11">
        <v>963</v>
      </c>
      <c r="D145" s="11" t="s">
        <v>8221</v>
      </c>
      <c r="E145" s="11">
        <v>147</v>
      </c>
    </row>
    <row r="146" spans="1:5" x14ac:dyDescent="0.35">
      <c r="A146" s="11" t="s">
        <v>8219</v>
      </c>
      <c r="B146" s="11">
        <v>91</v>
      </c>
      <c r="D146" s="11" t="s">
        <v>8221</v>
      </c>
      <c r="E146" s="11">
        <v>11</v>
      </c>
    </row>
    <row r="147" spans="1:5" x14ac:dyDescent="0.35">
      <c r="A147" s="11" t="s">
        <v>8219</v>
      </c>
      <c r="B147" s="11">
        <v>58</v>
      </c>
      <c r="D147" s="11" t="s">
        <v>8221</v>
      </c>
      <c r="E147" s="11">
        <v>125</v>
      </c>
    </row>
    <row r="148" spans="1:5" x14ac:dyDescent="0.35">
      <c r="A148" s="11" t="s">
        <v>8219</v>
      </c>
      <c r="B148" s="11">
        <v>36</v>
      </c>
      <c r="D148" s="11" t="s">
        <v>8221</v>
      </c>
      <c r="E148" s="11">
        <v>1</v>
      </c>
    </row>
    <row r="149" spans="1:5" x14ac:dyDescent="0.35">
      <c r="A149" s="11" t="s">
        <v>8219</v>
      </c>
      <c r="B149" s="11">
        <v>165</v>
      </c>
      <c r="D149" s="11" t="s">
        <v>8221</v>
      </c>
      <c r="E149" s="11">
        <v>0</v>
      </c>
    </row>
    <row r="150" spans="1:5" x14ac:dyDescent="0.35">
      <c r="A150" s="11" t="s">
        <v>8219</v>
      </c>
      <c r="B150" s="11">
        <v>111</v>
      </c>
      <c r="D150" s="11" t="s">
        <v>8221</v>
      </c>
      <c r="E150" s="11">
        <v>0</v>
      </c>
    </row>
    <row r="151" spans="1:5" x14ac:dyDescent="0.35">
      <c r="A151" s="11" t="s">
        <v>8219</v>
      </c>
      <c r="B151" s="11">
        <v>1596</v>
      </c>
      <c r="D151" s="11" t="s">
        <v>8221</v>
      </c>
      <c r="E151" s="11">
        <v>3</v>
      </c>
    </row>
    <row r="152" spans="1:5" x14ac:dyDescent="0.35">
      <c r="A152" s="11" t="s">
        <v>8219</v>
      </c>
      <c r="B152" s="11">
        <v>61</v>
      </c>
      <c r="D152" s="11" t="s">
        <v>8221</v>
      </c>
      <c r="E152" s="11">
        <v>0</v>
      </c>
    </row>
    <row r="153" spans="1:5" x14ac:dyDescent="0.35">
      <c r="A153" s="11" t="s">
        <v>8219</v>
      </c>
      <c r="B153" s="11">
        <v>287</v>
      </c>
      <c r="D153" s="11" t="s">
        <v>8221</v>
      </c>
      <c r="E153" s="11">
        <v>0</v>
      </c>
    </row>
    <row r="154" spans="1:5" x14ac:dyDescent="0.35">
      <c r="A154" s="11" t="s">
        <v>8219</v>
      </c>
      <c r="B154" s="11">
        <v>65</v>
      </c>
      <c r="D154" s="11" t="s">
        <v>8221</v>
      </c>
      <c r="E154" s="11">
        <v>0</v>
      </c>
    </row>
    <row r="155" spans="1:5" x14ac:dyDescent="0.35">
      <c r="A155" s="11" t="s">
        <v>8219</v>
      </c>
      <c r="B155" s="11">
        <v>118</v>
      </c>
      <c r="D155" s="11" t="s">
        <v>8221</v>
      </c>
      <c r="E155" s="11">
        <v>0</v>
      </c>
    </row>
    <row r="156" spans="1:5" x14ac:dyDescent="0.35">
      <c r="A156" s="11" t="s">
        <v>8219</v>
      </c>
      <c r="B156" s="11">
        <v>113</v>
      </c>
      <c r="D156" s="11" t="s">
        <v>8221</v>
      </c>
      <c r="E156" s="11">
        <v>3</v>
      </c>
    </row>
    <row r="157" spans="1:5" x14ac:dyDescent="0.35">
      <c r="A157" s="11" t="s">
        <v>8219</v>
      </c>
      <c r="B157" s="11">
        <v>332</v>
      </c>
      <c r="D157" s="11" t="s">
        <v>8221</v>
      </c>
      <c r="E157" s="11">
        <v>0</v>
      </c>
    </row>
    <row r="158" spans="1:5" x14ac:dyDescent="0.35">
      <c r="A158" s="11" t="s">
        <v>8219</v>
      </c>
      <c r="B158" s="11">
        <v>62</v>
      </c>
      <c r="D158" s="11" t="s">
        <v>8221</v>
      </c>
      <c r="E158" s="11">
        <v>1</v>
      </c>
    </row>
    <row r="159" spans="1:5" x14ac:dyDescent="0.35">
      <c r="A159" s="11" t="s">
        <v>8219</v>
      </c>
      <c r="B159" s="11">
        <v>951</v>
      </c>
      <c r="D159" s="11" t="s">
        <v>8221</v>
      </c>
      <c r="E159" s="11">
        <v>3</v>
      </c>
    </row>
    <row r="160" spans="1:5" x14ac:dyDescent="0.35">
      <c r="A160" s="11" t="s">
        <v>8219</v>
      </c>
      <c r="B160" s="11">
        <v>415</v>
      </c>
      <c r="D160" s="11" t="s">
        <v>8221</v>
      </c>
      <c r="E160" s="11">
        <v>22</v>
      </c>
    </row>
    <row r="161" spans="1:5" x14ac:dyDescent="0.35">
      <c r="A161" s="11" t="s">
        <v>8219</v>
      </c>
      <c r="B161" s="11">
        <v>305</v>
      </c>
      <c r="D161" s="11" t="s">
        <v>8221</v>
      </c>
      <c r="E161" s="11">
        <v>26</v>
      </c>
    </row>
    <row r="162" spans="1:5" x14ac:dyDescent="0.35">
      <c r="A162" s="11" t="s">
        <v>8219</v>
      </c>
      <c r="B162" s="11">
        <v>2139</v>
      </c>
      <c r="D162" s="11" t="s">
        <v>8221</v>
      </c>
      <c r="E162" s="11">
        <v>4</v>
      </c>
    </row>
    <row r="163" spans="1:5" x14ac:dyDescent="0.35">
      <c r="A163" s="11" t="s">
        <v>8219</v>
      </c>
      <c r="B163" s="11">
        <v>79</v>
      </c>
      <c r="D163" s="11" t="s">
        <v>8221</v>
      </c>
      <c r="E163" s="11">
        <v>0</v>
      </c>
    </row>
    <row r="164" spans="1:5" x14ac:dyDescent="0.35">
      <c r="A164" s="11" t="s">
        <v>8219</v>
      </c>
      <c r="B164" s="11">
        <v>179</v>
      </c>
      <c r="D164" s="11" t="s">
        <v>8221</v>
      </c>
      <c r="E164" s="11">
        <v>4</v>
      </c>
    </row>
    <row r="165" spans="1:5" x14ac:dyDescent="0.35">
      <c r="A165" s="11" t="s">
        <v>8219</v>
      </c>
      <c r="B165" s="11">
        <v>202</v>
      </c>
      <c r="D165" s="11" t="s">
        <v>8221</v>
      </c>
      <c r="E165" s="11">
        <v>9</v>
      </c>
    </row>
    <row r="166" spans="1:5" x14ac:dyDescent="0.35">
      <c r="A166" s="11" t="s">
        <v>8219</v>
      </c>
      <c r="B166" s="11">
        <v>760</v>
      </c>
      <c r="D166" s="11" t="s">
        <v>8221</v>
      </c>
      <c r="E166" s="11">
        <v>5</v>
      </c>
    </row>
    <row r="167" spans="1:5" x14ac:dyDescent="0.35">
      <c r="A167" s="11" t="s">
        <v>8219</v>
      </c>
      <c r="B167" s="11">
        <v>563</v>
      </c>
      <c r="D167" s="11" t="s">
        <v>8221</v>
      </c>
      <c r="E167" s="11">
        <v>14</v>
      </c>
    </row>
    <row r="168" spans="1:5" x14ac:dyDescent="0.35">
      <c r="A168" s="11" t="s">
        <v>8219</v>
      </c>
      <c r="B168" s="11">
        <v>135</v>
      </c>
      <c r="D168" s="11" t="s">
        <v>8221</v>
      </c>
      <c r="E168" s="11">
        <v>1</v>
      </c>
    </row>
    <row r="169" spans="1:5" x14ac:dyDescent="0.35">
      <c r="A169" s="11" t="s">
        <v>8219</v>
      </c>
      <c r="B169" s="11">
        <v>290</v>
      </c>
      <c r="D169" s="11" t="s">
        <v>8221</v>
      </c>
      <c r="E169" s="11">
        <v>10</v>
      </c>
    </row>
    <row r="170" spans="1:5" x14ac:dyDescent="0.35">
      <c r="A170" s="11" t="s">
        <v>8219</v>
      </c>
      <c r="B170" s="11">
        <v>447</v>
      </c>
      <c r="D170" s="11" t="s">
        <v>8221</v>
      </c>
      <c r="E170" s="11">
        <v>3</v>
      </c>
    </row>
    <row r="171" spans="1:5" x14ac:dyDescent="0.35">
      <c r="A171" s="11" t="s">
        <v>8219</v>
      </c>
      <c r="B171" s="11">
        <v>232</v>
      </c>
      <c r="D171" s="11" t="s">
        <v>8221</v>
      </c>
      <c r="E171" s="11">
        <v>1</v>
      </c>
    </row>
    <row r="172" spans="1:5" x14ac:dyDescent="0.35">
      <c r="A172" s="11" t="s">
        <v>8219</v>
      </c>
      <c r="B172" s="11">
        <v>168</v>
      </c>
      <c r="D172" s="11" t="s">
        <v>8221</v>
      </c>
      <c r="E172" s="11">
        <v>0</v>
      </c>
    </row>
    <row r="173" spans="1:5" x14ac:dyDescent="0.35">
      <c r="A173" s="11" t="s">
        <v>8219</v>
      </c>
      <c r="B173" s="11">
        <v>128</v>
      </c>
      <c r="D173" s="11" t="s">
        <v>8221</v>
      </c>
      <c r="E173" s="11">
        <v>5</v>
      </c>
    </row>
    <row r="174" spans="1:5" x14ac:dyDescent="0.35">
      <c r="A174" s="11" t="s">
        <v>8219</v>
      </c>
      <c r="B174" s="11">
        <v>493</v>
      </c>
      <c r="D174" s="11" t="s">
        <v>8221</v>
      </c>
      <c r="E174" s="11">
        <v>2</v>
      </c>
    </row>
    <row r="175" spans="1:5" x14ac:dyDescent="0.35">
      <c r="A175" s="11" t="s">
        <v>8219</v>
      </c>
      <c r="B175" s="11">
        <v>131</v>
      </c>
      <c r="D175" s="11" t="s">
        <v>8221</v>
      </c>
      <c r="E175" s="11">
        <v>68</v>
      </c>
    </row>
    <row r="176" spans="1:5" x14ac:dyDescent="0.35">
      <c r="A176" s="11" t="s">
        <v>8219</v>
      </c>
      <c r="B176" s="11">
        <v>50</v>
      </c>
      <c r="D176" s="11" t="s">
        <v>8221</v>
      </c>
      <c r="E176" s="11">
        <v>3</v>
      </c>
    </row>
    <row r="177" spans="1:5" x14ac:dyDescent="0.35">
      <c r="A177" s="11" t="s">
        <v>8219</v>
      </c>
      <c r="B177" s="11">
        <v>665</v>
      </c>
      <c r="D177" s="11" t="s">
        <v>8221</v>
      </c>
      <c r="E177" s="11">
        <v>34</v>
      </c>
    </row>
    <row r="178" spans="1:5" x14ac:dyDescent="0.35">
      <c r="A178" s="11" t="s">
        <v>8219</v>
      </c>
      <c r="B178" s="11">
        <v>129</v>
      </c>
      <c r="D178" s="11" t="s">
        <v>8221</v>
      </c>
      <c r="E178" s="11">
        <v>0</v>
      </c>
    </row>
    <row r="179" spans="1:5" x14ac:dyDescent="0.35">
      <c r="A179" s="11" t="s">
        <v>8219</v>
      </c>
      <c r="B179" s="11">
        <v>142</v>
      </c>
      <c r="D179" s="11" t="s">
        <v>8221</v>
      </c>
      <c r="E179" s="11">
        <v>3</v>
      </c>
    </row>
    <row r="180" spans="1:5" x14ac:dyDescent="0.35">
      <c r="A180" s="11" t="s">
        <v>8219</v>
      </c>
      <c r="B180" s="11">
        <v>2436</v>
      </c>
      <c r="D180" s="11" t="s">
        <v>8221</v>
      </c>
      <c r="E180" s="11">
        <v>0</v>
      </c>
    </row>
    <row r="181" spans="1:5" x14ac:dyDescent="0.35">
      <c r="A181" s="11" t="s">
        <v>8219</v>
      </c>
      <c r="B181" s="11">
        <v>244</v>
      </c>
      <c r="D181" s="11" t="s">
        <v>8221</v>
      </c>
      <c r="E181" s="11">
        <v>70</v>
      </c>
    </row>
    <row r="182" spans="1:5" x14ac:dyDescent="0.35">
      <c r="A182" s="11" t="s">
        <v>8219</v>
      </c>
      <c r="B182" s="11">
        <v>298</v>
      </c>
      <c r="D182" s="11" t="s">
        <v>8221</v>
      </c>
      <c r="E182" s="11">
        <v>1</v>
      </c>
    </row>
    <row r="183" spans="1:5" x14ac:dyDescent="0.35">
      <c r="A183" s="11" t="s">
        <v>8219</v>
      </c>
      <c r="B183" s="11">
        <v>251</v>
      </c>
      <c r="D183" s="11" t="s">
        <v>8221</v>
      </c>
      <c r="E183" s="11">
        <v>1</v>
      </c>
    </row>
    <row r="184" spans="1:5" x14ac:dyDescent="0.35">
      <c r="A184" s="11" t="s">
        <v>8219</v>
      </c>
      <c r="B184" s="11">
        <v>108</v>
      </c>
      <c r="D184" s="11" t="s">
        <v>8221</v>
      </c>
      <c r="E184" s="11">
        <v>1</v>
      </c>
    </row>
    <row r="185" spans="1:5" x14ac:dyDescent="0.35">
      <c r="A185" s="11" t="s">
        <v>8219</v>
      </c>
      <c r="B185" s="11">
        <v>82</v>
      </c>
      <c r="D185" s="11" t="s">
        <v>8221</v>
      </c>
      <c r="E185" s="11">
        <v>2</v>
      </c>
    </row>
    <row r="186" spans="1:5" x14ac:dyDescent="0.35">
      <c r="A186" s="11" t="s">
        <v>8219</v>
      </c>
      <c r="B186" s="11">
        <v>74</v>
      </c>
      <c r="D186" s="11" t="s">
        <v>8221</v>
      </c>
      <c r="E186" s="11">
        <v>2</v>
      </c>
    </row>
    <row r="187" spans="1:5" x14ac:dyDescent="0.35">
      <c r="A187" s="11" t="s">
        <v>8219</v>
      </c>
      <c r="B187" s="11">
        <v>189</v>
      </c>
      <c r="D187" s="11" t="s">
        <v>8221</v>
      </c>
      <c r="E187" s="11">
        <v>34</v>
      </c>
    </row>
    <row r="188" spans="1:5" x14ac:dyDescent="0.35">
      <c r="A188" s="11" t="s">
        <v>8219</v>
      </c>
      <c r="B188" s="11">
        <v>80</v>
      </c>
      <c r="D188" s="11" t="s">
        <v>8221</v>
      </c>
      <c r="E188" s="11">
        <v>2</v>
      </c>
    </row>
    <row r="189" spans="1:5" x14ac:dyDescent="0.35">
      <c r="A189" s="11" t="s">
        <v>8219</v>
      </c>
      <c r="B189" s="11">
        <v>576</v>
      </c>
      <c r="D189" s="11" t="s">
        <v>8221</v>
      </c>
      <c r="E189" s="11">
        <v>0</v>
      </c>
    </row>
    <row r="190" spans="1:5" x14ac:dyDescent="0.35">
      <c r="A190" s="11" t="s">
        <v>8219</v>
      </c>
      <c r="B190" s="11">
        <v>202</v>
      </c>
      <c r="D190" s="11" t="s">
        <v>8221</v>
      </c>
      <c r="E190" s="11">
        <v>1</v>
      </c>
    </row>
    <row r="191" spans="1:5" x14ac:dyDescent="0.35">
      <c r="A191" s="11" t="s">
        <v>8219</v>
      </c>
      <c r="B191" s="11">
        <v>238</v>
      </c>
      <c r="D191" s="11" t="s">
        <v>8221</v>
      </c>
      <c r="E191" s="11">
        <v>8</v>
      </c>
    </row>
    <row r="192" spans="1:5" x14ac:dyDescent="0.35">
      <c r="A192" s="11" t="s">
        <v>8219</v>
      </c>
      <c r="B192" s="11">
        <v>36</v>
      </c>
      <c r="D192" s="11" t="s">
        <v>8221</v>
      </c>
      <c r="E192" s="11">
        <v>4</v>
      </c>
    </row>
    <row r="193" spans="1:5" x14ac:dyDescent="0.35">
      <c r="A193" s="11" t="s">
        <v>8219</v>
      </c>
      <c r="B193" s="11">
        <v>150</v>
      </c>
      <c r="D193" s="11" t="s">
        <v>8221</v>
      </c>
      <c r="E193" s="11">
        <v>28</v>
      </c>
    </row>
    <row r="194" spans="1:5" x14ac:dyDescent="0.35">
      <c r="A194" s="11" t="s">
        <v>8219</v>
      </c>
      <c r="B194" s="11">
        <v>146</v>
      </c>
      <c r="D194" s="11" t="s">
        <v>8221</v>
      </c>
      <c r="E194" s="11">
        <v>0</v>
      </c>
    </row>
    <row r="195" spans="1:5" x14ac:dyDescent="0.35">
      <c r="A195" s="11" t="s">
        <v>8219</v>
      </c>
      <c r="B195" s="11">
        <v>222</v>
      </c>
      <c r="D195" s="11" t="s">
        <v>8221</v>
      </c>
      <c r="E195" s="11">
        <v>6</v>
      </c>
    </row>
    <row r="196" spans="1:5" x14ac:dyDescent="0.35">
      <c r="A196" s="11" t="s">
        <v>8219</v>
      </c>
      <c r="B196" s="11">
        <v>120</v>
      </c>
      <c r="D196" s="11" t="s">
        <v>8221</v>
      </c>
      <c r="E196" s="11">
        <v>22</v>
      </c>
    </row>
    <row r="197" spans="1:5" x14ac:dyDescent="0.35">
      <c r="A197" s="11" t="s">
        <v>8219</v>
      </c>
      <c r="B197" s="11">
        <v>126</v>
      </c>
      <c r="D197" s="11" t="s">
        <v>8221</v>
      </c>
      <c r="E197" s="11">
        <v>0</v>
      </c>
    </row>
    <row r="198" spans="1:5" x14ac:dyDescent="0.35">
      <c r="A198" s="11" t="s">
        <v>8219</v>
      </c>
      <c r="B198" s="11">
        <v>158</v>
      </c>
      <c r="D198" s="11" t="s">
        <v>8221</v>
      </c>
      <c r="E198" s="11">
        <v>1</v>
      </c>
    </row>
    <row r="199" spans="1:5" x14ac:dyDescent="0.35">
      <c r="A199" s="11" t="s">
        <v>8219</v>
      </c>
      <c r="B199" s="11">
        <v>316</v>
      </c>
      <c r="D199" s="11" t="s">
        <v>8221</v>
      </c>
      <c r="E199" s="11">
        <v>20</v>
      </c>
    </row>
    <row r="200" spans="1:5" x14ac:dyDescent="0.35">
      <c r="A200" s="11" t="s">
        <v>8219</v>
      </c>
      <c r="B200" s="11">
        <v>284</v>
      </c>
      <c r="D200" s="11" t="s">
        <v>8221</v>
      </c>
      <c r="E200" s="11">
        <v>0</v>
      </c>
    </row>
    <row r="201" spans="1:5" x14ac:dyDescent="0.35">
      <c r="A201" s="11" t="s">
        <v>8219</v>
      </c>
      <c r="B201" s="11">
        <v>51</v>
      </c>
      <c r="D201" s="11" t="s">
        <v>8221</v>
      </c>
      <c r="E201" s="11">
        <v>1</v>
      </c>
    </row>
    <row r="202" spans="1:5" x14ac:dyDescent="0.35">
      <c r="A202" s="11" t="s">
        <v>8219</v>
      </c>
      <c r="B202" s="11">
        <v>158</v>
      </c>
      <c r="D202" s="11" t="s">
        <v>8221</v>
      </c>
      <c r="E202" s="11">
        <v>3</v>
      </c>
    </row>
    <row r="203" spans="1:5" x14ac:dyDescent="0.35">
      <c r="A203" s="11" t="s">
        <v>8219</v>
      </c>
      <c r="B203" s="11">
        <v>337</v>
      </c>
      <c r="D203" s="11" t="s">
        <v>8221</v>
      </c>
      <c r="E203" s="11">
        <v>2</v>
      </c>
    </row>
    <row r="204" spans="1:5" x14ac:dyDescent="0.35">
      <c r="A204" s="11" t="s">
        <v>8219</v>
      </c>
      <c r="B204" s="11">
        <v>186</v>
      </c>
      <c r="D204" s="11" t="s">
        <v>8221</v>
      </c>
      <c r="E204" s="11">
        <v>0</v>
      </c>
    </row>
    <row r="205" spans="1:5" x14ac:dyDescent="0.35">
      <c r="A205" s="11" t="s">
        <v>8219</v>
      </c>
      <c r="B205" s="11">
        <v>58</v>
      </c>
      <c r="D205" s="11" t="s">
        <v>8221</v>
      </c>
      <c r="E205" s="11">
        <v>2</v>
      </c>
    </row>
    <row r="206" spans="1:5" x14ac:dyDescent="0.35">
      <c r="A206" s="11" t="s">
        <v>8219</v>
      </c>
      <c r="B206" s="11">
        <v>82</v>
      </c>
      <c r="D206" s="11" t="s">
        <v>8221</v>
      </c>
      <c r="E206" s="11">
        <v>1</v>
      </c>
    </row>
    <row r="207" spans="1:5" x14ac:dyDescent="0.35">
      <c r="A207" s="11" t="s">
        <v>8219</v>
      </c>
      <c r="B207" s="11">
        <v>736</v>
      </c>
      <c r="D207" s="11" t="s">
        <v>8221</v>
      </c>
      <c r="E207" s="11">
        <v>0</v>
      </c>
    </row>
    <row r="208" spans="1:5" x14ac:dyDescent="0.35">
      <c r="A208" s="11" t="s">
        <v>8219</v>
      </c>
      <c r="B208" s="11">
        <v>1151</v>
      </c>
      <c r="D208" s="11" t="s">
        <v>8221</v>
      </c>
      <c r="E208" s="11">
        <v>1</v>
      </c>
    </row>
    <row r="209" spans="1:5" x14ac:dyDescent="0.35">
      <c r="A209" s="11" t="s">
        <v>8219</v>
      </c>
      <c r="B209" s="11">
        <v>34</v>
      </c>
      <c r="D209" s="11" t="s">
        <v>8221</v>
      </c>
      <c r="E209" s="11">
        <v>0</v>
      </c>
    </row>
    <row r="210" spans="1:5" x14ac:dyDescent="0.35">
      <c r="A210" s="11" t="s">
        <v>8219</v>
      </c>
      <c r="B210" s="11">
        <v>498</v>
      </c>
      <c r="D210" s="11" t="s">
        <v>8221</v>
      </c>
      <c r="E210" s="11">
        <v>5</v>
      </c>
    </row>
    <row r="211" spans="1:5" x14ac:dyDescent="0.35">
      <c r="A211" s="11" t="s">
        <v>8219</v>
      </c>
      <c r="B211" s="11">
        <v>167</v>
      </c>
      <c r="D211" s="11" t="s">
        <v>8221</v>
      </c>
      <c r="E211" s="11">
        <v>1</v>
      </c>
    </row>
    <row r="212" spans="1:5" x14ac:dyDescent="0.35">
      <c r="A212" s="11" t="s">
        <v>8219</v>
      </c>
      <c r="B212" s="11">
        <v>340</v>
      </c>
      <c r="D212" s="11" t="s">
        <v>8221</v>
      </c>
      <c r="E212" s="11">
        <v>1</v>
      </c>
    </row>
    <row r="213" spans="1:5" x14ac:dyDescent="0.35">
      <c r="A213" s="11" t="s">
        <v>8219</v>
      </c>
      <c r="B213" s="11">
        <v>438</v>
      </c>
      <c r="D213" s="11" t="s">
        <v>8221</v>
      </c>
      <c r="E213" s="11">
        <v>2</v>
      </c>
    </row>
    <row r="214" spans="1:5" x14ac:dyDescent="0.35">
      <c r="A214" s="11" t="s">
        <v>8219</v>
      </c>
      <c r="B214" s="11">
        <v>555</v>
      </c>
      <c r="D214" s="11" t="s">
        <v>8221</v>
      </c>
      <c r="E214" s="11">
        <v>0</v>
      </c>
    </row>
    <row r="215" spans="1:5" x14ac:dyDescent="0.35">
      <c r="A215" s="11" t="s">
        <v>8219</v>
      </c>
      <c r="B215" s="11">
        <v>266</v>
      </c>
      <c r="D215" s="11" t="s">
        <v>8221</v>
      </c>
      <c r="E215" s="11">
        <v>9</v>
      </c>
    </row>
    <row r="216" spans="1:5" x14ac:dyDescent="0.35">
      <c r="A216" s="11" t="s">
        <v>8219</v>
      </c>
      <c r="B216" s="11">
        <v>69</v>
      </c>
      <c r="D216" s="11" t="s">
        <v>8221</v>
      </c>
      <c r="E216" s="11">
        <v>4</v>
      </c>
    </row>
    <row r="217" spans="1:5" x14ac:dyDescent="0.35">
      <c r="A217" s="11" t="s">
        <v>8219</v>
      </c>
      <c r="B217" s="11">
        <v>80</v>
      </c>
      <c r="D217" s="11" t="s">
        <v>8221</v>
      </c>
      <c r="E217" s="11">
        <v>4</v>
      </c>
    </row>
    <row r="218" spans="1:5" x14ac:dyDescent="0.35">
      <c r="A218" s="11" t="s">
        <v>8219</v>
      </c>
      <c r="B218" s="11">
        <v>493</v>
      </c>
      <c r="D218" s="11" t="s">
        <v>8221</v>
      </c>
      <c r="E218" s="11">
        <v>1</v>
      </c>
    </row>
    <row r="219" spans="1:5" x14ac:dyDescent="0.35">
      <c r="A219" s="11" t="s">
        <v>8219</v>
      </c>
      <c r="B219" s="11">
        <v>31</v>
      </c>
      <c r="D219" s="11" t="s">
        <v>8221</v>
      </c>
      <c r="E219" s="11">
        <v>1</v>
      </c>
    </row>
    <row r="220" spans="1:5" x14ac:dyDescent="0.35">
      <c r="A220" s="11" t="s">
        <v>8219</v>
      </c>
      <c r="B220" s="11">
        <v>236</v>
      </c>
      <c r="D220" s="11" t="s">
        <v>8221</v>
      </c>
      <c r="E220" s="11">
        <v>7</v>
      </c>
    </row>
    <row r="221" spans="1:5" x14ac:dyDescent="0.35">
      <c r="A221" s="11" t="s">
        <v>8219</v>
      </c>
      <c r="B221" s="11">
        <v>89</v>
      </c>
      <c r="D221" s="11" t="s">
        <v>8221</v>
      </c>
      <c r="E221" s="11">
        <v>5</v>
      </c>
    </row>
    <row r="222" spans="1:5" x14ac:dyDescent="0.35">
      <c r="A222" s="11" t="s">
        <v>8219</v>
      </c>
      <c r="B222" s="11">
        <v>299</v>
      </c>
      <c r="D222" s="11" t="s">
        <v>8221</v>
      </c>
      <c r="E222" s="11">
        <v>1</v>
      </c>
    </row>
    <row r="223" spans="1:5" x14ac:dyDescent="0.35">
      <c r="A223" s="11" t="s">
        <v>8219</v>
      </c>
      <c r="B223" s="11">
        <v>55</v>
      </c>
      <c r="D223" s="11" t="s">
        <v>8221</v>
      </c>
      <c r="E223" s="11">
        <v>0</v>
      </c>
    </row>
    <row r="224" spans="1:5" x14ac:dyDescent="0.35">
      <c r="A224" s="11" t="s">
        <v>8219</v>
      </c>
      <c r="B224" s="11">
        <v>325</v>
      </c>
      <c r="D224" s="11" t="s">
        <v>8221</v>
      </c>
      <c r="E224" s="11">
        <v>0</v>
      </c>
    </row>
    <row r="225" spans="1:5" x14ac:dyDescent="0.35">
      <c r="A225" s="11" t="s">
        <v>8219</v>
      </c>
      <c r="B225" s="11">
        <v>524</v>
      </c>
      <c r="D225" s="11" t="s">
        <v>8221</v>
      </c>
      <c r="E225" s="11">
        <v>1</v>
      </c>
    </row>
    <row r="226" spans="1:5" x14ac:dyDescent="0.35">
      <c r="A226" s="11" t="s">
        <v>8219</v>
      </c>
      <c r="B226" s="11">
        <v>285</v>
      </c>
      <c r="D226" s="11" t="s">
        <v>8221</v>
      </c>
      <c r="E226" s="11">
        <v>2</v>
      </c>
    </row>
    <row r="227" spans="1:5" x14ac:dyDescent="0.35">
      <c r="A227" s="11" t="s">
        <v>8219</v>
      </c>
      <c r="B227" s="11">
        <v>179</v>
      </c>
      <c r="D227" s="11" t="s">
        <v>8221</v>
      </c>
      <c r="E227" s="11">
        <v>0</v>
      </c>
    </row>
    <row r="228" spans="1:5" x14ac:dyDescent="0.35">
      <c r="A228" s="11" t="s">
        <v>8219</v>
      </c>
      <c r="B228" s="11">
        <v>188</v>
      </c>
      <c r="D228" s="11" t="s">
        <v>8221</v>
      </c>
      <c r="E228" s="11">
        <v>4</v>
      </c>
    </row>
    <row r="229" spans="1:5" x14ac:dyDescent="0.35">
      <c r="A229" s="11" t="s">
        <v>8219</v>
      </c>
      <c r="B229" s="11">
        <v>379</v>
      </c>
      <c r="D229" s="11" t="s">
        <v>8221</v>
      </c>
      <c r="E229" s="11">
        <v>7</v>
      </c>
    </row>
    <row r="230" spans="1:5" x14ac:dyDescent="0.35">
      <c r="A230" s="11" t="s">
        <v>8219</v>
      </c>
      <c r="B230" s="11">
        <v>119</v>
      </c>
      <c r="D230" s="11" t="s">
        <v>8221</v>
      </c>
      <c r="E230" s="11">
        <v>2</v>
      </c>
    </row>
    <row r="231" spans="1:5" x14ac:dyDescent="0.35">
      <c r="A231" s="11" t="s">
        <v>8219</v>
      </c>
      <c r="B231" s="11">
        <v>167</v>
      </c>
      <c r="D231" s="11" t="s">
        <v>8221</v>
      </c>
      <c r="E231" s="11">
        <v>1</v>
      </c>
    </row>
    <row r="232" spans="1:5" x14ac:dyDescent="0.35">
      <c r="A232" s="11" t="s">
        <v>8219</v>
      </c>
      <c r="B232" s="11">
        <v>221</v>
      </c>
      <c r="D232" s="11" t="s">
        <v>8221</v>
      </c>
      <c r="E232" s="11">
        <v>9</v>
      </c>
    </row>
    <row r="233" spans="1:5" x14ac:dyDescent="0.35">
      <c r="A233" s="11" t="s">
        <v>8219</v>
      </c>
      <c r="B233" s="11">
        <v>964</v>
      </c>
      <c r="D233" s="11" t="s">
        <v>8221</v>
      </c>
      <c r="E233" s="11">
        <v>2</v>
      </c>
    </row>
    <row r="234" spans="1:5" x14ac:dyDescent="0.35">
      <c r="A234" s="11" t="s">
        <v>8219</v>
      </c>
      <c r="B234" s="11">
        <v>286</v>
      </c>
      <c r="D234" s="11" t="s">
        <v>8221</v>
      </c>
      <c r="E234" s="11">
        <v>1</v>
      </c>
    </row>
    <row r="235" spans="1:5" x14ac:dyDescent="0.35">
      <c r="A235" s="11" t="s">
        <v>8219</v>
      </c>
      <c r="B235" s="11">
        <v>613</v>
      </c>
      <c r="D235" s="11" t="s">
        <v>8221</v>
      </c>
      <c r="E235" s="11">
        <v>7</v>
      </c>
    </row>
    <row r="236" spans="1:5" x14ac:dyDescent="0.35">
      <c r="A236" s="11" t="s">
        <v>8219</v>
      </c>
      <c r="B236" s="11">
        <v>29</v>
      </c>
      <c r="D236" s="11" t="s">
        <v>8221</v>
      </c>
      <c r="E236" s="11">
        <v>2</v>
      </c>
    </row>
    <row r="237" spans="1:5" x14ac:dyDescent="0.35">
      <c r="A237" s="11" t="s">
        <v>8219</v>
      </c>
      <c r="B237" s="11">
        <v>165</v>
      </c>
      <c r="D237" s="11" t="s">
        <v>8221</v>
      </c>
      <c r="E237" s="11">
        <v>8</v>
      </c>
    </row>
    <row r="238" spans="1:5" x14ac:dyDescent="0.35">
      <c r="A238" s="11" t="s">
        <v>8219</v>
      </c>
      <c r="B238" s="11">
        <v>97</v>
      </c>
      <c r="D238" s="11" t="s">
        <v>8221</v>
      </c>
      <c r="E238" s="11">
        <v>2</v>
      </c>
    </row>
    <row r="239" spans="1:5" x14ac:dyDescent="0.35">
      <c r="A239" s="11" t="s">
        <v>8219</v>
      </c>
      <c r="B239" s="11">
        <v>303</v>
      </c>
      <c r="D239" s="11" t="s">
        <v>8221</v>
      </c>
      <c r="E239" s="11">
        <v>2</v>
      </c>
    </row>
    <row r="240" spans="1:5" x14ac:dyDescent="0.35">
      <c r="A240" s="11" t="s">
        <v>8219</v>
      </c>
      <c r="B240" s="11">
        <v>267</v>
      </c>
      <c r="D240" s="11" t="s">
        <v>8221</v>
      </c>
      <c r="E240" s="11">
        <v>7</v>
      </c>
    </row>
    <row r="241" spans="1:5" x14ac:dyDescent="0.35">
      <c r="A241" s="11" t="s">
        <v>8219</v>
      </c>
      <c r="B241" s="11">
        <v>302</v>
      </c>
      <c r="D241" s="11" t="s">
        <v>8221</v>
      </c>
      <c r="E241" s="11">
        <v>2</v>
      </c>
    </row>
    <row r="242" spans="1:5" x14ac:dyDescent="0.35">
      <c r="A242" s="11" t="s">
        <v>8219</v>
      </c>
      <c r="B242" s="11">
        <v>87</v>
      </c>
      <c r="D242" s="11" t="s">
        <v>8221</v>
      </c>
      <c r="E242" s="11">
        <v>18</v>
      </c>
    </row>
    <row r="243" spans="1:5" x14ac:dyDescent="0.35">
      <c r="A243" s="11" t="s">
        <v>8219</v>
      </c>
      <c r="B243" s="11">
        <v>354</v>
      </c>
      <c r="D243" s="11" t="s">
        <v>8221</v>
      </c>
      <c r="E243" s="11">
        <v>9</v>
      </c>
    </row>
    <row r="244" spans="1:5" x14ac:dyDescent="0.35">
      <c r="A244" s="11" t="s">
        <v>8219</v>
      </c>
      <c r="B244" s="11">
        <v>86</v>
      </c>
      <c r="D244" s="11" t="s">
        <v>8221</v>
      </c>
      <c r="E244" s="11">
        <v>4</v>
      </c>
    </row>
    <row r="245" spans="1:5" x14ac:dyDescent="0.35">
      <c r="A245" s="11" t="s">
        <v>8219</v>
      </c>
      <c r="B245" s="11">
        <v>26</v>
      </c>
      <c r="D245" s="11" t="s">
        <v>8221</v>
      </c>
      <c r="E245" s="11">
        <v>7</v>
      </c>
    </row>
    <row r="246" spans="1:5" x14ac:dyDescent="0.35">
      <c r="A246" s="11" t="s">
        <v>8219</v>
      </c>
      <c r="B246" s="11">
        <v>113</v>
      </c>
      <c r="D246" s="11" t="s">
        <v>8221</v>
      </c>
      <c r="E246" s="11">
        <v>29</v>
      </c>
    </row>
    <row r="247" spans="1:5" x14ac:dyDescent="0.35">
      <c r="A247" s="11" t="s">
        <v>8219</v>
      </c>
      <c r="B247" s="11">
        <v>65</v>
      </c>
      <c r="D247" s="11" t="s">
        <v>8221</v>
      </c>
      <c r="E247" s="11">
        <v>12</v>
      </c>
    </row>
    <row r="248" spans="1:5" x14ac:dyDescent="0.35">
      <c r="A248" s="11" t="s">
        <v>8219</v>
      </c>
      <c r="B248" s="11">
        <v>134</v>
      </c>
      <c r="D248" s="11" t="s">
        <v>8221</v>
      </c>
      <c r="E248" s="11">
        <v>4</v>
      </c>
    </row>
    <row r="249" spans="1:5" x14ac:dyDescent="0.35">
      <c r="A249" s="11" t="s">
        <v>8219</v>
      </c>
      <c r="B249" s="11">
        <v>119</v>
      </c>
      <c r="D249" s="11" t="s">
        <v>8221</v>
      </c>
      <c r="E249" s="11">
        <v>28</v>
      </c>
    </row>
    <row r="250" spans="1:5" x14ac:dyDescent="0.35">
      <c r="A250" s="11" t="s">
        <v>8219</v>
      </c>
      <c r="B250" s="11">
        <v>159</v>
      </c>
      <c r="D250" s="11" t="s">
        <v>8221</v>
      </c>
      <c r="E250" s="11">
        <v>25</v>
      </c>
    </row>
    <row r="251" spans="1:5" x14ac:dyDescent="0.35">
      <c r="A251" s="11" t="s">
        <v>8219</v>
      </c>
      <c r="B251" s="11">
        <v>167</v>
      </c>
      <c r="D251" s="11" t="s">
        <v>8221</v>
      </c>
      <c r="E251" s="11">
        <v>28</v>
      </c>
    </row>
    <row r="252" spans="1:5" x14ac:dyDescent="0.35">
      <c r="A252" s="11" t="s">
        <v>8219</v>
      </c>
      <c r="B252" s="11">
        <v>43</v>
      </c>
      <c r="D252" s="11" t="s">
        <v>8221</v>
      </c>
      <c r="E252" s="11">
        <v>310</v>
      </c>
    </row>
    <row r="253" spans="1:5" x14ac:dyDescent="0.35">
      <c r="A253" s="11" t="s">
        <v>8219</v>
      </c>
      <c r="B253" s="11">
        <v>1062</v>
      </c>
      <c r="D253" s="11" t="s">
        <v>8221</v>
      </c>
      <c r="E253" s="11">
        <v>15</v>
      </c>
    </row>
    <row r="254" spans="1:5" x14ac:dyDescent="0.35">
      <c r="A254" s="11" t="s">
        <v>8219</v>
      </c>
      <c r="B254" s="11">
        <v>9</v>
      </c>
      <c r="D254" s="11" t="s">
        <v>8221</v>
      </c>
      <c r="E254" s="11">
        <v>215</v>
      </c>
    </row>
    <row r="255" spans="1:5" x14ac:dyDescent="0.35">
      <c r="A255" s="11" t="s">
        <v>8219</v>
      </c>
      <c r="B255" s="11">
        <v>89</v>
      </c>
      <c r="D255" s="11" t="s">
        <v>8221</v>
      </c>
      <c r="E255" s="11">
        <v>3</v>
      </c>
    </row>
    <row r="256" spans="1:5" x14ac:dyDescent="0.35">
      <c r="A256" s="11" t="s">
        <v>8219</v>
      </c>
      <c r="B256" s="11">
        <v>174</v>
      </c>
      <c r="D256" s="11" t="s">
        <v>8221</v>
      </c>
      <c r="E256" s="11">
        <v>2</v>
      </c>
    </row>
    <row r="257" spans="1:5" x14ac:dyDescent="0.35">
      <c r="A257" s="11" t="s">
        <v>8219</v>
      </c>
      <c r="B257" s="11">
        <v>14</v>
      </c>
      <c r="D257" s="11" t="s">
        <v>8221</v>
      </c>
      <c r="E257" s="11">
        <v>26</v>
      </c>
    </row>
    <row r="258" spans="1:5" x14ac:dyDescent="0.35">
      <c r="A258" s="11" t="s">
        <v>8219</v>
      </c>
      <c r="B258" s="11">
        <v>48</v>
      </c>
      <c r="D258" s="11" t="s">
        <v>8221</v>
      </c>
      <c r="E258" s="11">
        <v>24</v>
      </c>
    </row>
    <row r="259" spans="1:5" x14ac:dyDescent="0.35">
      <c r="A259" s="11" t="s">
        <v>8219</v>
      </c>
      <c r="B259" s="11">
        <v>133</v>
      </c>
      <c r="D259" s="11" t="s">
        <v>8221</v>
      </c>
      <c r="E259" s="11">
        <v>96</v>
      </c>
    </row>
    <row r="260" spans="1:5" x14ac:dyDescent="0.35">
      <c r="A260" s="11" t="s">
        <v>8219</v>
      </c>
      <c r="B260" s="11">
        <v>83</v>
      </c>
      <c r="D260" s="11" t="s">
        <v>8221</v>
      </c>
      <c r="E260" s="11">
        <v>17</v>
      </c>
    </row>
    <row r="261" spans="1:5" x14ac:dyDescent="0.35">
      <c r="A261" s="11" t="s">
        <v>8219</v>
      </c>
      <c r="B261" s="11">
        <v>149</v>
      </c>
      <c r="D261" s="11" t="s">
        <v>8221</v>
      </c>
      <c r="E261" s="11">
        <v>94</v>
      </c>
    </row>
    <row r="262" spans="1:5" x14ac:dyDescent="0.35">
      <c r="A262" s="11" t="s">
        <v>8219</v>
      </c>
      <c r="B262" s="11">
        <v>49</v>
      </c>
      <c r="D262" s="11" t="s">
        <v>8221</v>
      </c>
      <c r="E262" s="11">
        <v>129</v>
      </c>
    </row>
    <row r="263" spans="1:5" x14ac:dyDescent="0.35">
      <c r="A263" s="11" t="s">
        <v>8219</v>
      </c>
      <c r="B263" s="11">
        <v>251</v>
      </c>
      <c r="D263" s="11" t="s">
        <v>8221</v>
      </c>
      <c r="E263" s="11">
        <v>1</v>
      </c>
    </row>
    <row r="264" spans="1:5" x14ac:dyDescent="0.35">
      <c r="A264" s="11" t="s">
        <v>8219</v>
      </c>
      <c r="B264" s="11">
        <v>22</v>
      </c>
      <c r="D264" s="11" t="s">
        <v>8221</v>
      </c>
      <c r="E264" s="11">
        <v>4</v>
      </c>
    </row>
    <row r="265" spans="1:5" x14ac:dyDescent="0.35">
      <c r="A265" s="11" t="s">
        <v>8219</v>
      </c>
      <c r="B265" s="11">
        <v>48</v>
      </c>
      <c r="D265" s="11" t="s">
        <v>8221</v>
      </c>
      <c r="E265" s="11">
        <v>3</v>
      </c>
    </row>
    <row r="266" spans="1:5" x14ac:dyDescent="0.35">
      <c r="A266" s="11" t="s">
        <v>8219</v>
      </c>
      <c r="B266" s="11">
        <v>383</v>
      </c>
      <c r="D266" s="11" t="s">
        <v>8221</v>
      </c>
      <c r="E266" s="11">
        <v>135</v>
      </c>
    </row>
    <row r="267" spans="1:5" x14ac:dyDescent="0.35">
      <c r="A267" s="11" t="s">
        <v>8219</v>
      </c>
      <c r="B267" s="11">
        <v>237</v>
      </c>
      <c r="D267" s="11" t="s">
        <v>8221</v>
      </c>
      <c r="E267" s="11">
        <v>10</v>
      </c>
    </row>
    <row r="268" spans="1:5" x14ac:dyDescent="0.35">
      <c r="A268" s="11" t="s">
        <v>8219</v>
      </c>
      <c r="B268" s="11">
        <v>13</v>
      </c>
      <c r="D268" s="11" t="s">
        <v>8221</v>
      </c>
      <c r="E268" s="11">
        <v>0</v>
      </c>
    </row>
    <row r="269" spans="1:5" x14ac:dyDescent="0.35">
      <c r="A269" s="11" t="s">
        <v>8219</v>
      </c>
      <c r="B269" s="11">
        <v>562</v>
      </c>
      <c r="D269" s="11" t="s">
        <v>8221</v>
      </c>
      <c r="E269" s="11">
        <v>6</v>
      </c>
    </row>
    <row r="270" spans="1:5" x14ac:dyDescent="0.35">
      <c r="A270" s="11" t="s">
        <v>8219</v>
      </c>
      <c r="B270" s="11">
        <v>71</v>
      </c>
      <c r="D270" s="11" t="s">
        <v>8221</v>
      </c>
      <c r="E270" s="11">
        <v>36</v>
      </c>
    </row>
    <row r="271" spans="1:5" x14ac:dyDescent="0.35">
      <c r="A271" s="11" t="s">
        <v>8219</v>
      </c>
      <c r="B271" s="11">
        <v>1510</v>
      </c>
      <c r="D271" s="11" t="s">
        <v>8221</v>
      </c>
      <c r="E271" s="11">
        <v>336</v>
      </c>
    </row>
    <row r="272" spans="1:5" x14ac:dyDescent="0.35">
      <c r="A272" s="11" t="s">
        <v>8219</v>
      </c>
      <c r="B272" s="11">
        <v>14</v>
      </c>
      <c r="D272" s="11" t="s">
        <v>8221</v>
      </c>
      <c r="E272" s="11">
        <v>34</v>
      </c>
    </row>
    <row r="273" spans="1:5" x14ac:dyDescent="0.35">
      <c r="A273" s="11" t="s">
        <v>8219</v>
      </c>
      <c r="B273" s="11">
        <v>193</v>
      </c>
      <c r="D273" s="11" t="s">
        <v>8221</v>
      </c>
      <c r="E273" s="11">
        <v>10</v>
      </c>
    </row>
    <row r="274" spans="1:5" x14ac:dyDescent="0.35">
      <c r="A274" s="11" t="s">
        <v>8219</v>
      </c>
      <c r="B274" s="11">
        <v>206</v>
      </c>
      <c r="D274" s="11" t="s">
        <v>8221</v>
      </c>
      <c r="E274" s="11">
        <v>201</v>
      </c>
    </row>
    <row r="275" spans="1:5" x14ac:dyDescent="0.35">
      <c r="A275" s="11" t="s">
        <v>8219</v>
      </c>
      <c r="B275" s="11">
        <v>351</v>
      </c>
      <c r="D275" s="11" t="s">
        <v>8221</v>
      </c>
      <c r="E275" s="11">
        <v>296</v>
      </c>
    </row>
    <row r="276" spans="1:5" x14ac:dyDescent="0.35">
      <c r="A276" s="11" t="s">
        <v>8219</v>
      </c>
      <c r="B276" s="11">
        <v>50</v>
      </c>
      <c r="D276" s="11" t="s">
        <v>8221</v>
      </c>
      <c r="E276" s="11">
        <v>7</v>
      </c>
    </row>
    <row r="277" spans="1:5" x14ac:dyDescent="0.35">
      <c r="A277" s="11" t="s">
        <v>8219</v>
      </c>
      <c r="B277" s="11">
        <v>184</v>
      </c>
      <c r="D277" s="11" t="s">
        <v>8221</v>
      </c>
      <c r="E277" s="11">
        <v>7</v>
      </c>
    </row>
    <row r="278" spans="1:5" x14ac:dyDescent="0.35">
      <c r="A278" s="11" t="s">
        <v>8219</v>
      </c>
      <c r="B278" s="11">
        <v>196</v>
      </c>
      <c r="D278" s="11" t="s">
        <v>8221</v>
      </c>
      <c r="E278" s="11">
        <v>1</v>
      </c>
    </row>
    <row r="279" spans="1:5" x14ac:dyDescent="0.35">
      <c r="A279" s="11" t="s">
        <v>8219</v>
      </c>
      <c r="B279" s="11">
        <v>229</v>
      </c>
      <c r="D279" s="11" t="s">
        <v>8221</v>
      </c>
      <c r="E279" s="11">
        <v>114</v>
      </c>
    </row>
    <row r="280" spans="1:5" x14ac:dyDescent="0.35">
      <c r="A280" s="11" t="s">
        <v>8219</v>
      </c>
      <c r="B280" s="11">
        <v>67</v>
      </c>
      <c r="D280" s="11" t="s">
        <v>8221</v>
      </c>
      <c r="E280" s="11">
        <v>29</v>
      </c>
    </row>
    <row r="281" spans="1:5" x14ac:dyDescent="0.35">
      <c r="A281" s="11" t="s">
        <v>8219</v>
      </c>
      <c r="B281" s="11">
        <v>95</v>
      </c>
      <c r="D281" s="11" t="s">
        <v>8221</v>
      </c>
      <c r="E281" s="11">
        <v>890</v>
      </c>
    </row>
    <row r="282" spans="1:5" x14ac:dyDescent="0.35">
      <c r="A282" s="11" t="s">
        <v>8219</v>
      </c>
      <c r="B282" s="11">
        <v>62</v>
      </c>
      <c r="D282" s="11" t="s">
        <v>8221</v>
      </c>
      <c r="E282" s="11">
        <v>31</v>
      </c>
    </row>
    <row r="283" spans="1:5" x14ac:dyDescent="0.35">
      <c r="A283" s="11" t="s">
        <v>8219</v>
      </c>
      <c r="B283" s="11">
        <v>73</v>
      </c>
      <c r="D283" s="11" t="s">
        <v>8221</v>
      </c>
      <c r="E283" s="11">
        <v>21</v>
      </c>
    </row>
    <row r="284" spans="1:5" x14ac:dyDescent="0.35">
      <c r="A284" s="11" t="s">
        <v>8219</v>
      </c>
      <c r="B284" s="11">
        <v>43</v>
      </c>
      <c r="D284" s="11" t="s">
        <v>8221</v>
      </c>
      <c r="E284" s="11">
        <v>37</v>
      </c>
    </row>
    <row r="285" spans="1:5" x14ac:dyDescent="0.35">
      <c r="A285" s="11" t="s">
        <v>8219</v>
      </c>
      <c r="B285" s="11">
        <v>70</v>
      </c>
      <c r="D285" s="11" t="s">
        <v>8221</v>
      </c>
      <c r="E285" s="11">
        <v>7</v>
      </c>
    </row>
    <row r="286" spans="1:5" x14ac:dyDescent="0.35">
      <c r="A286" s="11" t="s">
        <v>8219</v>
      </c>
      <c r="B286" s="11">
        <v>271</v>
      </c>
      <c r="D286" s="11" t="s">
        <v>8221</v>
      </c>
      <c r="E286" s="11">
        <v>4</v>
      </c>
    </row>
    <row r="287" spans="1:5" x14ac:dyDescent="0.35">
      <c r="A287" s="11" t="s">
        <v>8219</v>
      </c>
      <c r="B287" s="11">
        <v>55</v>
      </c>
      <c r="D287" s="11" t="s">
        <v>8221</v>
      </c>
      <c r="E287" s="11">
        <v>5</v>
      </c>
    </row>
    <row r="288" spans="1:5" x14ac:dyDescent="0.35">
      <c r="A288" s="11" t="s">
        <v>8219</v>
      </c>
      <c r="B288" s="11">
        <v>35</v>
      </c>
      <c r="D288" s="11" t="s">
        <v>8221</v>
      </c>
      <c r="E288" s="11">
        <v>0</v>
      </c>
    </row>
    <row r="289" spans="1:5" x14ac:dyDescent="0.35">
      <c r="A289" s="11" t="s">
        <v>8219</v>
      </c>
      <c r="B289" s="11">
        <v>22</v>
      </c>
      <c r="D289" s="11" t="s">
        <v>8221</v>
      </c>
      <c r="E289" s="11">
        <v>456</v>
      </c>
    </row>
    <row r="290" spans="1:5" x14ac:dyDescent="0.35">
      <c r="A290" s="11" t="s">
        <v>8219</v>
      </c>
      <c r="B290" s="11">
        <v>38</v>
      </c>
      <c r="D290" s="11" t="s">
        <v>8221</v>
      </c>
      <c r="E290" s="11">
        <v>369</v>
      </c>
    </row>
    <row r="291" spans="1:5" x14ac:dyDescent="0.35">
      <c r="A291" s="11" t="s">
        <v>8219</v>
      </c>
      <c r="B291" s="11">
        <v>15</v>
      </c>
      <c r="D291" s="11" t="s">
        <v>8221</v>
      </c>
      <c r="E291" s="11">
        <v>2</v>
      </c>
    </row>
    <row r="292" spans="1:5" x14ac:dyDescent="0.35">
      <c r="A292" s="11" t="s">
        <v>8219</v>
      </c>
      <c r="B292" s="11">
        <v>7</v>
      </c>
      <c r="D292" s="11" t="s">
        <v>8221</v>
      </c>
      <c r="E292" s="11">
        <v>0</v>
      </c>
    </row>
    <row r="293" spans="1:5" x14ac:dyDescent="0.35">
      <c r="A293" s="11" t="s">
        <v>8219</v>
      </c>
      <c r="B293" s="11">
        <v>241</v>
      </c>
      <c r="D293" s="11" t="s">
        <v>8221</v>
      </c>
      <c r="E293" s="11">
        <v>338</v>
      </c>
    </row>
    <row r="294" spans="1:5" x14ac:dyDescent="0.35">
      <c r="A294" s="11" t="s">
        <v>8219</v>
      </c>
      <c r="B294" s="11">
        <v>55</v>
      </c>
      <c r="D294" s="11" t="s">
        <v>8221</v>
      </c>
      <c r="E294" s="11">
        <v>4</v>
      </c>
    </row>
    <row r="295" spans="1:5" x14ac:dyDescent="0.35">
      <c r="A295" s="11" t="s">
        <v>8219</v>
      </c>
      <c r="B295" s="11">
        <v>171</v>
      </c>
      <c r="D295" s="11" t="s">
        <v>8221</v>
      </c>
      <c r="E295" s="11">
        <v>1</v>
      </c>
    </row>
    <row r="296" spans="1:5" x14ac:dyDescent="0.35">
      <c r="A296" s="11" t="s">
        <v>8219</v>
      </c>
      <c r="B296" s="11">
        <v>208</v>
      </c>
      <c r="D296" s="11" t="s">
        <v>8221</v>
      </c>
      <c r="E296" s="11">
        <v>28</v>
      </c>
    </row>
    <row r="297" spans="1:5" x14ac:dyDescent="0.35">
      <c r="A297" s="11" t="s">
        <v>8219</v>
      </c>
      <c r="B297" s="11">
        <v>21</v>
      </c>
      <c r="D297" s="11" t="s">
        <v>8221</v>
      </c>
      <c r="E297" s="11">
        <v>12</v>
      </c>
    </row>
    <row r="298" spans="1:5" x14ac:dyDescent="0.35">
      <c r="A298" s="11" t="s">
        <v>8219</v>
      </c>
      <c r="B298" s="11">
        <v>25</v>
      </c>
      <c r="D298" s="11" t="s">
        <v>8221</v>
      </c>
      <c r="E298" s="11">
        <v>16</v>
      </c>
    </row>
    <row r="299" spans="1:5" x14ac:dyDescent="0.35">
      <c r="A299" s="11" t="s">
        <v>8219</v>
      </c>
      <c r="B299" s="11">
        <v>52</v>
      </c>
      <c r="D299" s="11" t="s">
        <v>8221</v>
      </c>
      <c r="E299" s="11">
        <v>4</v>
      </c>
    </row>
    <row r="300" spans="1:5" x14ac:dyDescent="0.35">
      <c r="A300" s="11" t="s">
        <v>8219</v>
      </c>
      <c r="B300" s="11">
        <v>104</v>
      </c>
      <c r="D300" s="11" t="s">
        <v>8221</v>
      </c>
      <c r="E300" s="11">
        <v>4</v>
      </c>
    </row>
    <row r="301" spans="1:5" x14ac:dyDescent="0.35">
      <c r="A301" s="11" t="s">
        <v>8219</v>
      </c>
      <c r="B301" s="11">
        <v>73</v>
      </c>
      <c r="D301" s="11" t="s">
        <v>8221</v>
      </c>
      <c r="E301" s="11">
        <v>10</v>
      </c>
    </row>
    <row r="302" spans="1:5" x14ac:dyDescent="0.35">
      <c r="A302" s="11" t="s">
        <v>8219</v>
      </c>
      <c r="B302" s="11">
        <v>34</v>
      </c>
      <c r="D302" s="11" t="s">
        <v>8221</v>
      </c>
      <c r="E302" s="11">
        <v>0</v>
      </c>
    </row>
    <row r="303" spans="1:5" x14ac:dyDescent="0.35">
      <c r="A303" s="11" t="s">
        <v>8219</v>
      </c>
      <c r="B303" s="11">
        <v>56</v>
      </c>
      <c r="D303" s="11" t="s">
        <v>8221</v>
      </c>
      <c r="E303" s="11">
        <v>6</v>
      </c>
    </row>
    <row r="304" spans="1:5" x14ac:dyDescent="0.35">
      <c r="A304" s="11" t="s">
        <v>8219</v>
      </c>
      <c r="B304" s="11">
        <v>31</v>
      </c>
      <c r="D304" s="11" t="s">
        <v>8221</v>
      </c>
      <c r="E304" s="11">
        <v>0</v>
      </c>
    </row>
    <row r="305" spans="1:5" x14ac:dyDescent="0.35">
      <c r="A305" s="11" t="s">
        <v>8219</v>
      </c>
      <c r="B305" s="11">
        <v>84</v>
      </c>
      <c r="D305" s="11" t="s">
        <v>8221</v>
      </c>
      <c r="E305" s="11">
        <v>1</v>
      </c>
    </row>
    <row r="306" spans="1:5" x14ac:dyDescent="0.35">
      <c r="A306" s="11" t="s">
        <v>8219</v>
      </c>
      <c r="B306" s="11">
        <v>130</v>
      </c>
      <c r="D306" s="11" t="s">
        <v>8221</v>
      </c>
      <c r="E306" s="11">
        <v>0</v>
      </c>
    </row>
    <row r="307" spans="1:5" x14ac:dyDescent="0.35">
      <c r="A307" s="11" t="s">
        <v>8219</v>
      </c>
      <c r="B307" s="11">
        <v>12</v>
      </c>
      <c r="D307" s="11" t="s">
        <v>8221</v>
      </c>
      <c r="E307" s="11">
        <v>44</v>
      </c>
    </row>
    <row r="308" spans="1:5" x14ac:dyDescent="0.35">
      <c r="A308" s="11" t="s">
        <v>8219</v>
      </c>
      <c r="B308" s="11">
        <v>23</v>
      </c>
      <c r="D308" s="11" t="s">
        <v>8221</v>
      </c>
      <c r="E308" s="11">
        <v>0</v>
      </c>
    </row>
    <row r="309" spans="1:5" x14ac:dyDescent="0.35">
      <c r="A309" s="11" t="s">
        <v>8219</v>
      </c>
      <c r="B309" s="11">
        <v>158</v>
      </c>
      <c r="D309" s="11" t="s">
        <v>8221</v>
      </c>
      <c r="E309" s="11">
        <v>3</v>
      </c>
    </row>
    <row r="310" spans="1:5" x14ac:dyDescent="0.35">
      <c r="A310" s="11" t="s">
        <v>8219</v>
      </c>
      <c r="B310" s="11">
        <v>30</v>
      </c>
      <c r="D310" s="11" t="s">
        <v>8221</v>
      </c>
      <c r="E310" s="11">
        <v>0</v>
      </c>
    </row>
    <row r="311" spans="1:5" x14ac:dyDescent="0.35">
      <c r="A311" s="11" t="s">
        <v>8219</v>
      </c>
      <c r="B311" s="11">
        <v>18</v>
      </c>
      <c r="D311" s="11" t="s">
        <v>8221</v>
      </c>
      <c r="E311" s="11">
        <v>52</v>
      </c>
    </row>
    <row r="312" spans="1:5" x14ac:dyDescent="0.35">
      <c r="A312" s="11" t="s">
        <v>8219</v>
      </c>
      <c r="B312" s="11">
        <v>29</v>
      </c>
      <c r="D312" s="11" t="s">
        <v>8221</v>
      </c>
      <c r="E312" s="11">
        <v>0</v>
      </c>
    </row>
    <row r="313" spans="1:5" x14ac:dyDescent="0.35">
      <c r="A313" s="11" t="s">
        <v>8219</v>
      </c>
      <c r="B313" s="11">
        <v>31</v>
      </c>
      <c r="D313" s="11" t="s">
        <v>8221</v>
      </c>
      <c r="E313" s="11">
        <v>1</v>
      </c>
    </row>
    <row r="314" spans="1:5" x14ac:dyDescent="0.35">
      <c r="A314" s="11" t="s">
        <v>8219</v>
      </c>
      <c r="B314" s="11">
        <v>173</v>
      </c>
      <c r="D314" s="11" t="s">
        <v>8221</v>
      </c>
      <c r="E314" s="11">
        <v>1</v>
      </c>
    </row>
    <row r="315" spans="1:5" x14ac:dyDescent="0.35">
      <c r="A315" s="11" t="s">
        <v>8219</v>
      </c>
      <c r="B315" s="11">
        <v>17</v>
      </c>
      <c r="D315" s="11" t="s">
        <v>8221</v>
      </c>
      <c r="E315" s="11">
        <v>2</v>
      </c>
    </row>
    <row r="316" spans="1:5" x14ac:dyDescent="0.35">
      <c r="A316" s="11" t="s">
        <v>8219</v>
      </c>
      <c r="B316" s="11">
        <v>48</v>
      </c>
      <c r="D316" s="11" t="s">
        <v>8221</v>
      </c>
      <c r="E316" s="11">
        <v>9</v>
      </c>
    </row>
    <row r="317" spans="1:5" x14ac:dyDescent="0.35">
      <c r="A317" s="11" t="s">
        <v>8219</v>
      </c>
      <c r="B317" s="11">
        <v>59</v>
      </c>
      <c r="D317" s="11" t="s">
        <v>8221</v>
      </c>
      <c r="E317" s="11">
        <v>5</v>
      </c>
    </row>
    <row r="318" spans="1:5" x14ac:dyDescent="0.35">
      <c r="A318" s="11" t="s">
        <v>8219</v>
      </c>
      <c r="B318" s="11">
        <v>39</v>
      </c>
      <c r="D318" s="11" t="s">
        <v>8221</v>
      </c>
      <c r="E318" s="11">
        <v>57</v>
      </c>
    </row>
    <row r="319" spans="1:5" x14ac:dyDescent="0.35">
      <c r="A319" s="11" t="s">
        <v>8219</v>
      </c>
      <c r="B319" s="11">
        <v>59</v>
      </c>
      <c r="D319" s="11" t="s">
        <v>8221</v>
      </c>
      <c r="E319" s="11">
        <v>3</v>
      </c>
    </row>
    <row r="320" spans="1:5" x14ac:dyDescent="0.35">
      <c r="A320" s="11" t="s">
        <v>8219</v>
      </c>
      <c r="B320" s="11">
        <v>60</v>
      </c>
      <c r="D320" s="11" t="s">
        <v>8221</v>
      </c>
      <c r="E320" s="11">
        <v>1</v>
      </c>
    </row>
    <row r="321" spans="1:5" x14ac:dyDescent="0.35">
      <c r="A321" s="11" t="s">
        <v>8219</v>
      </c>
      <c r="B321" s="11">
        <v>20</v>
      </c>
      <c r="D321" s="11" t="s">
        <v>8221</v>
      </c>
      <c r="E321" s="11">
        <v>6</v>
      </c>
    </row>
    <row r="322" spans="1:5" x14ac:dyDescent="0.35">
      <c r="A322" s="11" t="s">
        <v>8219</v>
      </c>
      <c r="B322" s="11">
        <v>2</v>
      </c>
      <c r="D322" s="11" t="s">
        <v>8221</v>
      </c>
      <c r="E322" s="11">
        <v>48</v>
      </c>
    </row>
    <row r="323" spans="1:5" x14ac:dyDescent="0.35">
      <c r="A323" s="11" t="s">
        <v>8219</v>
      </c>
      <c r="B323" s="11">
        <v>315</v>
      </c>
      <c r="D323" s="11" t="s">
        <v>8221</v>
      </c>
      <c r="E323" s="11">
        <v>2</v>
      </c>
    </row>
    <row r="324" spans="1:5" x14ac:dyDescent="0.35">
      <c r="A324" s="11" t="s">
        <v>8219</v>
      </c>
      <c r="B324" s="11">
        <v>2174</v>
      </c>
      <c r="D324" s="11" t="s">
        <v>8221</v>
      </c>
      <c r="E324" s="11">
        <v>4</v>
      </c>
    </row>
    <row r="325" spans="1:5" x14ac:dyDescent="0.35">
      <c r="A325" s="11" t="s">
        <v>8219</v>
      </c>
      <c r="B325" s="11">
        <v>152</v>
      </c>
      <c r="D325" s="11" t="s">
        <v>8221</v>
      </c>
      <c r="E325" s="11">
        <v>5</v>
      </c>
    </row>
    <row r="326" spans="1:5" x14ac:dyDescent="0.35">
      <c r="A326" s="11" t="s">
        <v>8219</v>
      </c>
      <c r="B326" s="11">
        <v>1021</v>
      </c>
      <c r="D326" s="11" t="s">
        <v>8221</v>
      </c>
      <c r="E326" s="11">
        <v>79</v>
      </c>
    </row>
    <row r="327" spans="1:5" x14ac:dyDescent="0.35">
      <c r="A327" s="11" t="s">
        <v>8219</v>
      </c>
      <c r="B327" s="11">
        <v>237</v>
      </c>
      <c r="D327" s="11" t="s">
        <v>8221</v>
      </c>
      <c r="E327" s="11">
        <v>2</v>
      </c>
    </row>
    <row r="328" spans="1:5" x14ac:dyDescent="0.35">
      <c r="A328" s="11" t="s">
        <v>8219</v>
      </c>
      <c r="B328" s="11">
        <v>27</v>
      </c>
      <c r="D328" s="11" t="s">
        <v>8221</v>
      </c>
      <c r="E328" s="11">
        <v>11</v>
      </c>
    </row>
    <row r="329" spans="1:5" x14ac:dyDescent="0.35">
      <c r="A329" s="11" t="s">
        <v>8219</v>
      </c>
      <c r="B329" s="11">
        <v>17</v>
      </c>
      <c r="D329" s="11" t="s">
        <v>8221</v>
      </c>
      <c r="E329" s="11">
        <v>11</v>
      </c>
    </row>
    <row r="330" spans="1:5" x14ac:dyDescent="0.35">
      <c r="A330" s="11" t="s">
        <v>8219</v>
      </c>
      <c r="B330" s="11">
        <v>27</v>
      </c>
      <c r="D330" s="11" t="s">
        <v>8221</v>
      </c>
      <c r="E330" s="11">
        <v>1</v>
      </c>
    </row>
    <row r="331" spans="1:5" x14ac:dyDescent="0.35">
      <c r="A331" s="11" t="s">
        <v>8219</v>
      </c>
      <c r="B331" s="11">
        <v>82</v>
      </c>
      <c r="D331" s="11" t="s">
        <v>8221</v>
      </c>
      <c r="E331" s="11">
        <v>3</v>
      </c>
    </row>
    <row r="332" spans="1:5" x14ac:dyDescent="0.35">
      <c r="A332" s="11" t="s">
        <v>8219</v>
      </c>
      <c r="B332" s="11">
        <v>48</v>
      </c>
      <c r="D332" s="11" t="s">
        <v>8221</v>
      </c>
      <c r="E332" s="11">
        <v>5</v>
      </c>
    </row>
    <row r="333" spans="1:5" x14ac:dyDescent="0.35">
      <c r="A333" s="11" t="s">
        <v>8219</v>
      </c>
      <c r="B333" s="11">
        <v>105</v>
      </c>
      <c r="D333" s="11" t="s">
        <v>8221</v>
      </c>
      <c r="E333" s="11">
        <v>12</v>
      </c>
    </row>
    <row r="334" spans="1:5" x14ac:dyDescent="0.35">
      <c r="A334" s="11" t="s">
        <v>8219</v>
      </c>
      <c r="B334" s="11">
        <v>28</v>
      </c>
      <c r="D334" s="11" t="s">
        <v>8221</v>
      </c>
      <c r="E334" s="11">
        <v>2</v>
      </c>
    </row>
    <row r="335" spans="1:5" x14ac:dyDescent="0.35">
      <c r="A335" s="11" t="s">
        <v>8219</v>
      </c>
      <c r="B335" s="11">
        <v>1107</v>
      </c>
      <c r="D335" s="11" t="s">
        <v>8221</v>
      </c>
      <c r="E335" s="11">
        <v>5</v>
      </c>
    </row>
    <row r="336" spans="1:5" x14ac:dyDescent="0.35">
      <c r="A336" s="11" t="s">
        <v>8219</v>
      </c>
      <c r="B336" s="11">
        <v>1013</v>
      </c>
      <c r="D336" s="11" t="s">
        <v>8221</v>
      </c>
      <c r="E336" s="11">
        <v>21</v>
      </c>
    </row>
    <row r="337" spans="1:5" x14ac:dyDescent="0.35">
      <c r="A337" s="11" t="s">
        <v>8219</v>
      </c>
      <c r="B337" s="11">
        <v>274</v>
      </c>
      <c r="D337" s="11" t="s">
        <v>8221</v>
      </c>
      <c r="E337" s="11">
        <v>0</v>
      </c>
    </row>
    <row r="338" spans="1:5" x14ac:dyDescent="0.35">
      <c r="A338" s="11" t="s">
        <v>8219</v>
      </c>
      <c r="B338" s="11">
        <v>87</v>
      </c>
      <c r="D338" s="11" t="s">
        <v>8221</v>
      </c>
      <c r="E338" s="11">
        <v>45</v>
      </c>
    </row>
    <row r="339" spans="1:5" x14ac:dyDescent="0.35">
      <c r="A339" s="11" t="s">
        <v>8219</v>
      </c>
      <c r="B339" s="11">
        <v>99</v>
      </c>
      <c r="D339" s="11" t="s">
        <v>8221</v>
      </c>
      <c r="E339" s="11">
        <v>29</v>
      </c>
    </row>
    <row r="340" spans="1:5" x14ac:dyDescent="0.35">
      <c r="A340" s="11" t="s">
        <v>8219</v>
      </c>
      <c r="B340" s="11">
        <v>276</v>
      </c>
      <c r="D340" s="11" t="s">
        <v>8221</v>
      </c>
      <c r="E340" s="11">
        <v>2</v>
      </c>
    </row>
    <row r="341" spans="1:5" x14ac:dyDescent="0.35">
      <c r="A341" s="11" t="s">
        <v>8219</v>
      </c>
      <c r="B341" s="11">
        <v>21</v>
      </c>
      <c r="D341" s="11" t="s">
        <v>8221</v>
      </c>
      <c r="E341" s="11">
        <v>30</v>
      </c>
    </row>
    <row r="342" spans="1:5" x14ac:dyDescent="0.35">
      <c r="A342" s="11" t="s">
        <v>8219</v>
      </c>
      <c r="B342" s="11">
        <v>41</v>
      </c>
      <c r="D342" s="11" t="s">
        <v>8221</v>
      </c>
      <c r="E342" s="11">
        <v>8</v>
      </c>
    </row>
    <row r="343" spans="1:5" x14ac:dyDescent="0.35">
      <c r="A343" s="11" t="s">
        <v>8219</v>
      </c>
      <c r="B343" s="11">
        <v>119</v>
      </c>
      <c r="D343" s="11" t="s">
        <v>8221</v>
      </c>
      <c r="E343" s="11">
        <v>1</v>
      </c>
    </row>
    <row r="344" spans="1:5" x14ac:dyDescent="0.35">
      <c r="A344" s="11" t="s">
        <v>8219</v>
      </c>
      <c r="B344" s="11">
        <v>153</v>
      </c>
      <c r="D344" s="11" t="s">
        <v>8221</v>
      </c>
      <c r="E344" s="11">
        <v>14</v>
      </c>
    </row>
    <row r="345" spans="1:5" x14ac:dyDescent="0.35">
      <c r="A345" s="11" t="s">
        <v>8219</v>
      </c>
      <c r="B345" s="11">
        <v>100</v>
      </c>
      <c r="D345" s="11" t="s">
        <v>8221</v>
      </c>
      <c r="E345" s="11">
        <v>24</v>
      </c>
    </row>
    <row r="346" spans="1:5" x14ac:dyDescent="0.35">
      <c r="A346" s="11" t="s">
        <v>8219</v>
      </c>
      <c r="B346" s="11">
        <v>143</v>
      </c>
      <c r="D346" s="11" t="s">
        <v>8221</v>
      </c>
      <c r="E346" s="11">
        <v>2</v>
      </c>
    </row>
    <row r="347" spans="1:5" x14ac:dyDescent="0.35">
      <c r="A347" s="11" t="s">
        <v>8219</v>
      </c>
      <c r="B347" s="11">
        <v>140</v>
      </c>
      <c r="D347" s="11" t="s">
        <v>8221</v>
      </c>
      <c r="E347" s="11">
        <v>21</v>
      </c>
    </row>
    <row r="348" spans="1:5" x14ac:dyDescent="0.35">
      <c r="A348" s="11" t="s">
        <v>8219</v>
      </c>
      <c r="B348" s="11">
        <v>35</v>
      </c>
      <c r="D348" s="11" t="s">
        <v>8221</v>
      </c>
      <c r="E348" s="11">
        <v>7</v>
      </c>
    </row>
    <row r="349" spans="1:5" x14ac:dyDescent="0.35">
      <c r="A349" s="11" t="s">
        <v>8219</v>
      </c>
      <c r="B349" s="11">
        <v>149</v>
      </c>
      <c r="D349" s="11" t="s">
        <v>8221</v>
      </c>
      <c r="E349" s="11">
        <v>0</v>
      </c>
    </row>
    <row r="350" spans="1:5" x14ac:dyDescent="0.35">
      <c r="A350" s="11" t="s">
        <v>8219</v>
      </c>
      <c r="B350" s="11">
        <v>130</v>
      </c>
      <c r="D350" s="11" t="s">
        <v>8221</v>
      </c>
      <c r="E350" s="11">
        <v>4</v>
      </c>
    </row>
    <row r="351" spans="1:5" x14ac:dyDescent="0.35">
      <c r="A351" s="11" t="s">
        <v>8219</v>
      </c>
      <c r="B351" s="11">
        <v>120</v>
      </c>
      <c r="D351" s="11" t="s">
        <v>8221</v>
      </c>
      <c r="E351" s="11">
        <v>32</v>
      </c>
    </row>
    <row r="352" spans="1:5" x14ac:dyDescent="0.35">
      <c r="A352" s="11" t="s">
        <v>8219</v>
      </c>
      <c r="B352" s="11">
        <v>265</v>
      </c>
      <c r="D352" s="11" t="s">
        <v>8221</v>
      </c>
      <c r="E352" s="11">
        <v>4</v>
      </c>
    </row>
    <row r="353" spans="1:5" x14ac:dyDescent="0.35">
      <c r="A353" s="11" t="s">
        <v>8219</v>
      </c>
      <c r="B353" s="11">
        <v>71</v>
      </c>
      <c r="D353" s="11" t="s">
        <v>8221</v>
      </c>
      <c r="E353" s="11">
        <v>9</v>
      </c>
    </row>
    <row r="354" spans="1:5" x14ac:dyDescent="0.35">
      <c r="A354" s="11" t="s">
        <v>8219</v>
      </c>
      <c r="B354" s="11">
        <v>13</v>
      </c>
      <c r="D354" s="11" t="s">
        <v>8221</v>
      </c>
      <c r="E354" s="11">
        <v>17</v>
      </c>
    </row>
    <row r="355" spans="1:5" x14ac:dyDescent="0.35">
      <c r="A355" s="11" t="s">
        <v>8219</v>
      </c>
      <c r="B355" s="11">
        <v>169</v>
      </c>
      <c r="D355" s="11" t="s">
        <v>8221</v>
      </c>
      <c r="E355" s="11">
        <v>5</v>
      </c>
    </row>
    <row r="356" spans="1:5" x14ac:dyDescent="0.35">
      <c r="A356" s="11" t="s">
        <v>8219</v>
      </c>
      <c r="B356" s="11">
        <v>57</v>
      </c>
      <c r="D356" s="11" t="s">
        <v>8221</v>
      </c>
      <c r="E356" s="11">
        <v>53</v>
      </c>
    </row>
    <row r="357" spans="1:5" x14ac:dyDescent="0.35">
      <c r="A357" s="11" t="s">
        <v>8219</v>
      </c>
      <c r="B357" s="11">
        <v>229</v>
      </c>
      <c r="D357" s="11" t="s">
        <v>8221</v>
      </c>
      <c r="E357" s="11">
        <v>7</v>
      </c>
    </row>
    <row r="358" spans="1:5" x14ac:dyDescent="0.35">
      <c r="A358" s="11" t="s">
        <v>8219</v>
      </c>
      <c r="B358" s="11">
        <v>108</v>
      </c>
      <c r="D358" s="11" t="s">
        <v>8221</v>
      </c>
      <c r="E358" s="11">
        <v>72</v>
      </c>
    </row>
    <row r="359" spans="1:5" x14ac:dyDescent="0.35">
      <c r="A359" s="11" t="s">
        <v>8219</v>
      </c>
      <c r="B359" s="11">
        <v>108</v>
      </c>
      <c r="D359" s="11" t="s">
        <v>8221</v>
      </c>
      <c r="E359" s="11">
        <v>0</v>
      </c>
    </row>
    <row r="360" spans="1:5" x14ac:dyDescent="0.35">
      <c r="A360" s="11" t="s">
        <v>8219</v>
      </c>
      <c r="B360" s="11">
        <v>41</v>
      </c>
      <c r="D360" s="11" t="s">
        <v>8221</v>
      </c>
      <c r="E360" s="11">
        <v>2</v>
      </c>
    </row>
    <row r="361" spans="1:5" x14ac:dyDescent="0.35">
      <c r="A361" s="11" t="s">
        <v>8219</v>
      </c>
      <c r="B361" s="11">
        <v>139</v>
      </c>
      <c r="D361" s="11" t="s">
        <v>8221</v>
      </c>
      <c r="E361" s="11">
        <v>8</v>
      </c>
    </row>
    <row r="362" spans="1:5" x14ac:dyDescent="0.35">
      <c r="A362" s="11" t="s">
        <v>8219</v>
      </c>
      <c r="B362" s="11">
        <v>19</v>
      </c>
      <c r="D362" s="11" t="s">
        <v>8221</v>
      </c>
      <c r="E362" s="11">
        <v>2</v>
      </c>
    </row>
    <row r="363" spans="1:5" x14ac:dyDescent="0.35">
      <c r="A363" s="11" t="s">
        <v>8219</v>
      </c>
      <c r="B363" s="11">
        <v>94</v>
      </c>
      <c r="D363" s="11" t="s">
        <v>8221</v>
      </c>
      <c r="E363" s="11">
        <v>0</v>
      </c>
    </row>
    <row r="364" spans="1:5" x14ac:dyDescent="0.35">
      <c r="A364" s="11" t="s">
        <v>8219</v>
      </c>
      <c r="B364" s="11">
        <v>23</v>
      </c>
      <c r="D364" s="11" t="s">
        <v>8221</v>
      </c>
      <c r="E364" s="11">
        <v>3</v>
      </c>
    </row>
    <row r="365" spans="1:5" x14ac:dyDescent="0.35">
      <c r="A365" s="11" t="s">
        <v>8219</v>
      </c>
      <c r="B365" s="11">
        <v>15</v>
      </c>
      <c r="D365" s="11" t="s">
        <v>8221</v>
      </c>
      <c r="E365" s="11">
        <v>4</v>
      </c>
    </row>
    <row r="366" spans="1:5" x14ac:dyDescent="0.35">
      <c r="A366" s="11" t="s">
        <v>8219</v>
      </c>
      <c r="B366" s="11">
        <v>62</v>
      </c>
      <c r="D366" s="11" t="s">
        <v>8221</v>
      </c>
      <c r="E366" s="11">
        <v>3</v>
      </c>
    </row>
    <row r="367" spans="1:5" x14ac:dyDescent="0.35">
      <c r="A367" s="11" t="s">
        <v>8219</v>
      </c>
      <c r="B367" s="11">
        <v>74</v>
      </c>
      <c r="D367" s="11" t="s">
        <v>8221</v>
      </c>
      <c r="E367" s="11">
        <v>6</v>
      </c>
    </row>
    <row r="368" spans="1:5" x14ac:dyDescent="0.35">
      <c r="A368" s="11" t="s">
        <v>8219</v>
      </c>
      <c r="B368" s="11">
        <v>97</v>
      </c>
      <c r="D368" s="11" t="s">
        <v>8221</v>
      </c>
      <c r="E368" s="11">
        <v>0</v>
      </c>
    </row>
    <row r="369" spans="1:5" x14ac:dyDescent="0.35">
      <c r="A369" s="11" t="s">
        <v>8219</v>
      </c>
      <c r="B369" s="11">
        <v>55</v>
      </c>
      <c r="D369" s="11" t="s">
        <v>8221</v>
      </c>
      <c r="E369" s="11">
        <v>0</v>
      </c>
    </row>
    <row r="370" spans="1:5" x14ac:dyDescent="0.35">
      <c r="A370" s="11" t="s">
        <v>8219</v>
      </c>
      <c r="B370" s="11">
        <v>44</v>
      </c>
      <c r="D370" s="11" t="s">
        <v>8221</v>
      </c>
      <c r="E370" s="11">
        <v>0</v>
      </c>
    </row>
    <row r="371" spans="1:5" x14ac:dyDescent="0.35">
      <c r="A371" s="11" t="s">
        <v>8219</v>
      </c>
      <c r="B371" s="11">
        <v>110</v>
      </c>
      <c r="D371" s="11" t="s">
        <v>8221</v>
      </c>
      <c r="E371" s="11">
        <v>8</v>
      </c>
    </row>
    <row r="372" spans="1:5" x14ac:dyDescent="0.35">
      <c r="A372" s="11" t="s">
        <v>8219</v>
      </c>
      <c r="B372" s="11">
        <v>59</v>
      </c>
      <c r="D372" s="11" t="s">
        <v>8221</v>
      </c>
      <c r="E372" s="11">
        <v>5</v>
      </c>
    </row>
    <row r="373" spans="1:5" x14ac:dyDescent="0.35">
      <c r="A373" s="11" t="s">
        <v>8219</v>
      </c>
      <c r="B373" s="11">
        <v>62</v>
      </c>
      <c r="D373" s="11" t="s">
        <v>8221</v>
      </c>
      <c r="E373" s="11">
        <v>0</v>
      </c>
    </row>
    <row r="374" spans="1:5" x14ac:dyDescent="0.35">
      <c r="A374" s="11" t="s">
        <v>8219</v>
      </c>
      <c r="B374" s="11">
        <v>105</v>
      </c>
      <c r="D374" s="11" t="s">
        <v>8221</v>
      </c>
      <c r="E374" s="11">
        <v>2</v>
      </c>
    </row>
    <row r="375" spans="1:5" x14ac:dyDescent="0.35">
      <c r="A375" s="11" t="s">
        <v>8219</v>
      </c>
      <c r="B375" s="11">
        <v>26</v>
      </c>
      <c r="D375" s="11" t="s">
        <v>8221</v>
      </c>
      <c r="E375" s="11">
        <v>24</v>
      </c>
    </row>
    <row r="376" spans="1:5" x14ac:dyDescent="0.35">
      <c r="A376" s="11" t="s">
        <v>8219</v>
      </c>
      <c r="B376" s="11">
        <v>49</v>
      </c>
      <c r="D376" s="11" t="s">
        <v>8221</v>
      </c>
      <c r="E376" s="11">
        <v>0</v>
      </c>
    </row>
    <row r="377" spans="1:5" x14ac:dyDescent="0.35">
      <c r="A377" s="11" t="s">
        <v>8219</v>
      </c>
      <c r="B377" s="11">
        <v>68</v>
      </c>
      <c r="D377" s="11" t="s">
        <v>8221</v>
      </c>
      <c r="E377" s="11">
        <v>9</v>
      </c>
    </row>
    <row r="378" spans="1:5" x14ac:dyDescent="0.35">
      <c r="A378" s="11" t="s">
        <v>8219</v>
      </c>
      <c r="B378" s="11">
        <v>22</v>
      </c>
      <c r="D378" s="11" t="s">
        <v>8221</v>
      </c>
      <c r="E378" s="11">
        <v>0</v>
      </c>
    </row>
    <row r="379" spans="1:5" x14ac:dyDescent="0.35">
      <c r="A379" s="11" t="s">
        <v>8219</v>
      </c>
      <c r="B379" s="11">
        <v>18</v>
      </c>
      <c r="D379" s="11" t="s">
        <v>8221</v>
      </c>
      <c r="E379" s="11">
        <v>1</v>
      </c>
    </row>
    <row r="380" spans="1:5" x14ac:dyDescent="0.35">
      <c r="A380" s="11" t="s">
        <v>8219</v>
      </c>
      <c r="B380" s="11">
        <v>19</v>
      </c>
      <c r="D380" s="11" t="s">
        <v>8221</v>
      </c>
      <c r="E380" s="11">
        <v>10</v>
      </c>
    </row>
    <row r="381" spans="1:5" x14ac:dyDescent="0.35">
      <c r="A381" s="11" t="s">
        <v>8219</v>
      </c>
      <c r="B381" s="11">
        <v>99</v>
      </c>
      <c r="D381" s="11" t="s">
        <v>8221</v>
      </c>
      <c r="E381" s="11">
        <v>1</v>
      </c>
    </row>
    <row r="382" spans="1:5" x14ac:dyDescent="0.35">
      <c r="A382" s="11" t="s">
        <v>8219</v>
      </c>
      <c r="B382" s="11">
        <v>27</v>
      </c>
      <c r="D382" s="11" t="s">
        <v>8221</v>
      </c>
      <c r="E382" s="11">
        <v>0</v>
      </c>
    </row>
    <row r="383" spans="1:5" x14ac:dyDescent="0.35">
      <c r="A383" s="11" t="s">
        <v>8219</v>
      </c>
      <c r="B383" s="11">
        <v>25</v>
      </c>
      <c r="D383" s="11" t="s">
        <v>8221</v>
      </c>
      <c r="E383" s="11">
        <v>20</v>
      </c>
    </row>
    <row r="384" spans="1:5" x14ac:dyDescent="0.35">
      <c r="A384" s="11" t="s">
        <v>8219</v>
      </c>
      <c r="B384" s="11">
        <v>14</v>
      </c>
      <c r="D384" s="11" t="s">
        <v>8221</v>
      </c>
      <c r="E384" s="11">
        <v>30</v>
      </c>
    </row>
    <row r="385" spans="1:5" x14ac:dyDescent="0.35">
      <c r="A385" s="11" t="s">
        <v>8219</v>
      </c>
      <c r="B385" s="11">
        <v>35</v>
      </c>
      <c r="D385" s="11" t="s">
        <v>8221</v>
      </c>
      <c r="E385" s="11">
        <v>6</v>
      </c>
    </row>
    <row r="386" spans="1:5" x14ac:dyDescent="0.35">
      <c r="A386" s="11" t="s">
        <v>8219</v>
      </c>
      <c r="B386" s="11">
        <v>10</v>
      </c>
      <c r="D386" s="11" t="s">
        <v>8221</v>
      </c>
      <c r="E386" s="11">
        <v>15</v>
      </c>
    </row>
    <row r="387" spans="1:5" x14ac:dyDescent="0.35">
      <c r="A387" s="11" t="s">
        <v>8219</v>
      </c>
      <c r="B387" s="11">
        <v>29</v>
      </c>
      <c r="D387" s="11" t="s">
        <v>8221</v>
      </c>
      <c r="E387" s="11">
        <v>5</v>
      </c>
    </row>
    <row r="388" spans="1:5" x14ac:dyDescent="0.35">
      <c r="A388" s="11" t="s">
        <v>8219</v>
      </c>
      <c r="B388" s="11">
        <v>44</v>
      </c>
      <c r="D388" s="11" t="s">
        <v>8221</v>
      </c>
      <c r="E388" s="11">
        <v>0</v>
      </c>
    </row>
    <row r="389" spans="1:5" x14ac:dyDescent="0.35">
      <c r="A389" s="11" t="s">
        <v>8219</v>
      </c>
      <c r="B389" s="11">
        <v>17</v>
      </c>
      <c r="D389" s="11" t="s">
        <v>8221</v>
      </c>
      <c r="E389" s="11">
        <v>0</v>
      </c>
    </row>
    <row r="390" spans="1:5" x14ac:dyDescent="0.35">
      <c r="A390" s="11" t="s">
        <v>8219</v>
      </c>
      <c r="B390" s="11">
        <v>34</v>
      </c>
      <c r="D390" s="11" t="s">
        <v>8221</v>
      </c>
      <c r="E390" s="11">
        <v>28</v>
      </c>
    </row>
    <row r="391" spans="1:5" x14ac:dyDescent="0.35">
      <c r="A391" s="11" t="s">
        <v>8219</v>
      </c>
      <c r="B391" s="11">
        <v>14</v>
      </c>
      <c r="D391" s="11" t="s">
        <v>8221</v>
      </c>
      <c r="E391" s="11">
        <v>0</v>
      </c>
    </row>
    <row r="392" spans="1:5" x14ac:dyDescent="0.35">
      <c r="A392" s="11" t="s">
        <v>8219</v>
      </c>
      <c r="B392" s="11">
        <v>156</v>
      </c>
      <c r="D392" s="11" t="s">
        <v>8221</v>
      </c>
      <c r="E392" s="11">
        <v>5</v>
      </c>
    </row>
    <row r="393" spans="1:5" x14ac:dyDescent="0.35">
      <c r="A393" s="11" t="s">
        <v>8219</v>
      </c>
      <c r="B393" s="11">
        <v>128</v>
      </c>
      <c r="D393" s="11" t="s">
        <v>8221</v>
      </c>
      <c r="E393" s="11">
        <v>7</v>
      </c>
    </row>
    <row r="394" spans="1:5" x14ac:dyDescent="0.35">
      <c r="A394" s="11" t="s">
        <v>8219</v>
      </c>
      <c r="B394" s="11">
        <v>60</v>
      </c>
      <c r="D394" s="11" t="s">
        <v>8221</v>
      </c>
      <c r="E394" s="11">
        <v>30</v>
      </c>
    </row>
    <row r="395" spans="1:5" x14ac:dyDescent="0.35">
      <c r="A395" s="11" t="s">
        <v>8219</v>
      </c>
      <c r="B395" s="11">
        <v>32</v>
      </c>
      <c r="D395" s="11" t="s">
        <v>8221</v>
      </c>
      <c r="E395" s="11">
        <v>2</v>
      </c>
    </row>
    <row r="396" spans="1:5" x14ac:dyDescent="0.35">
      <c r="A396" s="11" t="s">
        <v>8219</v>
      </c>
      <c r="B396" s="11">
        <v>53</v>
      </c>
      <c r="D396" s="11" t="s">
        <v>8221</v>
      </c>
      <c r="E396" s="11">
        <v>30</v>
      </c>
    </row>
    <row r="397" spans="1:5" x14ac:dyDescent="0.35">
      <c r="A397" s="11" t="s">
        <v>8219</v>
      </c>
      <c r="B397" s="11">
        <v>184</v>
      </c>
      <c r="D397" s="11" t="s">
        <v>8221</v>
      </c>
      <c r="E397" s="11">
        <v>2</v>
      </c>
    </row>
    <row r="398" spans="1:5" x14ac:dyDescent="0.35">
      <c r="A398" s="11" t="s">
        <v>8219</v>
      </c>
      <c r="B398" s="11">
        <v>90</v>
      </c>
      <c r="D398" s="11" t="s">
        <v>8221</v>
      </c>
      <c r="E398" s="11">
        <v>0</v>
      </c>
    </row>
    <row r="399" spans="1:5" x14ac:dyDescent="0.35">
      <c r="A399" s="11" t="s">
        <v>8219</v>
      </c>
      <c r="B399" s="11">
        <v>71</v>
      </c>
      <c r="D399" s="11" t="s">
        <v>8221</v>
      </c>
      <c r="E399" s="11">
        <v>2</v>
      </c>
    </row>
    <row r="400" spans="1:5" x14ac:dyDescent="0.35">
      <c r="A400" s="11" t="s">
        <v>8219</v>
      </c>
      <c r="B400" s="11">
        <v>87</v>
      </c>
      <c r="D400" s="11" t="s">
        <v>8221</v>
      </c>
      <c r="E400" s="11">
        <v>1</v>
      </c>
    </row>
    <row r="401" spans="1:5" x14ac:dyDescent="0.35">
      <c r="A401" s="11" t="s">
        <v>8219</v>
      </c>
      <c r="B401" s="11">
        <v>28</v>
      </c>
      <c r="D401" s="11" t="s">
        <v>8221</v>
      </c>
      <c r="E401" s="11">
        <v>2</v>
      </c>
    </row>
    <row r="402" spans="1:5" x14ac:dyDescent="0.35">
      <c r="A402" s="11" t="s">
        <v>8219</v>
      </c>
      <c r="B402" s="11">
        <v>56</v>
      </c>
      <c r="D402" s="11" t="s">
        <v>8221</v>
      </c>
      <c r="E402" s="11">
        <v>14</v>
      </c>
    </row>
    <row r="403" spans="1:5" x14ac:dyDescent="0.35">
      <c r="A403" s="11" t="s">
        <v>8219</v>
      </c>
      <c r="B403" s="11">
        <v>51</v>
      </c>
      <c r="D403" s="11" t="s">
        <v>8221</v>
      </c>
      <c r="E403" s="11">
        <v>31</v>
      </c>
    </row>
    <row r="404" spans="1:5" x14ac:dyDescent="0.35">
      <c r="A404" s="11" t="s">
        <v>8219</v>
      </c>
      <c r="B404" s="11">
        <v>75</v>
      </c>
      <c r="D404" s="11" t="s">
        <v>8221</v>
      </c>
      <c r="E404" s="11">
        <v>16</v>
      </c>
    </row>
    <row r="405" spans="1:5" x14ac:dyDescent="0.35">
      <c r="A405" s="11" t="s">
        <v>8219</v>
      </c>
      <c r="B405" s="11">
        <v>38</v>
      </c>
      <c r="D405" s="11" t="s">
        <v>8221</v>
      </c>
      <c r="E405" s="11">
        <v>12</v>
      </c>
    </row>
    <row r="406" spans="1:5" x14ac:dyDescent="0.35">
      <c r="A406" s="11" t="s">
        <v>8219</v>
      </c>
      <c r="B406" s="11">
        <v>18</v>
      </c>
      <c r="D406" s="11" t="s">
        <v>8221</v>
      </c>
      <c r="E406" s="11">
        <v>96</v>
      </c>
    </row>
    <row r="407" spans="1:5" x14ac:dyDescent="0.35">
      <c r="A407" s="11" t="s">
        <v>8219</v>
      </c>
      <c r="B407" s="11">
        <v>54</v>
      </c>
      <c r="D407" s="11" t="s">
        <v>8221</v>
      </c>
      <c r="E407" s="11">
        <v>16</v>
      </c>
    </row>
    <row r="408" spans="1:5" x14ac:dyDescent="0.35">
      <c r="A408" s="11" t="s">
        <v>8219</v>
      </c>
      <c r="B408" s="11">
        <v>71</v>
      </c>
      <c r="D408" s="11" t="s">
        <v>8221</v>
      </c>
      <c r="E408" s="11">
        <v>5</v>
      </c>
    </row>
    <row r="409" spans="1:5" x14ac:dyDescent="0.35">
      <c r="A409" s="11" t="s">
        <v>8219</v>
      </c>
      <c r="B409" s="11">
        <v>57</v>
      </c>
      <c r="D409" s="11" t="s">
        <v>8221</v>
      </c>
      <c r="E409" s="11">
        <v>0</v>
      </c>
    </row>
    <row r="410" spans="1:5" x14ac:dyDescent="0.35">
      <c r="A410" s="11" t="s">
        <v>8219</v>
      </c>
      <c r="B410" s="11">
        <v>43</v>
      </c>
      <c r="D410" s="11" t="s">
        <v>8221</v>
      </c>
      <c r="E410" s="11">
        <v>8</v>
      </c>
    </row>
    <row r="411" spans="1:5" x14ac:dyDescent="0.35">
      <c r="A411" s="11" t="s">
        <v>8219</v>
      </c>
      <c r="B411" s="11">
        <v>52</v>
      </c>
      <c r="D411" s="11" t="s">
        <v>8221</v>
      </c>
      <c r="E411" s="11">
        <v>7</v>
      </c>
    </row>
    <row r="412" spans="1:5" x14ac:dyDescent="0.35">
      <c r="A412" s="11" t="s">
        <v>8219</v>
      </c>
      <c r="B412" s="11">
        <v>27</v>
      </c>
      <c r="D412" s="11" t="s">
        <v>8221</v>
      </c>
      <c r="E412" s="11">
        <v>24</v>
      </c>
    </row>
    <row r="413" spans="1:5" x14ac:dyDescent="0.35">
      <c r="A413" s="11" t="s">
        <v>8219</v>
      </c>
      <c r="B413" s="11">
        <v>12</v>
      </c>
      <c r="D413" s="11" t="s">
        <v>8221</v>
      </c>
      <c r="E413" s="11">
        <v>121</v>
      </c>
    </row>
    <row r="414" spans="1:5" x14ac:dyDescent="0.35">
      <c r="A414" s="11" t="s">
        <v>8219</v>
      </c>
      <c r="B414" s="11">
        <v>33</v>
      </c>
      <c r="D414" s="11" t="s">
        <v>8221</v>
      </c>
      <c r="E414" s="11">
        <v>196</v>
      </c>
    </row>
    <row r="415" spans="1:5" x14ac:dyDescent="0.35">
      <c r="A415" s="11" t="s">
        <v>8219</v>
      </c>
      <c r="B415" s="11">
        <v>96</v>
      </c>
      <c r="D415" s="11" t="s">
        <v>8221</v>
      </c>
      <c r="E415" s="11">
        <v>5</v>
      </c>
    </row>
    <row r="416" spans="1:5" x14ac:dyDescent="0.35">
      <c r="A416" s="11" t="s">
        <v>8219</v>
      </c>
      <c r="B416" s="11">
        <v>28</v>
      </c>
      <c r="D416" s="11" t="s">
        <v>8221</v>
      </c>
      <c r="E416" s="11">
        <v>73</v>
      </c>
    </row>
    <row r="417" spans="1:5" x14ac:dyDescent="0.35">
      <c r="A417" s="11" t="s">
        <v>8219</v>
      </c>
      <c r="B417" s="11">
        <v>43</v>
      </c>
      <c r="D417" s="11" t="s">
        <v>8221</v>
      </c>
      <c r="E417" s="11">
        <v>93</v>
      </c>
    </row>
    <row r="418" spans="1:5" x14ac:dyDescent="0.35">
      <c r="A418" s="11" t="s">
        <v>8219</v>
      </c>
      <c r="B418" s="11">
        <v>205</v>
      </c>
      <c r="D418" s="11" t="s">
        <v>8221</v>
      </c>
      <c r="E418" s="11">
        <v>17</v>
      </c>
    </row>
    <row r="419" spans="1:5" x14ac:dyDescent="0.35">
      <c r="A419" s="11" t="s">
        <v>8219</v>
      </c>
      <c r="B419" s="11">
        <v>23</v>
      </c>
      <c r="D419" s="11" t="s">
        <v>8221</v>
      </c>
      <c r="E419" s="11">
        <v>7</v>
      </c>
    </row>
    <row r="420" spans="1:5" x14ac:dyDescent="0.35">
      <c r="A420" s="11" t="s">
        <v>8219</v>
      </c>
      <c r="B420" s="11">
        <v>19</v>
      </c>
      <c r="D420" s="11" t="s">
        <v>8221</v>
      </c>
      <c r="E420" s="11">
        <v>17</v>
      </c>
    </row>
    <row r="421" spans="1:5" x14ac:dyDescent="0.35">
      <c r="A421" s="11" t="s">
        <v>8219</v>
      </c>
      <c r="B421" s="11">
        <v>14</v>
      </c>
      <c r="D421" s="11" t="s">
        <v>8221</v>
      </c>
      <c r="E421" s="11">
        <v>171</v>
      </c>
    </row>
    <row r="422" spans="1:5" x14ac:dyDescent="0.35">
      <c r="A422" s="11" t="s">
        <v>8219</v>
      </c>
      <c r="B422" s="11">
        <v>38</v>
      </c>
      <c r="D422" s="11" t="s">
        <v>8221</v>
      </c>
      <c r="E422" s="11">
        <v>188</v>
      </c>
    </row>
    <row r="423" spans="1:5" x14ac:dyDescent="0.35">
      <c r="A423" s="11" t="s">
        <v>8219</v>
      </c>
      <c r="B423" s="11">
        <v>78</v>
      </c>
      <c r="D423" s="11" t="s">
        <v>8221</v>
      </c>
      <c r="E423" s="11">
        <v>110</v>
      </c>
    </row>
    <row r="424" spans="1:5" x14ac:dyDescent="0.35">
      <c r="A424" s="11" t="s">
        <v>8219</v>
      </c>
      <c r="B424" s="11">
        <v>69</v>
      </c>
      <c r="D424" s="11" t="s">
        <v>8221</v>
      </c>
      <c r="E424" s="11">
        <v>37</v>
      </c>
    </row>
    <row r="425" spans="1:5" x14ac:dyDescent="0.35">
      <c r="A425" s="11" t="s">
        <v>8219</v>
      </c>
      <c r="B425" s="11">
        <v>33</v>
      </c>
      <c r="D425" s="11" t="s">
        <v>8221</v>
      </c>
      <c r="E425" s="11">
        <v>9</v>
      </c>
    </row>
    <row r="426" spans="1:5" x14ac:dyDescent="0.35">
      <c r="A426" s="11" t="s">
        <v>8219</v>
      </c>
      <c r="B426" s="11">
        <v>54</v>
      </c>
      <c r="D426" s="11" t="s">
        <v>8221</v>
      </c>
      <c r="E426" s="11">
        <v>29</v>
      </c>
    </row>
    <row r="427" spans="1:5" x14ac:dyDescent="0.35">
      <c r="A427" s="11" t="s">
        <v>8219</v>
      </c>
      <c r="B427" s="11">
        <v>99</v>
      </c>
      <c r="D427" s="11" t="s">
        <v>8221</v>
      </c>
      <c r="E427" s="11">
        <v>6</v>
      </c>
    </row>
    <row r="428" spans="1:5" x14ac:dyDescent="0.35">
      <c r="A428" s="11" t="s">
        <v>8219</v>
      </c>
      <c r="B428" s="11">
        <v>49</v>
      </c>
      <c r="D428" s="11" t="s">
        <v>8221</v>
      </c>
      <c r="E428" s="11">
        <v>30</v>
      </c>
    </row>
    <row r="429" spans="1:5" x14ac:dyDescent="0.35">
      <c r="A429" s="11" t="s">
        <v>8219</v>
      </c>
      <c r="B429" s="11">
        <v>11</v>
      </c>
      <c r="D429" s="11" t="s">
        <v>8221</v>
      </c>
      <c r="E429" s="11">
        <v>81</v>
      </c>
    </row>
    <row r="430" spans="1:5" x14ac:dyDescent="0.35">
      <c r="A430" s="11" t="s">
        <v>8219</v>
      </c>
      <c r="B430" s="11">
        <v>38</v>
      </c>
      <c r="D430" s="11" t="s">
        <v>8221</v>
      </c>
      <c r="E430" s="11">
        <v>4</v>
      </c>
    </row>
    <row r="431" spans="1:5" x14ac:dyDescent="0.35">
      <c r="A431" s="11" t="s">
        <v>8219</v>
      </c>
      <c r="B431" s="11">
        <v>16</v>
      </c>
      <c r="D431" s="11" t="s">
        <v>8221</v>
      </c>
      <c r="E431" s="11">
        <v>11</v>
      </c>
    </row>
    <row r="432" spans="1:5" x14ac:dyDescent="0.35">
      <c r="A432" s="11" t="s">
        <v>8219</v>
      </c>
      <c r="B432" s="11">
        <v>32</v>
      </c>
      <c r="D432" s="11" t="s">
        <v>8221</v>
      </c>
      <c r="E432" s="11">
        <v>14</v>
      </c>
    </row>
    <row r="433" spans="1:5" x14ac:dyDescent="0.35">
      <c r="A433" s="11" t="s">
        <v>8219</v>
      </c>
      <c r="B433" s="11">
        <v>20</v>
      </c>
      <c r="D433" s="11" t="s">
        <v>8221</v>
      </c>
      <c r="E433" s="11">
        <v>5</v>
      </c>
    </row>
    <row r="434" spans="1:5" x14ac:dyDescent="0.35">
      <c r="A434" s="11" t="s">
        <v>8219</v>
      </c>
      <c r="B434" s="11">
        <v>154</v>
      </c>
      <c r="D434" s="11" t="s">
        <v>8221</v>
      </c>
      <c r="E434" s="11">
        <v>45</v>
      </c>
    </row>
    <row r="435" spans="1:5" x14ac:dyDescent="0.35">
      <c r="A435" s="11" t="s">
        <v>8219</v>
      </c>
      <c r="B435" s="11">
        <v>41</v>
      </c>
      <c r="D435" s="11" t="s">
        <v>8221</v>
      </c>
      <c r="E435" s="11">
        <v>8</v>
      </c>
    </row>
    <row r="436" spans="1:5" x14ac:dyDescent="0.35">
      <c r="A436" s="11" t="s">
        <v>8219</v>
      </c>
      <c r="B436" s="11">
        <v>75</v>
      </c>
      <c r="D436" s="11" t="s">
        <v>8221</v>
      </c>
      <c r="E436" s="11">
        <v>3</v>
      </c>
    </row>
    <row r="437" spans="1:5" x14ac:dyDescent="0.35">
      <c r="A437" s="11" t="s">
        <v>8219</v>
      </c>
      <c r="B437" s="11">
        <v>40</v>
      </c>
      <c r="D437" s="11" t="s">
        <v>8221</v>
      </c>
      <c r="E437" s="11">
        <v>24</v>
      </c>
    </row>
    <row r="438" spans="1:5" x14ac:dyDescent="0.35">
      <c r="A438" s="11" t="s">
        <v>8219</v>
      </c>
      <c r="B438" s="11">
        <v>46</v>
      </c>
      <c r="D438" s="11" t="s">
        <v>8221</v>
      </c>
      <c r="E438" s="11">
        <v>18</v>
      </c>
    </row>
    <row r="439" spans="1:5" x14ac:dyDescent="0.35">
      <c r="A439" s="11" t="s">
        <v>8219</v>
      </c>
      <c r="B439" s="11">
        <v>62</v>
      </c>
      <c r="D439" s="11" t="s">
        <v>8221</v>
      </c>
      <c r="E439" s="11">
        <v>12</v>
      </c>
    </row>
    <row r="440" spans="1:5" x14ac:dyDescent="0.35">
      <c r="A440" s="11" t="s">
        <v>8219</v>
      </c>
      <c r="B440" s="11">
        <v>61</v>
      </c>
      <c r="D440" s="11" t="s">
        <v>8221</v>
      </c>
      <c r="E440" s="11">
        <v>123</v>
      </c>
    </row>
    <row r="441" spans="1:5" x14ac:dyDescent="0.35">
      <c r="A441" s="11" t="s">
        <v>8219</v>
      </c>
      <c r="B441" s="11">
        <v>96</v>
      </c>
      <c r="D441" s="11" t="s">
        <v>8221</v>
      </c>
      <c r="E441" s="11">
        <v>96</v>
      </c>
    </row>
    <row r="442" spans="1:5" x14ac:dyDescent="0.35">
      <c r="A442" s="11" t="s">
        <v>8219</v>
      </c>
      <c r="B442" s="11">
        <v>190</v>
      </c>
      <c r="D442" s="11" t="s">
        <v>8221</v>
      </c>
      <c r="E442" s="11">
        <v>31</v>
      </c>
    </row>
    <row r="443" spans="1:5" x14ac:dyDescent="0.35">
      <c r="A443" s="11" t="s">
        <v>8219</v>
      </c>
      <c r="B443" s="11">
        <v>94</v>
      </c>
      <c r="D443" s="11" t="s">
        <v>8221</v>
      </c>
      <c r="E443" s="11">
        <v>4</v>
      </c>
    </row>
    <row r="444" spans="1:5" x14ac:dyDescent="0.35">
      <c r="A444" s="11" t="s">
        <v>8219</v>
      </c>
      <c r="B444" s="11">
        <v>39</v>
      </c>
      <c r="D444" s="11" t="s">
        <v>8221</v>
      </c>
      <c r="E444" s="11">
        <v>3</v>
      </c>
    </row>
    <row r="445" spans="1:5" x14ac:dyDescent="0.35">
      <c r="A445" s="11" t="s">
        <v>8219</v>
      </c>
      <c r="B445" s="11">
        <v>127</v>
      </c>
      <c r="D445" s="11" t="s">
        <v>8221</v>
      </c>
      <c r="E445" s="11">
        <v>179</v>
      </c>
    </row>
    <row r="446" spans="1:5" x14ac:dyDescent="0.35">
      <c r="A446" s="11" t="s">
        <v>8219</v>
      </c>
      <c r="B446" s="11">
        <v>159</v>
      </c>
      <c r="D446" s="11" t="s">
        <v>8221</v>
      </c>
      <c r="E446" s="11">
        <v>3</v>
      </c>
    </row>
    <row r="447" spans="1:5" x14ac:dyDescent="0.35">
      <c r="A447" s="11" t="s">
        <v>8219</v>
      </c>
      <c r="B447" s="11">
        <v>177</v>
      </c>
      <c r="D447" s="11" t="s">
        <v>8221</v>
      </c>
      <c r="E447" s="11">
        <v>23</v>
      </c>
    </row>
    <row r="448" spans="1:5" x14ac:dyDescent="0.35">
      <c r="A448" s="11" t="s">
        <v>8219</v>
      </c>
      <c r="B448" s="11">
        <v>47</v>
      </c>
      <c r="D448" s="11" t="s">
        <v>8221</v>
      </c>
      <c r="E448" s="11">
        <v>23</v>
      </c>
    </row>
    <row r="449" spans="1:5" x14ac:dyDescent="0.35">
      <c r="A449" s="11" t="s">
        <v>8219</v>
      </c>
      <c r="B449" s="11">
        <v>1</v>
      </c>
      <c r="D449" s="11" t="s">
        <v>8221</v>
      </c>
      <c r="E449" s="11">
        <v>41</v>
      </c>
    </row>
    <row r="450" spans="1:5" x14ac:dyDescent="0.35">
      <c r="A450" s="11" t="s">
        <v>8219</v>
      </c>
      <c r="B450" s="11">
        <v>16</v>
      </c>
      <c r="D450" s="11" t="s">
        <v>8221</v>
      </c>
      <c r="E450" s="11">
        <v>0</v>
      </c>
    </row>
    <row r="451" spans="1:5" x14ac:dyDescent="0.35">
      <c r="A451" s="11" t="s">
        <v>8219</v>
      </c>
      <c r="B451" s="11">
        <v>115</v>
      </c>
      <c r="D451" s="11" t="s">
        <v>8221</v>
      </c>
      <c r="E451" s="11">
        <v>32</v>
      </c>
    </row>
    <row r="452" spans="1:5" x14ac:dyDescent="0.35">
      <c r="A452" s="11" t="s">
        <v>8219</v>
      </c>
      <c r="B452" s="11">
        <v>133</v>
      </c>
      <c r="D452" s="11" t="s">
        <v>8221</v>
      </c>
      <c r="E452" s="11">
        <v>2</v>
      </c>
    </row>
    <row r="453" spans="1:5" x14ac:dyDescent="0.35">
      <c r="A453" s="11" t="s">
        <v>8219</v>
      </c>
      <c r="B453" s="11">
        <v>70</v>
      </c>
      <c r="D453" s="11" t="s">
        <v>8221</v>
      </c>
      <c r="E453" s="11">
        <v>7</v>
      </c>
    </row>
    <row r="454" spans="1:5" x14ac:dyDescent="0.35">
      <c r="A454" s="11" t="s">
        <v>8219</v>
      </c>
      <c r="B454" s="11">
        <v>62</v>
      </c>
      <c r="D454" s="11" t="s">
        <v>8221</v>
      </c>
      <c r="E454" s="11">
        <v>4</v>
      </c>
    </row>
    <row r="455" spans="1:5" x14ac:dyDescent="0.35">
      <c r="A455" s="11" t="s">
        <v>8219</v>
      </c>
      <c r="B455" s="11">
        <v>10</v>
      </c>
      <c r="D455" s="11" t="s">
        <v>8221</v>
      </c>
      <c r="E455" s="11">
        <v>196</v>
      </c>
    </row>
    <row r="456" spans="1:5" x14ac:dyDescent="0.35">
      <c r="A456" s="11" t="s">
        <v>8219</v>
      </c>
      <c r="B456" s="11">
        <v>499</v>
      </c>
      <c r="D456" s="11" t="s">
        <v>8221</v>
      </c>
      <c r="E456" s="11">
        <v>11</v>
      </c>
    </row>
    <row r="457" spans="1:5" x14ac:dyDescent="0.35">
      <c r="A457" s="11" t="s">
        <v>8219</v>
      </c>
      <c r="B457" s="11">
        <v>47</v>
      </c>
      <c r="D457" s="11" t="s">
        <v>8221</v>
      </c>
      <c r="E457" s="11">
        <v>9</v>
      </c>
    </row>
    <row r="458" spans="1:5" x14ac:dyDescent="0.35">
      <c r="A458" s="11" t="s">
        <v>8219</v>
      </c>
      <c r="B458" s="11">
        <v>28</v>
      </c>
      <c r="D458" s="11" t="s">
        <v>8221</v>
      </c>
      <c r="E458" s="11">
        <v>5</v>
      </c>
    </row>
    <row r="459" spans="1:5" x14ac:dyDescent="0.35">
      <c r="A459" s="11" t="s">
        <v>8219</v>
      </c>
      <c r="B459" s="11">
        <v>24</v>
      </c>
      <c r="D459" s="11" t="s">
        <v>8221</v>
      </c>
      <c r="E459" s="11">
        <v>8</v>
      </c>
    </row>
    <row r="460" spans="1:5" x14ac:dyDescent="0.35">
      <c r="A460" s="11" t="s">
        <v>8219</v>
      </c>
      <c r="B460" s="11">
        <v>76</v>
      </c>
      <c r="D460" s="11" t="s">
        <v>8221</v>
      </c>
      <c r="E460" s="11">
        <v>229</v>
      </c>
    </row>
    <row r="461" spans="1:5" x14ac:dyDescent="0.35">
      <c r="A461" s="11" t="s">
        <v>8219</v>
      </c>
      <c r="B461" s="11">
        <v>98</v>
      </c>
      <c r="D461" s="11" t="s">
        <v>8221</v>
      </c>
      <c r="E461" s="11">
        <v>40</v>
      </c>
    </row>
    <row r="462" spans="1:5" x14ac:dyDescent="0.35">
      <c r="A462" s="11" t="s">
        <v>8219</v>
      </c>
      <c r="B462" s="11">
        <v>30</v>
      </c>
      <c r="D462" s="11" t="s">
        <v>8221</v>
      </c>
      <c r="E462" s="11">
        <v>123</v>
      </c>
    </row>
    <row r="463" spans="1:5" x14ac:dyDescent="0.35">
      <c r="A463" s="11" t="s">
        <v>8219</v>
      </c>
      <c r="B463" s="11">
        <v>478</v>
      </c>
      <c r="D463" s="11" t="s">
        <v>8221</v>
      </c>
      <c r="E463" s="11">
        <v>5</v>
      </c>
    </row>
    <row r="464" spans="1:5" x14ac:dyDescent="0.35">
      <c r="A464" s="11" t="s">
        <v>8219</v>
      </c>
      <c r="B464" s="11">
        <v>74</v>
      </c>
      <c r="D464" s="11" t="s">
        <v>8221</v>
      </c>
      <c r="E464" s="11">
        <v>148</v>
      </c>
    </row>
    <row r="465" spans="1:5" x14ac:dyDescent="0.35">
      <c r="A465" s="11" t="s">
        <v>8219</v>
      </c>
      <c r="B465" s="11">
        <v>131</v>
      </c>
      <c r="D465" s="11" t="s">
        <v>8221</v>
      </c>
      <c r="E465" s="11">
        <v>10</v>
      </c>
    </row>
    <row r="466" spans="1:5" x14ac:dyDescent="0.35">
      <c r="A466" s="11" t="s">
        <v>8219</v>
      </c>
      <c r="B466" s="11">
        <v>61</v>
      </c>
      <c r="D466" s="11" t="s">
        <v>8221</v>
      </c>
      <c r="E466" s="11">
        <v>4</v>
      </c>
    </row>
    <row r="467" spans="1:5" x14ac:dyDescent="0.35">
      <c r="A467" s="11" t="s">
        <v>8219</v>
      </c>
      <c r="B467" s="11">
        <v>1071</v>
      </c>
      <c r="D467" s="11" t="s">
        <v>8221</v>
      </c>
      <c r="E467" s="11">
        <v>21</v>
      </c>
    </row>
    <row r="468" spans="1:5" x14ac:dyDescent="0.35">
      <c r="A468" s="11" t="s">
        <v>8219</v>
      </c>
      <c r="B468" s="11">
        <v>122</v>
      </c>
      <c r="D468" s="11" t="s">
        <v>8221</v>
      </c>
      <c r="E468" s="11">
        <v>2</v>
      </c>
    </row>
    <row r="469" spans="1:5" x14ac:dyDescent="0.35">
      <c r="A469" s="11" t="s">
        <v>8219</v>
      </c>
      <c r="B469" s="11">
        <v>111</v>
      </c>
      <c r="D469" s="11" t="s">
        <v>8221</v>
      </c>
      <c r="E469" s="11">
        <v>0</v>
      </c>
    </row>
    <row r="470" spans="1:5" x14ac:dyDescent="0.35">
      <c r="A470" s="11" t="s">
        <v>8219</v>
      </c>
      <c r="B470" s="11">
        <v>255</v>
      </c>
      <c r="D470" s="11" t="s">
        <v>8221</v>
      </c>
      <c r="E470" s="11">
        <v>4</v>
      </c>
    </row>
    <row r="471" spans="1:5" x14ac:dyDescent="0.35">
      <c r="A471" s="11" t="s">
        <v>8219</v>
      </c>
      <c r="B471" s="11">
        <v>141</v>
      </c>
      <c r="D471" s="11" t="s">
        <v>8221</v>
      </c>
      <c r="E471" s="11">
        <v>1</v>
      </c>
    </row>
    <row r="472" spans="1:5" x14ac:dyDescent="0.35">
      <c r="A472" s="11" t="s">
        <v>8219</v>
      </c>
      <c r="B472" s="11">
        <v>159</v>
      </c>
      <c r="D472" s="11" t="s">
        <v>8221</v>
      </c>
      <c r="E472" s="11">
        <v>30</v>
      </c>
    </row>
    <row r="473" spans="1:5" x14ac:dyDescent="0.35">
      <c r="A473" s="11" t="s">
        <v>8219</v>
      </c>
      <c r="B473" s="11">
        <v>99</v>
      </c>
      <c r="D473" s="11" t="s">
        <v>8221</v>
      </c>
      <c r="E473" s="11">
        <v>3</v>
      </c>
    </row>
    <row r="474" spans="1:5" x14ac:dyDescent="0.35">
      <c r="A474" s="11" t="s">
        <v>8219</v>
      </c>
      <c r="B474" s="11">
        <v>96</v>
      </c>
      <c r="D474" s="11" t="s">
        <v>8221</v>
      </c>
      <c r="E474" s="11">
        <v>975</v>
      </c>
    </row>
    <row r="475" spans="1:5" x14ac:dyDescent="0.35">
      <c r="A475" s="11" t="s">
        <v>8219</v>
      </c>
      <c r="B475" s="11">
        <v>27</v>
      </c>
      <c r="D475" s="11" t="s">
        <v>8221</v>
      </c>
      <c r="E475" s="11">
        <v>167</v>
      </c>
    </row>
    <row r="476" spans="1:5" x14ac:dyDescent="0.35">
      <c r="A476" s="11" t="s">
        <v>8219</v>
      </c>
      <c r="B476" s="11">
        <v>166</v>
      </c>
      <c r="D476" s="11" t="s">
        <v>8221</v>
      </c>
      <c r="E476" s="11">
        <v>5</v>
      </c>
    </row>
    <row r="477" spans="1:5" x14ac:dyDescent="0.35">
      <c r="A477" s="11" t="s">
        <v>8219</v>
      </c>
      <c r="B477" s="11">
        <v>76</v>
      </c>
      <c r="D477" s="11" t="s">
        <v>8221</v>
      </c>
      <c r="E477" s="11">
        <v>18</v>
      </c>
    </row>
    <row r="478" spans="1:5" x14ac:dyDescent="0.35">
      <c r="A478" s="11" t="s">
        <v>8219</v>
      </c>
      <c r="B478" s="11">
        <v>211</v>
      </c>
      <c r="D478" s="11" t="s">
        <v>8221</v>
      </c>
      <c r="E478" s="11">
        <v>98</v>
      </c>
    </row>
    <row r="479" spans="1:5" x14ac:dyDescent="0.35">
      <c r="A479" s="11" t="s">
        <v>8219</v>
      </c>
      <c r="B479" s="11">
        <v>21</v>
      </c>
      <c r="D479" s="11" t="s">
        <v>8221</v>
      </c>
      <c r="E479" s="11">
        <v>4</v>
      </c>
    </row>
    <row r="480" spans="1:5" x14ac:dyDescent="0.35">
      <c r="A480" s="11" t="s">
        <v>8219</v>
      </c>
      <c r="B480" s="11">
        <v>61</v>
      </c>
      <c r="D480" s="11" t="s">
        <v>8221</v>
      </c>
      <c r="E480" s="11">
        <v>3</v>
      </c>
    </row>
    <row r="481" spans="1:5" x14ac:dyDescent="0.35">
      <c r="A481" s="11" t="s">
        <v>8219</v>
      </c>
      <c r="B481" s="11">
        <v>30</v>
      </c>
      <c r="D481" s="11" t="s">
        <v>8221</v>
      </c>
      <c r="E481" s="11">
        <v>1</v>
      </c>
    </row>
    <row r="482" spans="1:5" x14ac:dyDescent="0.35">
      <c r="A482" s="11" t="s">
        <v>8219</v>
      </c>
      <c r="B482" s="11">
        <v>375</v>
      </c>
      <c r="D482" s="11" t="s">
        <v>8221</v>
      </c>
      <c r="E482" s="11">
        <v>0</v>
      </c>
    </row>
    <row r="483" spans="1:5" x14ac:dyDescent="0.35">
      <c r="A483" s="11" t="s">
        <v>8219</v>
      </c>
      <c r="B483" s="11">
        <v>111</v>
      </c>
      <c r="D483" s="11" t="s">
        <v>8221</v>
      </c>
      <c r="E483" s="11">
        <v>9</v>
      </c>
    </row>
    <row r="484" spans="1:5" x14ac:dyDescent="0.35">
      <c r="A484" s="11" t="s">
        <v>8219</v>
      </c>
      <c r="B484" s="11">
        <v>123</v>
      </c>
      <c r="D484" s="11" t="s">
        <v>8221</v>
      </c>
      <c r="E484" s="11">
        <v>2</v>
      </c>
    </row>
    <row r="485" spans="1:5" x14ac:dyDescent="0.35">
      <c r="A485" s="11" t="s">
        <v>8219</v>
      </c>
      <c r="B485" s="11">
        <v>70</v>
      </c>
      <c r="D485" s="11" t="s">
        <v>8221</v>
      </c>
      <c r="E485" s="11">
        <v>0</v>
      </c>
    </row>
    <row r="486" spans="1:5" x14ac:dyDescent="0.35">
      <c r="A486" s="11" t="s">
        <v>8219</v>
      </c>
      <c r="B486" s="11">
        <v>85</v>
      </c>
      <c r="D486" s="11" t="s">
        <v>8221</v>
      </c>
      <c r="E486" s="11">
        <v>147</v>
      </c>
    </row>
    <row r="487" spans="1:5" x14ac:dyDescent="0.35">
      <c r="A487" s="11" t="s">
        <v>8219</v>
      </c>
      <c r="B487" s="11">
        <v>86</v>
      </c>
      <c r="D487" s="11" t="s">
        <v>8221</v>
      </c>
      <c r="E487" s="11">
        <v>49</v>
      </c>
    </row>
    <row r="488" spans="1:5" x14ac:dyDescent="0.35">
      <c r="A488" s="11" t="s">
        <v>8219</v>
      </c>
      <c r="B488" s="11">
        <v>13</v>
      </c>
      <c r="D488" s="11" t="s">
        <v>8221</v>
      </c>
      <c r="E488" s="11">
        <v>1</v>
      </c>
    </row>
    <row r="489" spans="1:5" x14ac:dyDescent="0.35">
      <c r="A489" s="11" t="s">
        <v>8219</v>
      </c>
      <c r="B489" s="11">
        <v>33</v>
      </c>
      <c r="D489" s="11" t="s">
        <v>8221</v>
      </c>
      <c r="E489" s="11">
        <v>2</v>
      </c>
    </row>
    <row r="490" spans="1:5" x14ac:dyDescent="0.35">
      <c r="A490" s="11" t="s">
        <v>8219</v>
      </c>
      <c r="B490" s="11">
        <v>15</v>
      </c>
      <c r="D490" s="11" t="s">
        <v>8221</v>
      </c>
      <c r="E490" s="11">
        <v>7</v>
      </c>
    </row>
    <row r="491" spans="1:5" x14ac:dyDescent="0.35">
      <c r="A491" s="11" t="s">
        <v>8219</v>
      </c>
      <c r="B491" s="11">
        <v>273</v>
      </c>
      <c r="D491" s="11" t="s">
        <v>8221</v>
      </c>
      <c r="E491" s="11">
        <v>4</v>
      </c>
    </row>
    <row r="492" spans="1:5" x14ac:dyDescent="0.35">
      <c r="A492" s="11" t="s">
        <v>8219</v>
      </c>
      <c r="B492" s="11">
        <v>714</v>
      </c>
      <c r="D492" s="11" t="s">
        <v>8221</v>
      </c>
      <c r="E492" s="11">
        <v>27</v>
      </c>
    </row>
    <row r="493" spans="1:5" x14ac:dyDescent="0.35">
      <c r="A493" s="11" t="s">
        <v>8219</v>
      </c>
      <c r="B493" s="11">
        <v>170</v>
      </c>
      <c r="D493" s="11" t="s">
        <v>8221</v>
      </c>
      <c r="E493" s="11">
        <v>94</v>
      </c>
    </row>
    <row r="494" spans="1:5" x14ac:dyDescent="0.35">
      <c r="A494" s="11" t="s">
        <v>8219</v>
      </c>
      <c r="B494" s="11">
        <v>512</v>
      </c>
      <c r="D494" s="11" t="s">
        <v>8221</v>
      </c>
      <c r="E494" s="11">
        <v>29</v>
      </c>
    </row>
    <row r="495" spans="1:5" x14ac:dyDescent="0.35">
      <c r="A495" s="11" t="s">
        <v>8219</v>
      </c>
      <c r="B495" s="11">
        <v>314</v>
      </c>
      <c r="D495" s="11" t="s">
        <v>8221</v>
      </c>
      <c r="E495" s="11">
        <v>7</v>
      </c>
    </row>
    <row r="496" spans="1:5" x14ac:dyDescent="0.35">
      <c r="A496" s="11" t="s">
        <v>8219</v>
      </c>
      <c r="B496" s="11">
        <v>167</v>
      </c>
      <c r="D496" s="11" t="s">
        <v>8221</v>
      </c>
      <c r="E496" s="11">
        <v>22</v>
      </c>
    </row>
    <row r="497" spans="1:5" x14ac:dyDescent="0.35">
      <c r="A497" s="11" t="s">
        <v>8219</v>
      </c>
      <c r="B497" s="11">
        <v>9</v>
      </c>
      <c r="D497" s="11" t="s">
        <v>8221</v>
      </c>
      <c r="E497" s="11">
        <v>1</v>
      </c>
    </row>
    <row r="498" spans="1:5" x14ac:dyDescent="0.35">
      <c r="A498" s="11" t="s">
        <v>8219</v>
      </c>
      <c r="B498" s="11">
        <v>103</v>
      </c>
      <c r="D498" s="11" t="s">
        <v>8221</v>
      </c>
      <c r="E498" s="11">
        <v>10</v>
      </c>
    </row>
    <row r="499" spans="1:5" x14ac:dyDescent="0.35">
      <c r="A499" s="11" t="s">
        <v>8219</v>
      </c>
      <c r="B499" s="11">
        <v>111</v>
      </c>
      <c r="D499" s="11" t="s">
        <v>8221</v>
      </c>
      <c r="E499" s="11">
        <v>6</v>
      </c>
    </row>
    <row r="500" spans="1:5" x14ac:dyDescent="0.35">
      <c r="A500" s="11" t="s">
        <v>8219</v>
      </c>
      <c r="B500" s="11">
        <v>271</v>
      </c>
      <c r="D500" s="11" t="s">
        <v>8221</v>
      </c>
      <c r="E500" s="11">
        <v>24</v>
      </c>
    </row>
    <row r="501" spans="1:5" x14ac:dyDescent="0.35">
      <c r="A501" s="11" t="s">
        <v>8219</v>
      </c>
      <c r="B501" s="11">
        <v>101</v>
      </c>
      <c r="D501" s="11" t="s">
        <v>8221</v>
      </c>
      <c r="E501" s="11">
        <v>15</v>
      </c>
    </row>
    <row r="502" spans="1:5" x14ac:dyDescent="0.35">
      <c r="A502" s="11" t="s">
        <v>8219</v>
      </c>
      <c r="B502" s="11">
        <v>57</v>
      </c>
      <c r="D502" s="11" t="s">
        <v>8221</v>
      </c>
      <c r="E502" s="11">
        <v>37</v>
      </c>
    </row>
    <row r="503" spans="1:5" x14ac:dyDescent="0.35">
      <c r="A503" s="11" t="s">
        <v>8219</v>
      </c>
      <c r="B503" s="11">
        <v>62</v>
      </c>
      <c r="D503" s="11" t="s">
        <v>8221</v>
      </c>
      <c r="E503" s="11">
        <v>20</v>
      </c>
    </row>
    <row r="504" spans="1:5" x14ac:dyDescent="0.35">
      <c r="A504" s="11" t="s">
        <v>8219</v>
      </c>
      <c r="B504" s="11">
        <v>32</v>
      </c>
      <c r="D504" s="11" t="s">
        <v>8221</v>
      </c>
      <c r="E504" s="11">
        <v>7</v>
      </c>
    </row>
    <row r="505" spans="1:5" x14ac:dyDescent="0.35">
      <c r="A505" s="11" t="s">
        <v>8219</v>
      </c>
      <c r="B505" s="11">
        <v>141</v>
      </c>
      <c r="D505" s="11" t="s">
        <v>8221</v>
      </c>
      <c r="E505" s="11">
        <v>0</v>
      </c>
    </row>
    <row r="506" spans="1:5" x14ac:dyDescent="0.35">
      <c r="A506" s="11" t="s">
        <v>8219</v>
      </c>
      <c r="B506" s="11">
        <v>75</v>
      </c>
      <c r="D506" s="11" t="s">
        <v>8221</v>
      </c>
      <c r="E506" s="11">
        <v>21</v>
      </c>
    </row>
    <row r="507" spans="1:5" x14ac:dyDescent="0.35">
      <c r="A507" s="11" t="s">
        <v>8219</v>
      </c>
      <c r="B507" s="11">
        <v>46</v>
      </c>
      <c r="D507" s="11" t="s">
        <v>8221</v>
      </c>
      <c r="E507" s="11">
        <v>3</v>
      </c>
    </row>
    <row r="508" spans="1:5" x14ac:dyDescent="0.35">
      <c r="A508" s="11" t="s">
        <v>8219</v>
      </c>
      <c r="B508" s="11">
        <v>103</v>
      </c>
      <c r="D508" s="11" t="s">
        <v>8221</v>
      </c>
      <c r="E508" s="11">
        <v>11</v>
      </c>
    </row>
    <row r="509" spans="1:5" x14ac:dyDescent="0.35">
      <c r="A509" s="11" t="s">
        <v>8219</v>
      </c>
      <c r="B509" s="11">
        <v>6</v>
      </c>
      <c r="D509" s="11" t="s">
        <v>8221</v>
      </c>
      <c r="E509" s="11">
        <v>1</v>
      </c>
    </row>
    <row r="510" spans="1:5" x14ac:dyDescent="0.35">
      <c r="A510" s="11" t="s">
        <v>8219</v>
      </c>
      <c r="B510" s="11">
        <v>83</v>
      </c>
      <c r="D510" s="11" t="s">
        <v>8221</v>
      </c>
      <c r="E510" s="11">
        <v>312</v>
      </c>
    </row>
    <row r="511" spans="1:5" x14ac:dyDescent="0.35">
      <c r="A511" s="11" t="s">
        <v>8219</v>
      </c>
      <c r="B511" s="11">
        <v>108</v>
      </c>
      <c r="D511" s="11" t="s">
        <v>8221</v>
      </c>
      <c r="E511" s="11">
        <v>1</v>
      </c>
    </row>
    <row r="512" spans="1:5" x14ac:dyDescent="0.35">
      <c r="A512" s="11" t="s">
        <v>8219</v>
      </c>
      <c r="B512" s="11">
        <v>25</v>
      </c>
      <c r="D512" s="11" t="s">
        <v>8221</v>
      </c>
      <c r="E512" s="11">
        <v>3</v>
      </c>
    </row>
    <row r="513" spans="1:5" x14ac:dyDescent="0.35">
      <c r="A513" s="11" t="s">
        <v>8219</v>
      </c>
      <c r="B513" s="11">
        <v>549</v>
      </c>
      <c r="D513" s="11" t="s">
        <v>8221</v>
      </c>
      <c r="E513" s="11">
        <v>4</v>
      </c>
    </row>
    <row r="514" spans="1:5" x14ac:dyDescent="0.35">
      <c r="A514" s="11" t="s">
        <v>8219</v>
      </c>
      <c r="B514" s="11">
        <v>222</v>
      </c>
      <c r="D514" s="11" t="s">
        <v>8221</v>
      </c>
      <c r="E514" s="11">
        <v>10</v>
      </c>
    </row>
    <row r="515" spans="1:5" x14ac:dyDescent="0.35">
      <c r="A515" s="11" t="s">
        <v>8219</v>
      </c>
      <c r="B515" s="11">
        <v>183</v>
      </c>
      <c r="D515" s="11" t="s">
        <v>8221</v>
      </c>
      <c r="E515" s="11">
        <v>8</v>
      </c>
    </row>
    <row r="516" spans="1:5" x14ac:dyDescent="0.35">
      <c r="A516" s="11" t="s">
        <v>8219</v>
      </c>
      <c r="B516" s="11">
        <v>89</v>
      </c>
      <c r="D516" s="11" t="s">
        <v>8221</v>
      </c>
      <c r="E516" s="11">
        <v>3</v>
      </c>
    </row>
    <row r="517" spans="1:5" x14ac:dyDescent="0.35">
      <c r="A517" s="11" t="s">
        <v>8219</v>
      </c>
      <c r="B517" s="11">
        <v>253</v>
      </c>
      <c r="D517" s="11" t="s">
        <v>8221</v>
      </c>
      <c r="E517" s="11">
        <v>1</v>
      </c>
    </row>
    <row r="518" spans="1:5" x14ac:dyDescent="0.35">
      <c r="A518" s="11" t="s">
        <v>8219</v>
      </c>
      <c r="B518" s="11">
        <v>140</v>
      </c>
      <c r="D518" s="11" t="s">
        <v>8221</v>
      </c>
      <c r="E518" s="11">
        <v>0</v>
      </c>
    </row>
    <row r="519" spans="1:5" x14ac:dyDescent="0.35">
      <c r="A519" s="11" t="s">
        <v>8219</v>
      </c>
      <c r="B519" s="11">
        <v>103</v>
      </c>
      <c r="D519" s="11" t="s">
        <v>8221</v>
      </c>
      <c r="E519" s="11">
        <v>5</v>
      </c>
    </row>
    <row r="520" spans="1:5" x14ac:dyDescent="0.35">
      <c r="A520" s="11" t="s">
        <v>8219</v>
      </c>
      <c r="B520" s="11">
        <v>138</v>
      </c>
      <c r="D520" s="11" t="s">
        <v>8221</v>
      </c>
      <c r="E520" s="11">
        <v>0</v>
      </c>
    </row>
    <row r="521" spans="1:5" x14ac:dyDescent="0.35">
      <c r="A521" s="11" t="s">
        <v>8219</v>
      </c>
      <c r="B521" s="11">
        <v>191</v>
      </c>
      <c r="D521" s="11" t="s">
        <v>8221</v>
      </c>
      <c r="E521" s="11">
        <v>3</v>
      </c>
    </row>
    <row r="522" spans="1:5" x14ac:dyDescent="0.35">
      <c r="A522" s="11" t="s">
        <v>8219</v>
      </c>
      <c r="B522" s="11">
        <v>45</v>
      </c>
      <c r="D522" s="11" t="s">
        <v>8221</v>
      </c>
      <c r="E522" s="11">
        <v>7</v>
      </c>
    </row>
    <row r="523" spans="1:5" x14ac:dyDescent="0.35">
      <c r="A523" s="11" t="s">
        <v>8219</v>
      </c>
      <c r="B523" s="11">
        <v>17</v>
      </c>
      <c r="D523" s="11" t="s">
        <v>8221</v>
      </c>
      <c r="E523" s="11">
        <v>0</v>
      </c>
    </row>
    <row r="524" spans="1:5" x14ac:dyDescent="0.35">
      <c r="A524" s="11" t="s">
        <v>8219</v>
      </c>
      <c r="B524" s="11">
        <v>31</v>
      </c>
      <c r="D524" s="11" t="s">
        <v>8221</v>
      </c>
      <c r="E524" s="11">
        <v>2</v>
      </c>
    </row>
    <row r="525" spans="1:5" x14ac:dyDescent="0.35">
      <c r="A525" s="11" t="s">
        <v>8219</v>
      </c>
      <c r="B525" s="11">
        <v>50</v>
      </c>
      <c r="D525" s="11" t="s">
        <v>8221</v>
      </c>
      <c r="E525" s="11">
        <v>23</v>
      </c>
    </row>
    <row r="526" spans="1:5" x14ac:dyDescent="0.35">
      <c r="A526" s="11" t="s">
        <v>8219</v>
      </c>
      <c r="B526" s="11">
        <v>59</v>
      </c>
      <c r="D526" s="11" t="s">
        <v>8221</v>
      </c>
      <c r="E526" s="11">
        <v>1</v>
      </c>
    </row>
    <row r="527" spans="1:5" x14ac:dyDescent="0.35">
      <c r="A527" s="11" t="s">
        <v>8219</v>
      </c>
      <c r="B527" s="11">
        <v>81</v>
      </c>
      <c r="D527" s="11" t="s">
        <v>8221</v>
      </c>
      <c r="E527" s="11">
        <v>2</v>
      </c>
    </row>
    <row r="528" spans="1:5" x14ac:dyDescent="0.35">
      <c r="A528" s="11" t="s">
        <v>8219</v>
      </c>
      <c r="B528" s="11">
        <v>508</v>
      </c>
      <c r="D528" s="11" t="s">
        <v>8221</v>
      </c>
      <c r="E528" s="11">
        <v>3</v>
      </c>
    </row>
    <row r="529" spans="1:5" x14ac:dyDescent="0.35">
      <c r="A529" s="11" t="s">
        <v>8219</v>
      </c>
      <c r="B529" s="11">
        <v>74</v>
      </c>
      <c r="D529" s="11" t="s">
        <v>8221</v>
      </c>
      <c r="E529" s="11">
        <v>0</v>
      </c>
    </row>
    <row r="530" spans="1:5" x14ac:dyDescent="0.35">
      <c r="A530" s="11" t="s">
        <v>8219</v>
      </c>
      <c r="B530" s="11">
        <v>141</v>
      </c>
      <c r="D530" s="11" t="s">
        <v>8221</v>
      </c>
      <c r="E530" s="11">
        <v>13</v>
      </c>
    </row>
    <row r="531" spans="1:5" x14ac:dyDescent="0.35">
      <c r="A531" s="11" t="s">
        <v>8219</v>
      </c>
      <c r="B531" s="11">
        <v>711</v>
      </c>
      <c r="D531" s="11" t="s">
        <v>8221</v>
      </c>
      <c r="E531" s="11">
        <v>1</v>
      </c>
    </row>
    <row r="532" spans="1:5" x14ac:dyDescent="0.35">
      <c r="A532" s="11" t="s">
        <v>8219</v>
      </c>
      <c r="B532" s="11">
        <v>141</v>
      </c>
      <c r="D532" s="11" t="s">
        <v>8221</v>
      </c>
      <c r="E532" s="11">
        <v>1</v>
      </c>
    </row>
    <row r="533" spans="1:5" x14ac:dyDescent="0.35">
      <c r="A533" s="11" t="s">
        <v>8219</v>
      </c>
      <c r="B533" s="11">
        <v>109</v>
      </c>
      <c r="D533" s="11" t="s">
        <v>8221</v>
      </c>
      <c r="E533" s="11">
        <v>1</v>
      </c>
    </row>
    <row r="534" spans="1:5" x14ac:dyDescent="0.35">
      <c r="A534" s="11" t="s">
        <v>8219</v>
      </c>
      <c r="B534" s="11">
        <v>361</v>
      </c>
      <c r="D534" s="11" t="s">
        <v>8221</v>
      </c>
      <c r="E534" s="11">
        <v>6</v>
      </c>
    </row>
    <row r="535" spans="1:5" x14ac:dyDescent="0.35">
      <c r="A535" s="11" t="s">
        <v>8219</v>
      </c>
      <c r="B535" s="11">
        <v>176</v>
      </c>
      <c r="D535" s="11" t="s">
        <v>8221</v>
      </c>
      <c r="E535" s="11">
        <v>39</v>
      </c>
    </row>
    <row r="536" spans="1:5" x14ac:dyDescent="0.35">
      <c r="A536" s="11" t="s">
        <v>8219</v>
      </c>
      <c r="B536" s="11">
        <v>670</v>
      </c>
      <c r="D536" s="11" t="s">
        <v>8221</v>
      </c>
      <c r="E536" s="11">
        <v>4</v>
      </c>
    </row>
    <row r="537" spans="1:5" x14ac:dyDescent="0.35">
      <c r="A537" s="11" t="s">
        <v>8219</v>
      </c>
      <c r="B537" s="11">
        <v>96</v>
      </c>
      <c r="D537" s="11" t="s">
        <v>8221</v>
      </c>
      <c r="E537" s="11">
        <v>1</v>
      </c>
    </row>
    <row r="538" spans="1:5" x14ac:dyDescent="0.35">
      <c r="A538" s="11" t="s">
        <v>8219</v>
      </c>
      <c r="B538" s="11">
        <v>74</v>
      </c>
      <c r="D538" s="11" t="s">
        <v>8221</v>
      </c>
      <c r="E538" s="11">
        <v>0</v>
      </c>
    </row>
    <row r="539" spans="1:5" x14ac:dyDescent="0.35">
      <c r="A539" s="11" t="s">
        <v>8219</v>
      </c>
      <c r="B539" s="11">
        <v>52</v>
      </c>
      <c r="D539" s="11" t="s">
        <v>8221</v>
      </c>
      <c r="E539" s="11">
        <v>0</v>
      </c>
    </row>
    <row r="540" spans="1:5" x14ac:dyDescent="0.35">
      <c r="A540" s="11" t="s">
        <v>8219</v>
      </c>
      <c r="B540" s="11">
        <v>105</v>
      </c>
      <c r="D540" s="11" t="s">
        <v>8221</v>
      </c>
      <c r="E540" s="11">
        <v>0</v>
      </c>
    </row>
    <row r="541" spans="1:5" x14ac:dyDescent="0.35">
      <c r="A541" s="11" t="s">
        <v>8219</v>
      </c>
      <c r="B541" s="11">
        <v>41</v>
      </c>
      <c r="D541" s="11" t="s">
        <v>8221</v>
      </c>
      <c r="E541" s="11">
        <v>8</v>
      </c>
    </row>
    <row r="542" spans="1:5" x14ac:dyDescent="0.35">
      <c r="A542" s="11" t="s">
        <v>8219</v>
      </c>
      <c r="B542" s="11">
        <v>34</v>
      </c>
      <c r="D542" s="11" t="s">
        <v>8221</v>
      </c>
      <c r="E542" s="11">
        <v>0</v>
      </c>
    </row>
    <row r="543" spans="1:5" x14ac:dyDescent="0.35">
      <c r="A543" s="11" t="s">
        <v>8219</v>
      </c>
      <c r="B543" s="11">
        <v>66</v>
      </c>
      <c r="D543" s="11" t="s">
        <v>8221</v>
      </c>
      <c r="E543" s="11">
        <v>1</v>
      </c>
    </row>
    <row r="544" spans="1:5" x14ac:dyDescent="0.35">
      <c r="A544" s="11" t="s">
        <v>8219</v>
      </c>
      <c r="B544" s="11">
        <v>50</v>
      </c>
      <c r="D544" s="11" t="s">
        <v>8221</v>
      </c>
      <c r="E544" s="11">
        <v>12</v>
      </c>
    </row>
    <row r="545" spans="1:5" x14ac:dyDescent="0.35">
      <c r="A545" s="11" t="s">
        <v>8219</v>
      </c>
      <c r="B545" s="11">
        <v>159</v>
      </c>
      <c r="D545" s="11" t="s">
        <v>8221</v>
      </c>
      <c r="E545" s="11">
        <v>0</v>
      </c>
    </row>
    <row r="546" spans="1:5" x14ac:dyDescent="0.35">
      <c r="A546" s="11" t="s">
        <v>8219</v>
      </c>
      <c r="B546" s="11">
        <v>182</v>
      </c>
      <c r="D546" s="11" t="s">
        <v>8221</v>
      </c>
      <c r="E546" s="11">
        <v>3</v>
      </c>
    </row>
    <row r="547" spans="1:5" x14ac:dyDescent="0.35">
      <c r="A547" s="11" t="s">
        <v>8219</v>
      </c>
      <c r="B547" s="11">
        <v>206</v>
      </c>
      <c r="D547" s="11" t="s">
        <v>8221</v>
      </c>
      <c r="E547" s="11">
        <v>2</v>
      </c>
    </row>
    <row r="548" spans="1:5" x14ac:dyDescent="0.35">
      <c r="A548" s="11" t="s">
        <v>8219</v>
      </c>
      <c r="B548" s="11">
        <v>169</v>
      </c>
      <c r="D548" s="11" t="s">
        <v>8221</v>
      </c>
      <c r="E548" s="11">
        <v>6</v>
      </c>
    </row>
    <row r="549" spans="1:5" x14ac:dyDescent="0.35">
      <c r="A549" s="11" t="s">
        <v>8219</v>
      </c>
      <c r="B549" s="11">
        <v>31</v>
      </c>
      <c r="D549" s="11" t="s">
        <v>8221</v>
      </c>
      <c r="E549" s="11">
        <v>0</v>
      </c>
    </row>
    <row r="550" spans="1:5" x14ac:dyDescent="0.35">
      <c r="A550" s="11" t="s">
        <v>8219</v>
      </c>
      <c r="B550" s="11">
        <v>28</v>
      </c>
      <c r="D550" s="11" t="s">
        <v>8221</v>
      </c>
      <c r="E550" s="11">
        <v>15</v>
      </c>
    </row>
    <row r="551" spans="1:5" x14ac:dyDescent="0.35">
      <c r="A551" s="11" t="s">
        <v>8219</v>
      </c>
      <c r="B551" s="11">
        <v>54</v>
      </c>
      <c r="D551" s="11" t="s">
        <v>8221</v>
      </c>
      <c r="E551" s="11">
        <v>1</v>
      </c>
    </row>
    <row r="552" spans="1:5" x14ac:dyDescent="0.35">
      <c r="A552" s="11" t="s">
        <v>8219</v>
      </c>
      <c r="B552" s="11">
        <v>467</v>
      </c>
      <c r="D552" s="11" t="s">
        <v>8221</v>
      </c>
      <c r="E552" s="11">
        <v>3</v>
      </c>
    </row>
    <row r="553" spans="1:5" x14ac:dyDescent="0.35">
      <c r="A553" s="11" t="s">
        <v>8219</v>
      </c>
      <c r="B553" s="11">
        <v>389</v>
      </c>
      <c r="D553" s="11" t="s">
        <v>8221</v>
      </c>
      <c r="E553" s="11">
        <v>8</v>
      </c>
    </row>
    <row r="554" spans="1:5" x14ac:dyDescent="0.35">
      <c r="A554" s="11" t="s">
        <v>8219</v>
      </c>
      <c r="B554" s="11">
        <v>68</v>
      </c>
      <c r="D554" s="11" t="s">
        <v>8221</v>
      </c>
      <c r="E554" s="11">
        <v>0</v>
      </c>
    </row>
    <row r="555" spans="1:5" x14ac:dyDescent="0.35">
      <c r="A555" s="11" t="s">
        <v>8219</v>
      </c>
      <c r="B555" s="11">
        <v>413</v>
      </c>
      <c r="D555" s="11" t="s">
        <v>8221</v>
      </c>
      <c r="E555" s="11">
        <v>3</v>
      </c>
    </row>
    <row r="556" spans="1:5" x14ac:dyDescent="0.35">
      <c r="A556" s="11" t="s">
        <v>8219</v>
      </c>
      <c r="B556" s="11">
        <v>190</v>
      </c>
      <c r="D556" s="11" t="s">
        <v>8221</v>
      </c>
      <c r="E556" s="11">
        <v>3</v>
      </c>
    </row>
    <row r="557" spans="1:5" x14ac:dyDescent="0.35">
      <c r="A557" s="11" t="s">
        <v>8219</v>
      </c>
      <c r="B557" s="11">
        <v>189</v>
      </c>
      <c r="D557" s="11" t="s">
        <v>8221</v>
      </c>
      <c r="E557" s="11">
        <v>0</v>
      </c>
    </row>
    <row r="558" spans="1:5" x14ac:dyDescent="0.35">
      <c r="A558" s="11" t="s">
        <v>8219</v>
      </c>
      <c r="B558" s="11">
        <v>130</v>
      </c>
      <c r="D558" s="11" t="s">
        <v>8221</v>
      </c>
      <c r="E558" s="11">
        <v>19</v>
      </c>
    </row>
    <row r="559" spans="1:5" x14ac:dyDescent="0.35">
      <c r="A559" s="11" t="s">
        <v>8219</v>
      </c>
      <c r="B559" s="11">
        <v>74</v>
      </c>
      <c r="D559" s="11" t="s">
        <v>8221</v>
      </c>
      <c r="E559" s="11">
        <v>0</v>
      </c>
    </row>
    <row r="560" spans="1:5" x14ac:dyDescent="0.35">
      <c r="A560" s="11" t="s">
        <v>8219</v>
      </c>
      <c r="B560" s="11">
        <v>274</v>
      </c>
      <c r="D560" s="11" t="s">
        <v>8221</v>
      </c>
      <c r="E560" s="11">
        <v>2</v>
      </c>
    </row>
    <row r="561" spans="1:5" x14ac:dyDescent="0.35">
      <c r="A561" s="11" t="s">
        <v>8219</v>
      </c>
      <c r="B561" s="11">
        <v>22</v>
      </c>
      <c r="D561" s="11" t="s">
        <v>8221</v>
      </c>
      <c r="E561" s="11">
        <v>0</v>
      </c>
    </row>
    <row r="562" spans="1:5" x14ac:dyDescent="0.35">
      <c r="A562" s="11" t="s">
        <v>8219</v>
      </c>
      <c r="B562" s="11">
        <v>31</v>
      </c>
      <c r="D562" s="11" t="s">
        <v>8221</v>
      </c>
      <c r="E562" s="11">
        <v>0</v>
      </c>
    </row>
    <row r="563" spans="1:5" x14ac:dyDescent="0.35">
      <c r="A563" s="11" t="s">
        <v>8219</v>
      </c>
      <c r="B563" s="11">
        <v>63</v>
      </c>
      <c r="D563" s="11" t="s">
        <v>8221</v>
      </c>
      <c r="E563" s="11">
        <v>25</v>
      </c>
    </row>
    <row r="564" spans="1:5" x14ac:dyDescent="0.35">
      <c r="A564" s="11" t="s">
        <v>8219</v>
      </c>
      <c r="B564" s="11">
        <v>20</v>
      </c>
      <c r="D564" s="11" t="s">
        <v>8221</v>
      </c>
      <c r="E564" s="11">
        <v>8</v>
      </c>
    </row>
    <row r="565" spans="1:5" x14ac:dyDescent="0.35">
      <c r="A565" s="11" t="s">
        <v>8219</v>
      </c>
      <c r="B565" s="11">
        <v>25</v>
      </c>
      <c r="D565" s="11" t="s">
        <v>8221</v>
      </c>
      <c r="E565" s="11">
        <v>16</v>
      </c>
    </row>
    <row r="566" spans="1:5" x14ac:dyDescent="0.35">
      <c r="A566" s="11" t="s">
        <v>8219</v>
      </c>
      <c r="B566" s="11">
        <v>61</v>
      </c>
      <c r="D566" s="11" t="s">
        <v>8221</v>
      </c>
      <c r="E566" s="11">
        <v>3</v>
      </c>
    </row>
    <row r="567" spans="1:5" x14ac:dyDescent="0.35">
      <c r="A567" s="11" t="s">
        <v>8219</v>
      </c>
      <c r="B567" s="11">
        <v>52</v>
      </c>
      <c r="D567" s="11" t="s">
        <v>8221</v>
      </c>
      <c r="E567" s="11">
        <v>3</v>
      </c>
    </row>
    <row r="568" spans="1:5" x14ac:dyDescent="0.35">
      <c r="A568" s="11" t="s">
        <v>8219</v>
      </c>
      <c r="B568" s="11">
        <v>86</v>
      </c>
      <c r="D568" s="11" t="s">
        <v>8221</v>
      </c>
      <c r="E568" s="11">
        <v>2</v>
      </c>
    </row>
    <row r="569" spans="1:5" x14ac:dyDescent="0.35">
      <c r="A569" s="11" t="s">
        <v>8219</v>
      </c>
      <c r="B569" s="11">
        <v>42</v>
      </c>
      <c r="D569" s="11" t="s">
        <v>8221</v>
      </c>
      <c r="E569" s="11">
        <v>1</v>
      </c>
    </row>
    <row r="570" spans="1:5" x14ac:dyDescent="0.35">
      <c r="A570" s="11" t="s">
        <v>8219</v>
      </c>
      <c r="B570" s="11">
        <v>52</v>
      </c>
      <c r="D570" s="11" t="s">
        <v>8221</v>
      </c>
      <c r="E570" s="11">
        <v>0</v>
      </c>
    </row>
    <row r="571" spans="1:5" x14ac:dyDescent="0.35">
      <c r="A571" s="11" t="s">
        <v>8219</v>
      </c>
      <c r="B571" s="11">
        <v>120</v>
      </c>
      <c r="D571" s="11" t="s">
        <v>8221</v>
      </c>
      <c r="E571" s="11">
        <v>1</v>
      </c>
    </row>
    <row r="572" spans="1:5" x14ac:dyDescent="0.35">
      <c r="A572" s="11" t="s">
        <v>8219</v>
      </c>
      <c r="B572" s="11">
        <v>22</v>
      </c>
      <c r="D572" s="11" t="s">
        <v>8221</v>
      </c>
      <c r="E572" s="11">
        <v>19</v>
      </c>
    </row>
    <row r="573" spans="1:5" x14ac:dyDescent="0.35">
      <c r="A573" s="11" t="s">
        <v>8219</v>
      </c>
      <c r="B573" s="11">
        <v>64</v>
      </c>
      <c r="D573" s="11" t="s">
        <v>8221</v>
      </c>
      <c r="E573" s="11">
        <v>9</v>
      </c>
    </row>
    <row r="574" spans="1:5" x14ac:dyDescent="0.35">
      <c r="A574" s="11" t="s">
        <v>8219</v>
      </c>
      <c r="B574" s="11">
        <v>23</v>
      </c>
      <c r="D574" s="11" t="s">
        <v>8221</v>
      </c>
      <c r="E574" s="11">
        <v>1</v>
      </c>
    </row>
    <row r="575" spans="1:5" x14ac:dyDescent="0.35">
      <c r="A575" s="11" t="s">
        <v>8219</v>
      </c>
      <c r="B575" s="11">
        <v>238</v>
      </c>
      <c r="D575" s="11" t="s">
        <v>8221</v>
      </c>
      <c r="E575" s="11">
        <v>0</v>
      </c>
    </row>
    <row r="576" spans="1:5" x14ac:dyDescent="0.35">
      <c r="A576" s="11" t="s">
        <v>8219</v>
      </c>
      <c r="B576" s="11">
        <v>33</v>
      </c>
      <c r="D576" s="11" t="s">
        <v>8221</v>
      </c>
      <c r="E576" s="11">
        <v>1</v>
      </c>
    </row>
    <row r="577" spans="1:5" x14ac:dyDescent="0.35">
      <c r="A577" s="11" t="s">
        <v>8219</v>
      </c>
      <c r="B577" s="11">
        <v>32</v>
      </c>
      <c r="D577" s="11" t="s">
        <v>8221</v>
      </c>
      <c r="E577" s="11">
        <v>5</v>
      </c>
    </row>
    <row r="578" spans="1:5" x14ac:dyDescent="0.35">
      <c r="A578" s="11" t="s">
        <v>8219</v>
      </c>
      <c r="B578" s="11">
        <v>24</v>
      </c>
      <c r="D578" s="11" t="s">
        <v>8221</v>
      </c>
      <c r="E578" s="11">
        <v>85</v>
      </c>
    </row>
    <row r="579" spans="1:5" x14ac:dyDescent="0.35">
      <c r="A579" s="11" t="s">
        <v>8219</v>
      </c>
      <c r="B579" s="11">
        <v>29</v>
      </c>
      <c r="D579" s="11" t="s">
        <v>8221</v>
      </c>
      <c r="E579" s="11">
        <v>3</v>
      </c>
    </row>
    <row r="580" spans="1:5" x14ac:dyDescent="0.35">
      <c r="A580" s="11" t="s">
        <v>8219</v>
      </c>
      <c r="B580" s="11">
        <v>50</v>
      </c>
      <c r="D580" s="11" t="s">
        <v>8221</v>
      </c>
      <c r="E580" s="11">
        <v>4</v>
      </c>
    </row>
    <row r="581" spans="1:5" x14ac:dyDescent="0.35">
      <c r="A581" s="11" t="s">
        <v>8219</v>
      </c>
      <c r="B581" s="11">
        <v>108</v>
      </c>
      <c r="D581" s="11" t="s">
        <v>8221</v>
      </c>
      <c r="E581" s="11">
        <v>3</v>
      </c>
    </row>
    <row r="582" spans="1:5" x14ac:dyDescent="0.35">
      <c r="A582" s="11" t="s">
        <v>8219</v>
      </c>
      <c r="B582" s="11">
        <v>139</v>
      </c>
      <c r="D582" s="11" t="s">
        <v>8221</v>
      </c>
      <c r="E582" s="11">
        <v>5</v>
      </c>
    </row>
    <row r="583" spans="1:5" x14ac:dyDescent="0.35">
      <c r="A583" s="11" t="s">
        <v>8219</v>
      </c>
      <c r="B583" s="11">
        <v>7</v>
      </c>
      <c r="D583" s="11" t="s">
        <v>8221</v>
      </c>
      <c r="E583" s="11">
        <v>17</v>
      </c>
    </row>
    <row r="584" spans="1:5" x14ac:dyDescent="0.35">
      <c r="A584" s="11" t="s">
        <v>8219</v>
      </c>
      <c r="B584" s="11">
        <v>149</v>
      </c>
      <c r="D584" s="11" t="s">
        <v>8221</v>
      </c>
      <c r="E584" s="11">
        <v>3</v>
      </c>
    </row>
    <row r="585" spans="1:5" x14ac:dyDescent="0.35">
      <c r="A585" s="11" t="s">
        <v>8219</v>
      </c>
      <c r="B585" s="11">
        <v>31</v>
      </c>
      <c r="D585" s="11" t="s">
        <v>8221</v>
      </c>
      <c r="E585" s="11">
        <v>2</v>
      </c>
    </row>
    <row r="586" spans="1:5" x14ac:dyDescent="0.35">
      <c r="A586" s="11" t="s">
        <v>8219</v>
      </c>
      <c r="B586" s="11">
        <v>26</v>
      </c>
      <c r="D586" s="11" t="s">
        <v>8221</v>
      </c>
      <c r="E586" s="11">
        <v>6</v>
      </c>
    </row>
    <row r="587" spans="1:5" x14ac:dyDescent="0.35">
      <c r="A587" s="11" t="s">
        <v>8219</v>
      </c>
      <c r="B587" s="11">
        <v>172</v>
      </c>
      <c r="D587" s="11" t="s">
        <v>8221</v>
      </c>
      <c r="E587" s="11">
        <v>0</v>
      </c>
    </row>
    <row r="588" spans="1:5" x14ac:dyDescent="0.35">
      <c r="A588" s="11" t="s">
        <v>8219</v>
      </c>
      <c r="B588" s="11">
        <v>78</v>
      </c>
      <c r="D588" s="11" t="s">
        <v>8221</v>
      </c>
      <c r="E588" s="11">
        <v>1</v>
      </c>
    </row>
    <row r="589" spans="1:5" x14ac:dyDescent="0.35">
      <c r="A589" s="11" t="s">
        <v>8219</v>
      </c>
      <c r="B589" s="11">
        <v>120</v>
      </c>
      <c r="D589" s="11" t="s">
        <v>8221</v>
      </c>
      <c r="E589" s="11">
        <v>3</v>
      </c>
    </row>
    <row r="590" spans="1:5" x14ac:dyDescent="0.35">
      <c r="A590" s="11" t="s">
        <v>8219</v>
      </c>
      <c r="B590" s="11">
        <v>227</v>
      </c>
      <c r="D590" s="11" t="s">
        <v>8221</v>
      </c>
      <c r="E590" s="11">
        <v>13</v>
      </c>
    </row>
    <row r="591" spans="1:5" x14ac:dyDescent="0.35">
      <c r="A591" s="11" t="s">
        <v>8219</v>
      </c>
      <c r="B591" s="11">
        <v>42</v>
      </c>
      <c r="D591" s="11" t="s">
        <v>8221</v>
      </c>
      <c r="E591" s="11">
        <v>1</v>
      </c>
    </row>
    <row r="592" spans="1:5" x14ac:dyDescent="0.35">
      <c r="A592" s="11" t="s">
        <v>8219</v>
      </c>
      <c r="B592" s="11">
        <v>64</v>
      </c>
      <c r="D592" s="11" t="s">
        <v>8221</v>
      </c>
      <c r="E592" s="11">
        <v>1</v>
      </c>
    </row>
    <row r="593" spans="1:5" x14ac:dyDescent="0.35">
      <c r="A593" s="11" t="s">
        <v>8219</v>
      </c>
      <c r="B593" s="11">
        <v>121</v>
      </c>
      <c r="D593" s="11" t="s">
        <v>8221</v>
      </c>
      <c r="E593" s="11">
        <v>9</v>
      </c>
    </row>
    <row r="594" spans="1:5" x14ac:dyDescent="0.35">
      <c r="A594" s="11" t="s">
        <v>8219</v>
      </c>
      <c r="B594" s="11">
        <v>87</v>
      </c>
      <c r="D594" s="11" t="s">
        <v>8221</v>
      </c>
      <c r="E594" s="11">
        <v>0</v>
      </c>
    </row>
    <row r="595" spans="1:5" x14ac:dyDescent="0.35">
      <c r="A595" s="11" t="s">
        <v>8219</v>
      </c>
      <c r="B595" s="11">
        <v>65</v>
      </c>
      <c r="D595" s="11" t="s">
        <v>8221</v>
      </c>
      <c r="E595" s="11">
        <v>2</v>
      </c>
    </row>
    <row r="596" spans="1:5" x14ac:dyDescent="0.35">
      <c r="A596" s="11" t="s">
        <v>8219</v>
      </c>
      <c r="B596" s="11">
        <v>49</v>
      </c>
      <c r="D596" s="11" t="s">
        <v>8221</v>
      </c>
      <c r="E596" s="11">
        <v>1</v>
      </c>
    </row>
    <row r="597" spans="1:5" x14ac:dyDescent="0.35">
      <c r="A597" s="11" t="s">
        <v>8219</v>
      </c>
      <c r="B597" s="11">
        <v>19</v>
      </c>
      <c r="D597" s="11" t="s">
        <v>8221</v>
      </c>
      <c r="E597" s="11">
        <v>10</v>
      </c>
    </row>
    <row r="598" spans="1:5" x14ac:dyDescent="0.35">
      <c r="A598" s="11" t="s">
        <v>8219</v>
      </c>
      <c r="B598" s="11">
        <v>81</v>
      </c>
      <c r="D598" s="11" t="s">
        <v>8221</v>
      </c>
      <c r="E598" s="11">
        <v>3</v>
      </c>
    </row>
    <row r="599" spans="1:5" x14ac:dyDescent="0.35">
      <c r="A599" s="11" t="s">
        <v>8219</v>
      </c>
      <c r="B599" s="11">
        <v>264</v>
      </c>
      <c r="D599" s="11" t="s">
        <v>8221</v>
      </c>
      <c r="E599" s="11">
        <v>2</v>
      </c>
    </row>
    <row r="600" spans="1:5" x14ac:dyDescent="0.35">
      <c r="A600" s="11" t="s">
        <v>8219</v>
      </c>
      <c r="B600" s="11">
        <v>25</v>
      </c>
      <c r="D600" s="11" t="s">
        <v>8221</v>
      </c>
      <c r="E600" s="11">
        <v>2</v>
      </c>
    </row>
    <row r="601" spans="1:5" x14ac:dyDescent="0.35">
      <c r="A601" s="11" t="s">
        <v>8219</v>
      </c>
      <c r="B601" s="11">
        <v>5</v>
      </c>
      <c r="D601" s="11" t="s">
        <v>8221</v>
      </c>
      <c r="E601" s="11">
        <v>1</v>
      </c>
    </row>
    <row r="602" spans="1:5" x14ac:dyDescent="0.35">
      <c r="A602" s="11" t="s">
        <v>8219</v>
      </c>
      <c r="B602" s="11">
        <v>144</v>
      </c>
      <c r="D602" s="11" t="s">
        <v>8221</v>
      </c>
      <c r="E602" s="11">
        <v>14</v>
      </c>
    </row>
    <row r="603" spans="1:5" x14ac:dyDescent="0.35">
      <c r="A603" s="11" t="s">
        <v>8219</v>
      </c>
      <c r="B603" s="11">
        <v>92</v>
      </c>
      <c r="D603" s="11" t="s">
        <v>8221</v>
      </c>
      <c r="E603" s="11">
        <v>0</v>
      </c>
    </row>
    <row r="604" spans="1:5" x14ac:dyDescent="0.35">
      <c r="A604" s="11" t="s">
        <v>8219</v>
      </c>
      <c r="B604" s="11">
        <v>147</v>
      </c>
      <c r="D604" s="11" t="s">
        <v>8221</v>
      </c>
      <c r="E604" s="11">
        <v>0</v>
      </c>
    </row>
    <row r="605" spans="1:5" x14ac:dyDescent="0.35">
      <c r="A605" s="11" t="s">
        <v>8219</v>
      </c>
      <c r="B605" s="11">
        <v>90</v>
      </c>
      <c r="D605" s="11" t="s">
        <v>8221</v>
      </c>
      <c r="E605" s="11">
        <v>4</v>
      </c>
    </row>
    <row r="606" spans="1:5" x14ac:dyDescent="0.35">
      <c r="A606" s="11" t="s">
        <v>8219</v>
      </c>
      <c r="B606" s="11">
        <v>87</v>
      </c>
      <c r="D606" s="11" t="s">
        <v>8221</v>
      </c>
      <c r="E606" s="11">
        <v>3</v>
      </c>
    </row>
    <row r="607" spans="1:5" x14ac:dyDescent="0.35">
      <c r="A607" s="11" t="s">
        <v>8219</v>
      </c>
      <c r="B607" s="11">
        <v>406</v>
      </c>
      <c r="D607" s="11" t="s">
        <v>8221</v>
      </c>
      <c r="E607" s="11">
        <v>0</v>
      </c>
    </row>
    <row r="608" spans="1:5" x14ac:dyDescent="0.35">
      <c r="A608" s="11" t="s">
        <v>8219</v>
      </c>
      <c r="B608" s="11">
        <v>20</v>
      </c>
      <c r="D608" s="11" t="s">
        <v>8221</v>
      </c>
      <c r="E608" s="11">
        <v>5</v>
      </c>
    </row>
    <row r="609" spans="1:5" x14ac:dyDescent="0.35">
      <c r="A609" s="11" t="s">
        <v>8219</v>
      </c>
      <c r="B609" s="11">
        <v>70</v>
      </c>
      <c r="D609" s="11" t="s">
        <v>8221</v>
      </c>
      <c r="E609" s="11">
        <v>47</v>
      </c>
    </row>
    <row r="610" spans="1:5" x14ac:dyDescent="0.35">
      <c r="A610" s="11" t="s">
        <v>8219</v>
      </c>
      <c r="B610" s="11">
        <v>16</v>
      </c>
      <c r="D610" s="11" t="s">
        <v>8221</v>
      </c>
      <c r="E610" s="11">
        <v>0</v>
      </c>
    </row>
    <row r="611" spans="1:5" x14ac:dyDescent="0.35">
      <c r="A611" s="11" t="s">
        <v>8219</v>
      </c>
      <c r="B611" s="11">
        <v>52</v>
      </c>
      <c r="D611" s="11" t="s">
        <v>8221</v>
      </c>
      <c r="E611" s="11">
        <v>10</v>
      </c>
    </row>
    <row r="612" spans="1:5" x14ac:dyDescent="0.35">
      <c r="A612" s="11" t="s">
        <v>8219</v>
      </c>
      <c r="B612" s="11">
        <v>66</v>
      </c>
      <c r="D612" s="11" t="s">
        <v>8221</v>
      </c>
      <c r="E612" s="11">
        <v>11</v>
      </c>
    </row>
    <row r="613" spans="1:5" x14ac:dyDescent="0.35">
      <c r="A613" s="11" t="s">
        <v>8219</v>
      </c>
      <c r="B613" s="11">
        <v>109</v>
      </c>
      <c r="D613" s="11" t="s">
        <v>8221</v>
      </c>
      <c r="E613" s="11">
        <v>2</v>
      </c>
    </row>
    <row r="614" spans="1:5" x14ac:dyDescent="0.35">
      <c r="A614" s="11" t="s">
        <v>8219</v>
      </c>
      <c r="B614" s="11">
        <v>168</v>
      </c>
      <c r="D614" s="11" t="s">
        <v>8221</v>
      </c>
      <c r="E614" s="11">
        <v>2</v>
      </c>
    </row>
    <row r="615" spans="1:5" x14ac:dyDescent="0.35">
      <c r="A615" s="11" t="s">
        <v>8219</v>
      </c>
      <c r="B615" s="11">
        <v>31</v>
      </c>
      <c r="D615" s="11" t="s">
        <v>8221</v>
      </c>
      <c r="E615" s="11">
        <v>22</v>
      </c>
    </row>
    <row r="616" spans="1:5" x14ac:dyDescent="0.35">
      <c r="A616" s="11" t="s">
        <v>8219</v>
      </c>
      <c r="B616" s="11">
        <v>133</v>
      </c>
      <c r="D616" s="11" t="s">
        <v>8221</v>
      </c>
      <c r="E616" s="11">
        <v>8</v>
      </c>
    </row>
    <row r="617" spans="1:5" x14ac:dyDescent="0.35">
      <c r="A617" s="11" t="s">
        <v>8219</v>
      </c>
      <c r="B617" s="11">
        <v>151</v>
      </c>
      <c r="D617" s="11" t="s">
        <v>8221</v>
      </c>
      <c r="E617" s="11">
        <v>6</v>
      </c>
    </row>
    <row r="618" spans="1:5" x14ac:dyDescent="0.35">
      <c r="A618" s="11" t="s">
        <v>8219</v>
      </c>
      <c r="B618" s="11">
        <v>5</v>
      </c>
      <c r="D618" s="11" t="s">
        <v>8221</v>
      </c>
      <c r="E618" s="11">
        <v>1</v>
      </c>
    </row>
    <row r="619" spans="1:5" x14ac:dyDescent="0.35">
      <c r="A619" s="11" t="s">
        <v>8219</v>
      </c>
      <c r="B619" s="11">
        <v>73</v>
      </c>
      <c r="D619" s="11" t="s">
        <v>8221</v>
      </c>
      <c r="E619" s="11">
        <v>3</v>
      </c>
    </row>
    <row r="620" spans="1:5" x14ac:dyDescent="0.35">
      <c r="A620" s="11" t="s">
        <v>8219</v>
      </c>
      <c r="B620" s="11">
        <v>148</v>
      </c>
      <c r="D620" s="11" t="s">
        <v>8221</v>
      </c>
      <c r="E620" s="11">
        <v>0</v>
      </c>
    </row>
    <row r="621" spans="1:5" x14ac:dyDescent="0.35">
      <c r="A621" s="11" t="s">
        <v>8219</v>
      </c>
      <c r="B621" s="11">
        <v>93</v>
      </c>
      <c r="D621" s="11" t="s">
        <v>8221</v>
      </c>
      <c r="E621" s="11">
        <v>0</v>
      </c>
    </row>
    <row r="622" spans="1:5" x14ac:dyDescent="0.35">
      <c r="A622" s="11" t="s">
        <v>8219</v>
      </c>
      <c r="B622" s="11">
        <v>63</v>
      </c>
      <c r="D622" s="11" t="s">
        <v>8221</v>
      </c>
      <c r="E622" s="11">
        <v>0</v>
      </c>
    </row>
    <row r="623" spans="1:5" x14ac:dyDescent="0.35">
      <c r="A623" s="11" t="s">
        <v>8219</v>
      </c>
      <c r="B623" s="11">
        <v>134</v>
      </c>
      <c r="D623" s="11" t="s">
        <v>8221</v>
      </c>
      <c r="E623" s="11">
        <v>0</v>
      </c>
    </row>
    <row r="624" spans="1:5" x14ac:dyDescent="0.35">
      <c r="A624" s="11" t="s">
        <v>8219</v>
      </c>
      <c r="B624" s="11">
        <v>14</v>
      </c>
      <c r="D624" s="11" t="s">
        <v>8221</v>
      </c>
      <c r="E624" s="11">
        <v>0</v>
      </c>
    </row>
    <row r="625" spans="1:5" x14ac:dyDescent="0.35">
      <c r="A625" s="11" t="s">
        <v>8219</v>
      </c>
      <c r="B625" s="11">
        <v>78</v>
      </c>
      <c r="D625" s="11" t="s">
        <v>8221</v>
      </c>
      <c r="E625" s="11">
        <v>3</v>
      </c>
    </row>
    <row r="626" spans="1:5" x14ac:dyDescent="0.35">
      <c r="A626" s="11" t="s">
        <v>8219</v>
      </c>
      <c r="B626" s="11">
        <v>112</v>
      </c>
      <c r="D626" s="11" t="s">
        <v>8221</v>
      </c>
      <c r="E626" s="11">
        <v>0</v>
      </c>
    </row>
    <row r="627" spans="1:5" x14ac:dyDescent="0.35">
      <c r="A627" s="11" t="s">
        <v>8219</v>
      </c>
      <c r="B627" s="11">
        <v>34</v>
      </c>
      <c r="D627" s="11" t="s">
        <v>8221</v>
      </c>
      <c r="E627" s="11">
        <v>0</v>
      </c>
    </row>
    <row r="628" spans="1:5" x14ac:dyDescent="0.35">
      <c r="A628" s="11" t="s">
        <v>8219</v>
      </c>
      <c r="B628" s="11">
        <v>19</v>
      </c>
      <c r="D628" s="11" t="s">
        <v>8221</v>
      </c>
      <c r="E628" s="11">
        <v>1</v>
      </c>
    </row>
    <row r="629" spans="1:5" x14ac:dyDescent="0.35">
      <c r="A629" s="11" t="s">
        <v>8219</v>
      </c>
      <c r="B629" s="11">
        <v>13</v>
      </c>
      <c r="D629" s="11" t="s">
        <v>8221</v>
      </c>
      <c r="E629" s="11">
        <v>6</v>
      </c>
    </row>
    <row r="630" spans="1:5" x14ac:dyDescent="0.35">
      <c r="A630" s="11" t="s">
        <v>8219</v>
      </c>
      <c r="B630" s="11">
        <v>104</v>
      </c>
      <c r="D630" s="11" t="s">
        <v>8221</v>
      </c>
      <c r="E630" s="11">
        <v>1</v>
      </c>
    </row>
    <row r="631" spans="1:5" x14ac:dyDescent="0.35">
      <c r="A631" s="11" t="s">
        <v>8219</v>
      </c>
      <c r="B631" s="11">
        <v>52</v>
      </c>
      <c r="D631" s="11" t="s">
        <v>8221</v>
      </c>
      <c r="E631" s="11">
        <v>2</v>
      </c>
    </row>
    <row r="632" spans="1:5" x14ac:dyDescent="0.35">
      <c r="A632" s="11" t="s">
        <v>8219</v>
      </c>
      <c r="B632" s="11">
        <v>17</v>
      </c>
      <c r="D632" s="11" t="s">
        <v>8221</v>
      </c>
      <c r="E632" s="11">
        <v>0</v>
      </c>
    </row>
    <row r="633" spans="1:5" x14ac:dyDescent="0.35">
      <c r="A633" s="11" t="s">
        <v>8219</v>
      </c>
      <c r="B633" s="11">
        <v>82</v>
      </c>
      <c r="D633" s="11" t="s">
        <v>8221</v>
      </c>
      <c r="E633" s="11">
        <v>3</v>
      </c>
    </row>
    <row r="634" spans="1:5" x14ac:dyDescent="0.35">
      <c r="A634" s="11" t="s">
        <v>8219</v>
      </c>
      <c r="B634" s="11">
        <v>73</v>
      </c>
      <c r="D634" s="11" t="s">
        <v>8221</v>
      </c>
      <c r="E634" s="11">
        <v>3</v>
      </c>
    </row>
    <row r="635" spans="1:5" x14ac:dyDescent="0.35">
      <c r="A635" s="11" t="s">
        <v>8219</v>
      </c>
      <c r="B635" s="11">
        <v>158</v>
      </c>
      <c r="D635" s="11" t="s">
        <v>8221</v>
      </c>
      <c r="E635" s="11">
        <v>0</v>
      </c>
    </row>
    <row r="636" spans="1:5" x14ac:dyDescent="0.35">
      <c r="A636" s="11" t="s">
        <v>8219</v>
      </c>
      <c r="B636" s="11">
        <v>65</v>
      </c>
      <c r="D636" s="11" t="s">
        <v>8221</v>
      </c>
      <c r="E636" s="11">
        <v>6</v>
      </c>
    </row>
    <row r="637" spans="1:5" x14ac:dyDescent="0.35">
      <c r="A637" s="11" t="s">
        <v>8219</v>
      </c>
      <c r="B637" s="11">
        <v>184</v>
      </c>
      <c r="D637" s="11" t="s">
        <v>8221</v>
      </c>
      <c r="E637" s="11">
        <v>0</v>
      </c>
    </row>
    <row r="638" spans="1:5" x14ac:dyDescent="0.35">
      <c r="A638" s="11" t="s">
        <v>8219</v>
      </c>
      <c r="B638" s="11">
        <v>34</v>
      </c>
      <c r="D638" s="11" t="s">
        <v>8221</v>
      </c>
      <c r="E638" s="11">
        <v>19</v>
      </c>
    </row>
    <row r="639" spans="1:5" x14ac:dyDescent="0.35">
      <c r="A639" s="11" t="s">
        <v>8219</v>
      </c>
      <c r="B639" s="11">
        <v>240</v>
      </c>
      <c r="D639" s="11" t="s">
        <v>8221</v>
      </c>
      <c r="E639" s="11">
        <v>1</v>
      </c>
    </row>
    <row r="640" spans="1:5" x14ac:dyDescent="0.35">
      <c r="A640" s="11" t="s">
        <v>8219</v>
      </c>
      <c r="B640" s="11">
        <v>113</v>
      </c>
      <c r="D640" s="11" t="s">
        <v>8221</v>
      </c>
      <c r="E640" s="11">
        <v>2</v>
      </c>
    </row>
    <row r="641" spans="1:5" x14ac:dyDescent="0.35">
      <c r="A641" s="11" t="s">
        <v>8219</v>
      </c>
      <c r="B641" s="11">
        <v>66</v>
      </c>
      <c r="D641" s="11" t="s">
        <v>8221</v>
      </c>
      <c r="E641" s="11">
        <v>0</v>
      </c>
    </row>
    <row r="642" spans="1:5" x14ac:dyDescent="0.35">
      <c r="A642" s="11" t="s">
        <v>8219</v>
      </c>
      <c r="B642" s="11">
        <v>340</v>
      </c>
      <c r="D642" s="11" t="s">
        <v>8221</v>
      </c>
      <c r="E642" s="11">
        <v>11</v>
      </c>
    </row>
    <row r="643" spans="1:5" x14ac:dyDescent="0.35">
      <c r="A643" s="11" t="s">
        <v>8219</v>
      </c>
      <c r="B643" s="11">
        <v>150</v>
      </c>
      <c r="D643" s="11" t="s">
        <v>8221</v>
      </c>
      <c r="E643" s="11">
        <v>0</v>
      </c>
    </row>
    <row r="644" spans="1:5" x14ac:dyDescent="0.35">
      <c r="A644" s="11" t="s">
        <v>8219</v>
      </c>
      <c r="B644" s="11">
        <v>25</v>
      </c>
      <c r="D644" s="11" t="s">
        <v>8221</v>
      </c>
      <c r="E644" s="11">
        <v>0</v>
      </c>
    </row>
    <row r="645" spans="1:5" x14ac:dyDescent="0.35">
      <c r="A645" s="11" t="s">
        <v>8219</v>
      </c>
      <c r="B645" s="11">
        <v>234</v>
      </c>
      <c r="D645" s="11" t="s">
        <v>8221</v>
      </c>
      <c r="E645" s="11">
        <v>1</v>
      </c>
    </row>
    <row r="646" spans="1:5" x14ac:dyDescent="0.35">
      <c r="A646" s="11" t="s">
        <v>8219</v>
      </c>
      <c r="B646" s="11">
        <v>2602</v>
      </c>
      <c r="D646" s="11" t="s">
        <v>8221</v>
      </c>
      <c r="E646" s="11">
        <v>3</v>
      </c>
    </row>
    <row r="647" spans="1:5" x14ac:dyDescent="0.35">
      <c r="A647" s="11" t="s">
        <v>8219</v>
      </c>
      <c r="B647" s="11">
        <v>248</v>
      </c>
      <c r="D647" s="11" t="s">
        <v>8221</v>
      </c>
      <c r="E647" s="11">
        <v>1</v>
      </c>
    </row>
    <row r="648" spans="1:5" x14ac:dyDescent="0.35">
      <c r="A648" s="11" t="s">
        <v>8219</v>
      </c>
      <c r="B648" s="11">
        <v>600</v>
      </c>
      <c r="D648" s="11" t="s">
        <v>8221</v>
      </c>
      <c r="E648" s="11">
        <v>15</v>
      </c>
    </row>
    <row r="649" spans="1:5" x14ac:dyDescent="0.35">
      <c r="A649" s="11" t="s">
        <v>8219</v>
      </c>
      <c r="B649" s="11">
        <v>293</v>
      </c>
      <c r="D649" s="11" t="s">
        <v>8221</v>
      </c>
      <c r="E649" s="11">
        <v>2</v>
      </c>
    </row>
    <row r="650" spans="1:5" x14ac:dyDescent="0.35">
      <c r="A650" s="11" t="s">
        <v>8219</v>
      </c>
      <c r="B650" s="11">
        <v>321</v>
      </c>
      <c r="D650" s="11" t="s">
        <v>8221</v>
      </c>
      <c r="E650" s="11">
        <v>1</v>
      </c>
    </row>
    <row r="651" spans="1:5" x14ac:dyDescent="0.35">
      <c r="A651" s="11" t="s">
        <v>8219</v>
      </c>
      <c r="B651" s="11">
        <v>81</v>
      </c>
      <c r="D651" s="11" t="s">
        <v>8221</v>
      </c>
      <c r="E651" s="11">
        <v>1</v>
      </c>
    </row>
    <row r="652" spans="1:5" x14ac:dyDescent="0.35">
      <c r="A652" s="11" t="s">
        <v>8219</v>
      </c>
      <c r="B652" s="11">
        <v>343</v>
      </c>
      <c r="D652" s="11" t="s">
        <v>8221</v>
      </c>
      <c r="E652" s="11">
        <v>0</v>
      </c>
    </row>
    <row r="653" spans="1:5" x14ac:dyDescent="0.35">
      <c r="A653" s="11" t="s">
        <v>8219</v>
      </c>
      <c r="B653" s="11">
        <v>336</v>
      </c>
      <c r="D653" s="11" t="s">
        <v>8221</v>
      </c>
      <c r="E653" s="11">
        <v>1</v>
      </c>
    </row>
    <row r="654" spans="1:5" x14ac:dyDescent="0.35">
      <c r="A654" s="11" t="s">
        <v>8219</v>
      </c>
      <c r="B654" s="11">
        <v>47</v>
      </c>
      <c r="D654" s="11" t="s">
        <v>8221</v>
      </c>
      <c r="E654" s="11">
        <v>11</v>
      </c>
    </row>
    <row r="655" spans="1:5" x14ac:dyDescent="0.35">
      <c r="A655" s="11" t="s">
        <v>8219</v>
      </c>
      <c r="B655" s="11">
        <v>76</v>
      </c>
      <c r="D655" s="11" t="s">
        <v>8221</v>
      </c>
      <c r="E655" s="11">
        <v>0</v>
      </c>
    </row>
    <row r="656" spans="1:5" x14ac:dyDescent="0.35">
      <c r="A656" s="11" t="s">
        <v>8219</v>
      </c>
      <c r="B656" s="11">
        <v>441</v>
      </c>
      <c r="D656" s="11" t="s">
        <v>8221</v>
      </c>
      <c r="E656" s="11">
        <v>1</v>
      </c>
    </row>
    <row r="657" spans="1:5" x14ac:dyDescent="0.35">
      <c r="A657" s="11" t="s">
        <v>8219</v>
      </c>
      <c r="B657" s="11">
        <v>916</v>
      </c>
      <c r="D657" s="11" t="s">
        <v>8221</v>
      </c>
      <c r="E657" s="11">
        <v>6</v>
      </c>
    </row>
    <row r="658" spans="1:5" x14ac:dyDescent="0.35">
      <c r="A658" s="11" t="s">
        <v>8219</v>
      </c>
      <c r="B658" s="11">
        <v>369</v>
      </c>
      <c r="D658" s="11" t="s">
        <v>8221</v>
      </c>
      <c r="E658" s="11">
        <v>7</v>
      </c>
    </row>
    <row r="659" spans="1:5" x14ac:dyDescent="0.35">
      <c r="A659" s="11" t="s">
        <v>8219</v>
      </c>
      <c r="B659" s="11">
        <v>20242</v>
      </c>
      <c r="D659" s="11" t="s">
        <v>8221</v>
      </c>
      <c r="E659" s="11">
        <v>0</v>
      </c>
    </row>
    <row r="660" spans="1:5" x14ac:dyDescent="0.35">
      <c r="A660" s="11" t="s">
        <v>8219</v>
      </c>
      <c r="B660" s="11">
        <v>71</v>
      </c>
      <c r="D660" s="11" t="s">
        <v>8221</v>
      </c>
      <c r="E660" s="11">
        <v>16</v>
      </c>
    </row>
    <row r="661" spans="1:5" x14ac:dyDescent="0.35">
      <c r="A661" s="11" t="s">
        <v>8219</v>
      </c>
      <c r="B661" s="11">
        <v>635</v>
      </c>
      <c r="D661" s="11" t="s">
        <v>8221</v>
      </c>
      <c r="E661" s="11">
        <v>0</v>
      </c>
    </row>
    <row r="662" spans="1:5" x14ac:dyDescent="0.35">
      <c r="A662" s="11" t="s">
        <v>8219</v>
      </c>
      <c r="B662" s="11">
        <v>885</v>
      </c>
      <c r="D662" s="11" t="s">
        <v>8221</v>
      </c>
      <c r="E662" s="11">
        <v>0</v>
      </c>
    </row>
    <row r="663" spans="1:5" x14ac:dyDescent="0.35">
      <c r="A663" s="11" t="s">
        <v>8219</v>
      </c>
      <c r="B663" s="11">
        <v>329</v>
      </c>
      <c r="D663" s="11" t="s">
        <v>8221</v>
      </c>
      <c r="E663" s="11">
        <v>0</v>
      </c>
    </row>
    <row r="664" spans="1:5" x14ac:dyDescent="0.35">
      <c r="A664" s="11" t="s">
        <v>8219</v>
      </c>
      <c r="B664" s="11">
        <v>71</v>
      </c>
      <c r="D664" s="11" t="s">
        <v>8221</v>
      </c>
      <c r="E664" s="11">
        <v>12</v>
      </c>
    </row>
    <row r="665" spans="1:5" x14ac:dyDescent="0.35">
      <c r="A665" s="11" t="s">
        <v>8219</v>
      </c>
      <c r="B665" s="11">
        <v>269</v>
      </c>
      <c r="D665" s="11" t="s">
        <v>8221</v>
      </c>
      <c r="E665" s="11">
        <v>1</v>
      </c>
    </row>
    <row r="666" spans="1:5" x14ac:dyDescent="0.35">
      <c r="A666" s="11" t="s">
        <v>8219</v>
      </c>
      <c r="B666" s="11">
        <v>345</v>
      </c>
      <c r="D666" s="11" t="s">
        <v>8221</v>
      </c>
      <c r="E666" s="11">
        <v>3</v>
      </c>
    </row>
    <row r="667" spans="1:5" x14ac:dyDescent="0.35">
      <c r="A667" s="11" t="s">
        <v>8219</v>
      </c>
      <c r="B667" s="11">
        <v>43</v>
      </c>
      <c r="D667" s="11" t="s">
        <v>8221</v>
      </c>
      <c r="E667" s="11">
        <v>1</v>
      </c>
    </row>
    <row r="668" spans="1:5" x14ac:dyDescent="0.35">
      <c r="A668" s="11" t="s">
        <v>8219</v>
      </c>
      <c r="B668" s="11">
        <v>33</v>
      </c>
      <c r="D668" s="11" t="s">
        <v>8221</v>
      </c>
      <c r="E668" s="11">
        <v>4</v>
      </c>
    </row>
    <row r="669" spans="1:5" x14ac:dyDescent="0.35">
      <c r="A669" s="11" t="s">
        <v>8219</v>
      </c>
      <c r="B669" s="11">
        <v>211</v>
      </c>
      <c r="D669" s="11" t="s">
        <v>8221</v>
      </c>
      <c r="E669" s="11">
        <v>1</v>
      </c>
    </row>
    <row r="670" spans="1:5" x14ac:dyDescent="0.35">
      <c r="A670" s="11" t="s">
        <v>8219</v>
      </c>
      <c r="B670" s="11">
        <v>196</v>
      </c>
      <c r="D670" s="11" t="s">
        <v>8221</v>
      </c>
      <c r="E670" s="11">
        <v>3</v>
      </c>
    </row>
    <row r="671" spans="1:5" x14ac:dyDescent="0.35">
      <c r="A671" s="11" t="s">
        <v>8219</v>
      </c>
      <c r="B671" s="11">
        <v>405</v>
      </c>
      <c r="D671" s="11" t="s">
        <v>8221</v>
      </c>
      <c r="E671" s="11">
        <v>1</v>
      </c>
    </row>
    <row r="672" spans="1:5" x14ac:dyDescent="0.35">
      <c r="A672" s="11" t="s">
        <v>8219</v>
      </c>
      <c r="B672" s="11">
        <v>206</v>
      </c>
      <c r="D672" s="11" t="s">
        <v>8221</v>
      </c>
      <c r="E672" s="11">
        <v>0</v>
      </c>
    </row>
    <row r="673" spans="1:5" x14ac:dyDescent="0.35">
      <c r="A673" s="11" t="s">
        <v>8219</v>
      </c>
      <c r="B673" s="11">
        <v>335</v>
      </c>
      <c r="D673" s="11" t="s">
        <v>8221</v>
      </c>
      <c r="E673" s="11">
        <v>12</v>
      </c>
    </row>
    <row r="674" spans="1:5" x14ac:dyDescent="0.35">
      <c r="A674" s="11" t="s">
        <v>8219</v>
      </c>
      <c r="B674" s="11">
        <v>215</v>
      </c>
      <c r="D674" s="11" t="s">
        <v>8221</v>
      </c>
      <c r="E674" s="11">
        <v>0</v>
      </c>
    </row>
    <row r="675" spans="1:5" x14ac:dyDescent="0.35">
      <c r="A675" s="11" t="s">
        <v>8219</v>
      </c>
      <c r="B675" s="11">
        <v>176</v>
      </c>
      <c r="D675" s="11" t="s">
        <v>8221</v>
      </c>
      <c r="E675" s="11">
        <v>1</v>
      </c>
    </row>
    <row r="676" spans="1:5" x14ac:dyDescent="0.35">
      <c r="A676" s="11" t="s">
        <v>8219</v>
      </c>
      <c r="B676" s="11">
        <v>555</v>
      </c>
      <c r="D676" s="11" t="s">
        <v>8221</v>
      </c>
      <c r="E676" s="11">
        <v>0</v>
      </c>
    </row>
    <row r="677" spans="1:5" x14ac:dyDescent="0.35">
      <c r="A677" s="11" t="s">
        <v>8219</v>
      </c>
      <c r="B677" s="11">
        <v>116</v>
      </c>
      <c r="D677" s="11" t="s">
        <v>8221</v>
      </c>
      <c r="E677" s="11">
        <v>0</v>
      </c>
    </row>
    <row r="678" spans="1:5" x14ac:dyDescent="0.35">
      <c r="A678" s="11" t="s">
        <v>8219</v>
      </c>
      <c r="B678" s="11">
        <v>615</v>
      </c>
      <c r="D678" s="11" t="s">
        <v>8221</v>
      </c>
      <c r="E678" s="11">
        <v>2</v>
      </c>
    </row>
    <row r="679" spans="1:5" x14ac:dyDescent="0.35">
      <c r="A679" s="11" t="s">
        <v>8219</v>
      </c>
      <c r="B679" s="11">
        <v>236</v>
      </c>
      <c r="D679" s="11" t="s">
        <v>8221</v>
      </c>
      <c r="E679" s="11">
        <v>92</v>
      </c>
    </row>
    <row r="680" spans="1:5" x14ac:dyDescent="0.35">
      <c r="A680" s="11" t="s">
        <v>8219</v>
      </c>
      <c r="B680" s="11">
        <v>145</v>
      </c>
      <c r="D680" s="11" t="s">
        <v>8221</v>
      </c>
      <c r="E680" s="11">
        <v>0</v>
      </c>
    </row>
    <row r="681" spans="1:5" x14ac:dyDescent="0.35">
      <c r="A681" s="11" t="s">
        <v>8219</v>
      </c>
      <c r="B681" s="11">
        <v>167</v>
      </c>
      <c r="D681" s="11" t="s">
        <v>8221</v>
      </c>
      <c r="E681" s="11">
        <v>3</v>
      </c>
    </row>
    <row r="682" spans="1:5" x14ac:dyDescent="0.35">
      <c r="A682" s="11" t="s">
        <v>8219</v>
      </c>
      <c r="B682" s="11">
        <v>235</v>
      </c>
      <c r="D682" s="11" t="s">
        <v>8221</v>
      </c>
      <c r="E682" s="11">
        <v>10</v>
      </c>
    </row>
    <row r="683" spans="1:5" x14ac:dyDescent="0.35">
      <c r="A683" s="11" t="s">
        <v>8219</v>
      </c>
      <c r="B683" s="11">
        <v>452</v>
      </c>
      <c r="D683" s="11" t="s">
        <v>8221</v>
      </c>
      <c r="E683" s="11">
        <v>7</v>
      </c>
    </row>
    <row r="684" spans="1:5" x14ac:dyDescent="0.35">
      <c r="A684" s="11" t="s">
        <v>8219</v>
      </c>
      <c r="B684" s="11">
        <v>241</v>
      </c>
      <c r="D684" s="11" t="s">
        <v>8221</v>
      </c>
      <c r="E684" s="11">
        <v>3</v>
      </c>
    </row>
    <row r="685" spans="1:5" x14ac:dyDescent="0.35">
      <c r="A685" s="11" t="s">
        <v>8219</v>
      </c>
      <c r="B685" s="11">
        <v>28</v>
      </c>
      <c r="D685" s="11" t="s">
        <v>8221</v>
      </c>
      <c r="E685" s="11">
        <v>0</v>
      </c>
    </row>
    <row r="686" spans="1:5" x14ac:dyDescent="0.35">
      <c r="A686" s="11" t="s">
        <v>8219</v>
      </c>
      <c r="B686" s="11">
        <v>140</v>
      </c>
      <c r="D686" s="11" t="s">
        <v>8221</v>
      </c>
      <c r="E686" s="11">
        <v>1</v>
      </c>
    </row>
    <row r="687" spans="1:5" x14ac:dyDescent="0.35">
      <c r="A687" s="11" t="s">
        <v>8219</v>
      </c>
      <c r="B687" s="11">
        <v>280</v>
      </c>
      <c r="D687" s="11" t="s">
        <v>8221</v>
      </c>
      <c r="E687" s="11">
        <v>0</v>
      </c>
    </row>
    <row r="688" spans="1:5" x14ac:dyDescent="0.35">
      <c r="A688" s="11" t="s">
        <v>8219</v>
      </c>
      <c r="B688" s="11">
        <v>70</v>
      </c>
      <c r="D688" s="11" t="s">
        <v>8221</v>
      </c>
      <c r="E688" s="11">
        <v>9</v>
      </c>
    </row>
    <row r="689" spans="1:5" x14ac:dyDescent="0.35">
      <c r="A689" s="11" t="s">
        <v>8219</v>
      </c>
      <c r="B689" s="11">
        <v>160</v>
      </c>
      <c r="D689" s="11" t="s">
        <v>8221</v>
      </c>
      <c r="E689" s="11">
        <v>2</v>
      </c>
    </row>
    <row r="690" spans="1:5" x14ac:dyDescent="0.35">
      <c r="A690" s="11" t="s">
        <v>8219</v>
      </c>
      <c r="B690" s="11">
        <v>141</v>
      </c>
      <c r="D690" s="11" t="s">
        <v>8221</v>
      </c>
      <c r="E690" s="11">
        <v>1</v>
      </c>
    </row>
    <row r="691" spans="1:5" x14ac:dyDescent="0.35">
      <c r="A691" s="11" t="s">
        <v>8219</v>
      </c>
      <c r="B691" s="11">
        <v>874</v>
      </c>
      <c r="D691" s="11" t="s">
        <v>8221</v>
      </c>
      <c r="E691" s="11">
        <v>2</v>
      </c>
    </row>
    <row r="692" spans="1:5" x14ac:dyDescent="0.35">
      <c r="A692" s="11" t="s">
        <v>8219</v>
      </c>
      <c r="B692" s="11">
        <v>73</v>
      </c>
      <c r="D692" s="11" t="s">
        <v>8221</v>
      </c>
      <c r="E692" s="11">
        <v>11</v>
      </c>
    </row>
    <row r="693" spans="1:5" x14ac:dyDescent="0.35">
      <c r="A693" s="11" t="s">
        <v>8219</v>
      </c>
      <c r="B693" s="11">
        <v>294</v>
      </c>
      <c r="D693" s="11" t="s">
        <v>8221</v>
      </c>
      <c r="E693" s="11">
        <v>0</v>
      </c>
    </row>
    <row r="694" spans="1:5" x14ac:dyDescent="0.35">
      <c r="A694" s="11" t="s">
        <v>8219</v>
      </c>
      <c r="B694" s="11">
        <v>740</v>
      </c>
      <c r="D694" s="11" t="s">
        <v>8221</v>
      </c>
      <c r="E694" s="11">
        <v>0</v>
      </c>
    </row>
    <row r="695" spans="1:5" x14ac:dyDescent="0.35">
      <c r="A695" s="11" t="s">
        <v>8219</v>
      </c>
      <c r="B695" s="11">
        <v>369</v>
      </c>
      <c r="D695" s="11" t="s">
        <v>8221</v>
      </c>
      <c r="E695" s="11">
        <v>9</v>
      </c>
    </row>
    <row r="696" spans="1:5" x14ac:dyDescent="0.35">
      <c r="A696" s="11" t="s">
        <v>8219</v>
      </c>
      <c r="B696" s="11">
        <v>110</v>
      </c>
      <c r="D696" s="11" t="s">
        <v>8221</v>
      </c>
      <c r="E696" s="11">
        <v>0</v>
      </c>
    </row>
    <row r="697" spans="1:5" x14ac:dyDescent="0.35">
      <c r="A697" s="11" t="s">
        <v>8219</v>
      </c>
      <c r="B697" s="11">
        <v>455</v>
      </c>
      <c r="D697" s="11" t="s">
        <v>8221</v>
      </c>
      <c r="E697" s="11">
        <v>4</v>
      </c>
    </row>
    <row r="698" spans="1:5" x14ac:dyDescent="0.35">
      <c r="A698" s="11" t="s">
        <v>8219</v>
      </c>
      <c r="B698" s="11">
        <v>224</v>
      </c>
      <c r="D698" s="11" t="s">
        <v>8221</v>
      </c>
      <c r="E698" s="11">
        <v>1</v>
      </c>
    </row>
    <row r="699" spans="1:5" x14ac:dyDescent="0.35">
      <c r="A699" s="11" t="s">
        <v>8219</v>
      </c>
      <c r="B699" s="11">
        <v>46</v>
      </c>
      <c r="D699" s="11" t="s">
        <v>8221</v>
      </c>
      <c r="E699" s="11">
        <v>2</v>
      </c>
    </row>
    <row r="700" spans="1:5" x14ac:dyDescent="0.35">
      <c r="A700" s="11" t="s">
        <v>8219</v>
      </c>
      <c r="B700" s="11">
        <v>284</v>
      </c>
      <c r="D700" s="11" t="s">
        <v>8221</v>
      </c>
      <c r="E700" s="11">
        <v>0</v>
      </c>
    </row>
    <row r="701" spans="1:5" x14ac:dyDescent="0.35">
      <c r="A701" s="11" t="s">
        <v>8219</v>
      </c>
      <c r="B701" s="11">
        <v>98</v>
      </c>
      <c r="D701" s="11" t="s">
        <v>8221</v>
      </c>
      <c r="E701" s="11">
        <v>1</v>
      </c>
    </row>
    <row r="702" spans="1:5" x14ac:dyDescent="0.35">
      <c r="A702" s="11" t="s">
        <v>8219</v>
      </c>
      <c r="B702" s="11">
        <v>56</v>
      </c>
      <c r="D702" s="11" t="s">
        <v>8221</v>
      </c>
      <c r="E702" s="11">
        <v>17</v>
      </c>
    </row>
    <row r="703" spans="1:5" x14ac:dyDescent="0.35">
      <c r="A703" s="11" t="s">
        <v>8219</v>
      </c>
      <c r="B703" s="11">
        <v>32</v>
      </c>
      <c r="D703" s="11" t="s">
        <v>8221</v>
      </c>
      <c r="E703" s="11">
        <v>2</v>
      </c>
    </row>
    <row r="704" spans="1:5" x14ac:dyDescent="0.35">
      <c r="A704" s="11" t="s">
        <v>8219</v>
      </c>
      <c r="B704" s="11">
        <v>30</v>
      </c>
      <c r="D704" s="11" t="s">
        <v>8221</v>
      </c>
      <c r="E704" s="11">
        <v>3</v>
      </c>
    </row>
    <row r="705" spans="1:5" x14ac:dyDescent="0.35">
      <c r="A705" s="11" t="s">
        <v>8219</v>
      </c>
      <c r="B705" s="11">
        <v>70</v>
      </c>
      <c r="D705" s="11" t="s">
        <v>8221</v>
      </c>
      <c r="E705" s="11">
        <v>41</v>
      </c>
    </row>
    <row r="706" spans="1:5" x14ac:dyDescent="0.35">
      <c r="A706" s="11" t="s">
        <v>8219</v>
      </c>
      <c r="B706" s="11">
        <v>44</v>
      </c>
      <c r="D706" s="11" t="s">
        <v>8221</v>
      </c>
      <c r="E706" s="11">
        <v>2</v>
      </c>
    </row>
    <row r="707" spans="1:5" x14ac:dyDescent="0.35">
      <c r="A707" s="11" t="s">
        <v>8219</v>
      </c>
      <c r="B707" s="11">
        <v>92</v>
      </c>
      <c r="D707" s="11" t="s">
        <v>8221</v>
      </c>
      <c r="E707" s="11">
        <v>3</v>
      </c>
    </row>
    <row r="708" spans="1:5" x14ac:dyDescent="0.35">
      <c r="A708" s="11" t="s">
        <v>8219</v>
      </c>
      <c r="B708" s="11">
        <v>205</v>
      </c>
      <c r="D708" s="11" t="s">
        <v>8221</v>
      </c>
      <c r="E708" s="11">
        <v>8</v>
      </c>
    </row>
    <row r="709" spans="1:5" x14ac:dyDescent="0.35">
      <c r="A709" s="11" t="s">
        <v>8219</v>
      </c>
      <c r="B709" s="11">
        <v>23</v>
      </c>
      <c r="D709" s="11" t="s">
        <v>8221</v>
      </c>
      <c r="E709" s="11">
        <v>0</v>
      </c>
    </row>
    <row r="710" spans="1:5" x14ac:dyDescent="0.35">
      <c r="A710" s="11" t="s">
        <v>8219</v>
      </c>
      <c r="B710" s="11">
        <v>4</v>
      </c>
      <c r="D710" s="11" t="s">
        <v>8221</v>
      </c>
      <c r="E710" s="11">
        <v>1</v>
      </c>
    </row>
    <row r="711" spans="1:5" x14ac:dyDescent="0.35">
      <c r="A711" s="11" t="s">
        <v>8219</v>
      </c>
      <c r="B711" s="11">
        <v>112</v>
      </c>
      <c r="D711" s="11" t="s">
        <v>8221</v>
      </c>
      <c r="E711" s="11">
        <v>3</v>
      </c>
    </row>
    <row r="712" spans="1:5" x14ac:dyDescent="0.35">
      <c r="A712" s="11" t="s">
        <v>8219</v>
      </c>
      <c r="B712" s="11">
        <v>27</v>
      </c>
      <c r="D712" s="11" t="s">
        <v>8221</v>
      </c>
      <c r="E712" s="11">
        <v>4</v>
      </c>
    </row>
    <row r="713" spans="1:5" x14ac:dyDescent="0.35">
      <c r="A713" s="11" t="s">
        <v>8219</v>
      </c>
      <c r="B713" s="11">
        <v>11</v>
      </c>
      <c r="D713" s="11" t="s">
        <v>8221</v>
      </c>
      <c r="E713" s="11">
        <v>9</v>
      </c>
    </row>
    <row r="714" spans="1:5" x14ac:dyDescent="0.35">
      <c r="A714" s="11" t="s">
        <v>8219</v>
      </c>
      <c r="B714" s="11">
        <v>26</v>
      </c>
      <c r="D714" s="11" t="s">
        <v>8221</v>
      </c>
      <c r="E714" s="11">
        <v>16</v>
      </c>
    </row>
    <row r="715" spans="1:5" x14ac:dyDescent="0.35">
      <c r="A715" s="11" t="s">
        <v>8219</v>
      </c>
      <c r="B715" s="11">
        <v>77</v>
      </c>
      <c r="D715" s="11" t="s">
        <v>8221</v>
      </c>
      <c r="E715" s="11">
        <v>1</v>
      </c>
    </row>
    <row r="716" spans="1:5" x14ac:dyDescent="0.35">
      <c r="A716" s="11" t="s">
        <v>8219</v>
      </c>
      <c r="B716" s="11">
        <v>136</v>
      </c>
      <c r="D716" s="11" t="s">
        <v>8221</v>
      </c>
      <c r="E716" s="11">
        <v>7</v>
      </c>
    </row>
    <row r="717" spans="1:5" x14ac:dyDescent="0.35">
      <c r="A717" s="11" t="s">
        <v>8219</v>
      </c>
      <c r="B717" s="11">
        <v>157</v>
      </c>
      <c r="D717" s="11" t="s">
        <v>8221</v>
      </c>
      <c r="E717" s="11">
        <v>0</v>
      </c>
    </row>
    <row r="718" spans="1:5" x14ac:dyDescent="0.35">
      <c r="A718" s="11" t="s">
        <v>8219</v>
      </c>
      <c r="B718" s="11">
        <v>158</v>
      </c>
      <c r="D718" s="11" t="s">
        <v>8221</v>
      </c>
      <c r="E718" s="11">
        <v>0</v>
      </c>
    </row>
    <row r="719" spans="1:5" x14ac:dyDescent="0.35">
      <c r="A719" s="11" t="s">
        <v>8219</v>
      </c>
      <c r="B719" s="11">
        <v>27</v>
      </c>
      <c r="D719" s="11" t="s">
        <v>8221</v>
      </c>
      <c r="E719" s="11">
        <v>0</v>
      </c>
    </row>
    <row r="720" spans="1:5" x14ac:dyDescent="0.35">
      <c r="A720" s="11" t="s">
        <v>8219</v>
      </c>
      <c r="B720" s="11">
        <v>23</v>
      </c>
      <c r="D720" s="11" t="s">
        <v>8221</v>
      </c>
      <c r="E720" s="11">
        <v>0</v>
      </c>
    </row>
    <row r="721" spans="1:5" x14ac:dyDescent="0.35">
      <c r="A721" s="11" t="s">
        <v>8219</v>
      </c>
      <c r="B721" s="11">
        <v>17</v>
      </c>
      <c r="D721" s="11" t="s">
        <v>8221</v>
      </c>
      <c r="E721" s="11">
        <v>0</v>
      </c>
    </row>
    <row r="722" spans="1:5" x14ac:dyDescent="0.35">
      <c r="A722" s="11" t="s">
        <v>8219</v>
      </c>
      <c r="B722" s="11">
        <v>37</v>
      </c>
      <c r="D722" s="11" t="s">
        <v>8221</v>
      </c>
      <c r="E722" s="11">
        <v>1</v>
      </c>
    </row>
    <row r="723" spans="1:5" x14ac:dyDescent="0.35">
      <c r="A723" s="11" t="s">
        <v>8219</v>
      </c>
      <c r="B723" s="11">
        <v>65</v>
      </c>
      <c r="D723" s="11" t="s">
        <v>8221</v>
      </c>
      <c r="E723" s="11">
        <v>2</v>
      </c>
    </row>
    <row r="724" spans="1:5" x14ac:dyDescent="0.35">
      <c r="A724" s="11" t="s">
        <v>8219</v>
      </c>
      <c r="B724" s="11">
        <v>18</v>
      </c>
      <c r="D724" s="11" t="s">
        <v>8221</v>
      </c>
      <c r="E724" s="11">
        <v>1</v>
      </c>
    </row>
    <row r="725" spans="1:5" x14ac:dyDescent="0.35">
      <c r="A725" s="11" t="s">
        <v>8219</v>
      </c>
      <c r="B725" s="11">
        <v>25</v>
      </c>
      <c r="D725" s="11" t="s">
        <v>8221</v>
      </c>
      <c r="E725" s="11">
        <v>15</v>
      </c>
    </row>
    <row r="726" spans="1:5" x14ac:dyDescent="0.35">
      <c r="A726" s="11" t="s">
        <v>8219</v>
      </c>
      <c r="B726" s="11">
        <v>104</v>
      </c>
      <c r="D726" s="11" t="s">
        <v>8221</v>
      </c>
      <c r="E726" s="11">
        <v>1</v>
      </c>
    </row>
    <row r="727" spans="1:5" x14ac:dyDescent="0.35">
      <c r="A727" s="11" t="s">
        <v>8219</v>
      </c>
      <c r="B727" s="11">
        <v>108</v>
      </c>
      <c r="D727" s="11" t="s">
        <v>8221</v>
      </c>
      <c r="E727" s="11">
        <v>1</v>
      </c>
    </row>
    <row r="728" spans="1:5" x14ac:dyDescent="0.35">
      <c r="A728" s="11" t="s">
        <v>8219</v>
      </c>
      <c r="B728" s="11">
        <v>38</v>
      </c>
      <c r="D728" s="11" t="s">
        <v>8221</v>
      </c>
      <c r="E728" s="11">
        <v>0</v>
      </c>
    </row>
    <row r="729" spans="1:5" x14ac:dyDescent="0.35">
      <c r="A729" s="11" t="s">
        <v>8219</v>
      </c>
      <c r="B729" s="11">
        <v>88</v>
      </c>
      <c r="D729" s="11" t="s">
        <v>8221</v>
      </c>
      <c r="E729" s="11">
        <v>39</v>
      </c>
    </row>
    <row r="730" spans="1:5" x14ac:dyDescent="0.35">
      <c r="A730" s="11" t="s">
        <v>8219</v>
      </c>
      <c r="B730" s="11">
        <v>82</v>
      </c>
      <c r="D730" s="11" t="s">
        <v>8221</v>
      </c>
      <c r="E730" s="11">
        <v>103</v>
      </c>
    </row>
    <row r="731" spans="1:5" x14ac:dyDescent="0.35">
      <c r="A731" s="11" t="s">
        <v>8219</v>
      </c>
      <c r="B731" s="11">
        <v>126</v>
      </c>
      <c r="D731" s="11" t="s">
        <v>8221</v>
      </c>
      <c r="E731" s="11">
        <v>0</v>
      </c>
    </row>
    <row r="732" spans="1:5" x14ac:dyDescent="0.35">
      <c r="A732" s="11" t="s">
        <v>8219</v>
      </c>
      <c r="B732" s="11">
        <v>133</v>
      </c>
      <c r="D732" s="11" t="s">
        <v>8221</v>
      </c>
      <c r="E732" s="11">
        <v>39</v>
      </c>
    </row>
    <row r="733" spans="1:5" x14ac:dyDescent="0.35">
      <c r="A733" s="11" t="s">
        <v>8219</v>
      </c>
      <c r="B733" s="11">
        <v>47</v>
      </c>
      <c r="D733" s="11" t="s">
        <v>8221</v>
      </c>
      <c r="E733" s="11">
        <v>15</v>
      </c>
    </row>
    <row r="734" spans="1:5" x14ac:dyDescent="0.35">
      <c r="A734" s="11" t="s">
        <v>8219</v>
      </c>
      <c r="B734" s="11">
        <v>58</v>
      </c>
      <c r="D734" s="11" t="s">
        <v>8221</v>
      </c>
      <c r="E734" s="11">
        <v>22</v>
      </c>
    </row>
    <row r="735" spans="1:5" x14ac:dyDescent="0.35">
      <c r="A735" s="11" t="s">
        <v>8219</v>
      </c>
      <c r="B735" s="11">
        <v>32</v>
      </c>
      <c r="D735" s="11" t="s">
        <v>8221</v>
      </c>
      <c r="E735" s="11">
        <v>92</v>
      </c>
    </row>
    <row r="736" spans="1:5" x14ac:dyDescent="0.35">
      <c r="A736" s="11" t="s">
        <v>8219</v>
      </c>
      <c r="B736" s="11">
        <v>37</v>
      </c>
      <c r="D736" s="11" t="s">
        <v>8221</v>
      </c>
      <c r="E736" s="11">
        <v>25</v>
      </c>
    </row>
    <row r="737" spans="1:5" x14ac:dyDescent="0.35">
      <c r="A737" s="11" t="s">
        <v>8219</v>
      </c>
      <c r="B737" s="11">
        <v>87</v>
      </c>
      <c r="D737" s="11" t="s">
        <v>8221</v>
      </c>
      <c r="E737" s="11">
        <v>19</v>
      </c>
    </row>
    <row r="738" spans="1:5" x14ac:dyDescent="0.35">
      <c r="A738" s="11" t="s">
        <v>8219</v>
      </c>
      <c r="B738" s="11">
        <v>15</v>
      </c>
      <c r="D738" s="11" t="s">
        <v>8221</v>
      </c>
      <c r="E738" s="11">
        <v>19</v>
      </c>
    </row>
    <row r="739" spans="1:5" x14ac:dyDescent="0.35">
      <c r="A739" s="11" t="s">
        <v>8219</v>
      </c>
      <c r="B739" s="11">
        <v>27</v>
      </c>
      <c r="D739" s="11" t="s">
        <v>8221</v>
      </c>
      <c r="E739" s="11">
        <v>13</v>
      </c>
    </row>
    <row r="740" spans="1:5" x14ac:dyDescent="0.35">
      <c r="A740" s="11" t="s">
        <v>8219</v>
      </c>
      <c r="B740" s="11">
        <v>19</v>
      </c>
      <c r="D740" s="11" t="s">
        <v>8221</v>
      </c>
      <c r="E740" s="11">
        <v>124</v>
      </c>
    </row>
    <row r="741" spans="1:5" x14ac:dyDescent="0.35">
      <c r="A741" s="11" t="s">
        <v>8219</v>
      </c>
      <c r="B741" s="11">
        <v>17</v>
      </c>
      <c r="D741" s="11" t="s">
        <v>8221</v>
      </c>
      <c r="E741" s="11">
        <v>4</v>
      </c>
    </row>
    <row r="742" spans="1:5" x14ac:dyDescent="0.35">
      <c r="A742" s="11" t="s">
        <v>8219</v>
      </c>
      <c r="B742" s="11">
        <v>26</v>
      </c>
      <c r="D742" s="11" t="s">
        <v>8221</v>
      </c>
      <c r="E742" s="11">
        <v>10</v>
      </c>
    </row>
    <row r="743" spans="1:5" x14ac:dyDescent="0.35">
      <c r="A743" s="11" t="s">
        <v>8219</v>
      </c>
      <c r="B743" s="11">
        <v>28</v>
      </c>
      <c r="D743" s="11" t="s">
        <v>8221</v>
      </c>
      <c r="E743" s="11">
        <v>15</v>
      </c>
    </row>
    <row r="744" spans="1:5" x14ac:dyDescent="0.35">
      <c r="A744" s="11" t="s">
        <v>8219</v>
      </c>
      <c r="B744" s="11">
        <v>37</v>
      </c>
      <c r="D744" s="11" t="s">
        <v>8221</v>
      </c>
      <c r="E744" s="11">
        <v>38</v>
      </c>
    </row>
    <row r="745" spans="1:5" x14ac:dyDescent="0.35">
      <c r="A745" s="11" t="s">
        <v>8219</v>
      </c>
      <c r="B745" s="11">
        <v>128</v>
      </c>
      <c r="D745" s="11" t="s">
        <v>8221</v>
      </c>
      <c r="E745" s="11">
        <v>152</v>
      </c>
    </row>
    <row r="746" spans="1:5" x14ac:dyDescent="0.35">
      <c r="A746" s="11" t="s">
        <v>8219</v>
      </c>
      <c r="B746" s="11">
        <v>10</v>
      </c>
      <c r="D746" s="11" t="s">
        <v>8221</v>
      </c>
      <c r="E746" s="11">
        <v>24</v>
      </c>
    </row>
    <row r="747" spans="1:5" x14ac:dyDescent="0.35">
      <c r="A747" s="11" t="s">
        <v>8219</v>
      </c>
      <c r="B747" s="11">
        <v>83</v>
      </c>
      <c r="D747" s="11" t="s">
        <v>8221</v>
      </c>
      <c r="E747" s="11">
        <v>76</v>
      </c>
    </row>
    <row r="748" spans="1:5" x14ac:dyDescent="0.35">
      <c r="A748" s="11" t="s">
        <v>8219</v>
      </c>
      <c r="B748" s="11">
        <v>46</v>
      </c>
      <c r="D748" s="11" t="s">
        <v>8221</v>
      </c>
      <c r="E748" s="11">
        <v>185</v>
      </c>
    </row>
    <row r="749" spans="1:5" x14ac:dyDescent="0.35">
      <c r="A749" s="11" t="s">
        <v>8219</v>
      </c>
      <c r="B749" s="11">
        <v>90</v>
      </c>
      <c r="D749" s="11" t="s">
        <v>8221</v>
      </c>
      <c r="E749" s="11">
        <v>33</v>
      </c>
    </row>
    <row r="750" spans="1:5" x14ac:dyDescent="0.35">
      <c r="A750" s="11" t="s">
        <v>8219</v>
      </c>
      <c r="B750" s="11">
        <v>81</v>
      </c>
      <c r="D750" s="11" t="s">
        <v>8221</v>
      </c>
      <c r="E750" s="11">
        <v>108</v>
      </c>
    </row>
    <row r="751" spans="1:5" x14ac:dyDescent="0.35">
      <c r="A751" s="11" t="s">
        <v>8219</v>
      </c>
      <c r="B751" s="11">
        <v>32</v>
      </c>
      <c r="D751" s="11" t="s">
        <v>8221</v>
      </c>
      <c r="E751" s="11">
        <v>29</v>
      </c>
    </row>
    <row r="752" spans="1:5" x14ac:dyDescent="0.35">
      <c r="A752" s="11" t="s">
        <v>8219</v>
      </c>
      <c r="B752" s="11">
        <v>20</v>
      </c>
      <c r="D752" s="11" t="s">
        <v>8221</v>
      </c>
      <c r="E752" s="11">
        <v>24</v>
      </c>
    </row>
    <row r="753" spans="1:5" x14ac:dyDescent="0.35">
      <c r="A753" s="11" t="s">
        <v>8219</v>
      </c>
      <c r="B753" s="11">
        <v>70</v>
      </c>
      <c r="D753" s="11" t="s">
        <v>8221</v>
      </c>
      <c r="E753" s="11">
        <v>4</v>
      </c>
    </row>
    <row r="754" spans="1:5" x14ac:dyDescent="0.35">
      <c r="A754" s="11" t="s">
        <v>8219</v>
      </c>
      <c r="B754" s="11">
        <v>168</v>
      </c>
      <c r="D754" s="11" t="s">
        <v>8221</v>
      </c>
      <c r="E754" s="11">
        <v>4</v>
      </c>
    </row>
    <row r="755" spans="1:5" x14ac:dyDescent="0.35">
      <c r="A755" s="11" t="s">
        <v>8219</v>
      </c>
      <c r="B755" s="11">
        <v>34</v>
      </c>
      <c r="D755" s="11" t="s">
        <v>8221</v>
      </c>
      <c r="E755" s="11">
        <v>15</v>
      </c>
    </row>
    <row r="756" spans="1:5" x14ac:dyDescent="0.35">
      <c r="A756" s="11" t="s">
        <v>8219</v>
      </c>
      <c r="B756" s="11">
        <v>48</v>
      </c>
      <c r="D756" s="11" t="s">
        <v>8221</v>
      </c>
      <c r="E756" s="11">
        <v>4</v>
      </c>
    </row>
    <row r="757" spans="1:5" x14ac:dyDescent="0.35">
      <c r="A757" s="11" t="s">
        <v>8219</v>
      </c>
      <c r="B757" s="11">
        <v>48</v>
      </c>
      <c r="D757" s="11" t="s">
        <v>8221</v>
      </c>
      <c r="E757" s="11">
        <v>139</v>
      </c>
    </row>
    <row r="758" spans="1:5" x14ac:dyDescent="0.35">
      <c r="A758" s="11" t="s">
        <v>8219</v>
      </c>
      <c r="B758" s="11">
        <v>221</v>
      </c>
      <c r="D758" s="11" t="s">
        <v>8221</v>
      </c>
      <c r="E758" s="11">
        <v>2</v>
      </c>
    </row>
    <row r="759" spans="1:5" x14ac:dyDescent="0.35">
      <c r="A759" s="11" t="s">
        <v>8219</v>
      </c>
      <c r="B759" s="11">
        <v>107</v>
      </c>
      <c r="D759" s="11" t="s">
        <v>8221</v>
      </c>
      <c r="E759" s="11">
        <v>18</v>
      </c>
    </row>
    <row r="760" spans="1:5" x14ac:dyDescent="0.35">
      <c r="A760" s="11" t="s">
        <v>8219</v>
      </c>
      <c r="B760" s="11">
        <v>45</v>
      </c>
      <c r="D760" s="11" t="s">
        <v>8221</v>
      </c>
      <c r="E760" s="11">
        <v>81</v>
      </c>
    </row>
    <row r="761" spans="1:5" x14ac:dyDescent="0.35">
      <c r="A761" s="11" t="s">
        <v>8219</v>
      </c>
      <c r="B761" s="11">
        <v>36</v>
      </c>
      <c r="D761" s="11" t="s">
        <v>8221</v>
      </c>
      <c r="E761" s="11">
        <v>86</v>
      </c>
    </row>
    <row r="762" spans="1:5" x14ac:dyDescent="0.35">
      <c r="A762" s="11" t="s">
        <v>8219</v>
      </c>
      <c r="B762" s="11">
        <v>101</v>
      </c>
      <c r="D762" s="11" t="s">
        <v>8221</v>
      </c>
      <c r="E762" s="11">
        <v>140</v>
      </c>
    </row>
    <row r="763" spans="1:5" x14ac:dyDescent="0.35">
      <c r="A763" s="11" t="s">
        <v>8219</v>
      </c>
      <c r="B763" s="11">
        <v>62</v>
      </c>
      <c r="D763" s="11" t="s">
        <v>8221</v>
      </c>
      <c r="E763" s="11">
        <v>37</v>
      </c>
    </row>
    <row r="764" spans="1:5" x14ac:dyDescent="0.35">
      <c r="A764" s="11" t="s">
        <v>8219</v>
      </c>
      <c r="B764" s="11">
        <v>32</v>
      </c>
      <c r="D764" s="11" t="s">
        <v>8221</v>
      </c>
      <c r="E764" s="11">
        <v>6</v>
      </c>
    </row>
    <row r="765" spans="1:5" x14ac:dyDescent="0.35">
      <c r="A765" s="11" t="s">
        <v>8219</v>
      </c>
      <c r="B765" s="11">
        <v>89</v>
      </c>
      <c r="D765" s="11" t="s">
        <v>8221</v>
      </c>
      <c r="E765" s="11">
        <v>113</v>
      </c>
    </row>
    <row r="766" spans="1:5" x14ac:dyDescent="0.35">
      <c r="A766" s="11" t="s">
        <v>8219</v>
      </c>
      <c r="B766" s="11">
        <v>93</v>
      </c>
      <c r="D766" s="11" t="s">
        <v>8221</v>
      </c>
      <c r="E766" s="11">
        <v>37</v>
      </c>
    </row>
    <row r="767" spans="1:5" x14ac:dyDescent="0.35">
      <c r="A767" s="11" t="s">
        <v>8219</v>
      </c>
      <c r="B767" s="11">
        <v>98</v>
      </c>
      <c r="D767" s="11" t="s">
        <v>8221</v>
      </c>
      <c r="E767" s="11">
        <v>18</v>
      </c>
    </row>
    <row r="768" spans="1:5" x14ac:dyDescent="0.35">
      <c r="A768" s="11" t="s">
        <v>8219</v>
      </c>
      <c r="B768" s="11">
        <v>82</v>
      </c>
      <c r="D768" s="11" t="s">
        <v>8221</v>
      </c>
      <c r="E768" s="11">
        <v>75</v>
      </c>
    </row>
    <row r="769" spans="1:5" x14ac:dyDescent="0.35">
      <c r="A769" s="11" t="s">
        <v>8219</v>
      </c>
      <c r="B769" s="11">
        <v>116</v>
      </c>
      <c r="D769" s="11" t="s">
        <v>8221</v>
      </c>
      <c r="E769" s="11">
        <v>52</v>
      </c>
    </row>
    <row r="770" spans="1:5" x14ac:dyDescent="0.35">
      <c r="A770" s="11" t="s">
        <v>8219</v>
      </c>
      <c r="B770" s="11">
        <v>52</v>
      </c>
      <c r="D770" s="11" t="s">
        <v>8221</v>
      </c>
      <c r="E770" s="11">
        <v>122</v>
      </c>
    </row>
    <row r="771" spans="1:5" x14ac:dyDescent="0.35">
      <c r="A771" s="11" t="s">
        <v>8219</v>
      </c>
      <c r="B771" s="11">
        <v>23</v>
      </c>
      <c r="D771" s="11" t="s">
        <v>8221</v>
      </c>
      <c r="E771" s="11">
        <v>8</v>
      </c>
    </row>
    <row r="772" spans="1:5" x14ac:dyDescent="0.35">
      <c r="A772" s="11" t="s">
        <v>8219</v>
      </c>
      <c r="B772" s="11">
        <v>77</v>
      </c>
      <c r="D772" s="11" t="s">
        <v>8221</v>
      </c>
      <c r="E772" s="11">
        <v>8</v>
      </c>
    </row>
    <row r="773" spans="1:5" x14ac:dyDescent="0.35">
      <c r="A773" s="11" t="s">
        <v>8219</v>
      </c>
      <c r="B773" s="11">
        <v>49</v>
      </c>
      <c r="D773" s="11" t="s">
        <v>8221</v>
      </c>
      <c r="E773" s="11">
        <v>96</v>
      </c>
    </row>
    <row r="774" spans="1:5" x14ac:dyDescent="0.35">
      <c r="A774" s="11" t="s">
        <v>8219</v>
      </c>
      <c r="B774" s="11">
        <v>59</v>
      </c>
      <c r="D774" s="11" t="s">
        <v>8221</v>
      </c>
      <c r="E774" s="11">
        <v>9</v>
      </c>
    </row>
    <row r="775" spans="1:5" x14ac:dyDescent="0.35">
      <c r="A775" s="11" t="s">
        <v>8219</v>
      </c>
      <c r="B775" s="11">
        <v>113</v>
      </c>
      <c r="D775" s="11" t="s">
        <v>8221</v>
      </c>
      <c r="E775" s="11">
        <v>2</v>
      </c>
    </row>
    <row r="776" spans="1:5" x14ac:dyDescent="0.35">
      <c r="A776" s="11" t="s">
        <v>8219</v>
      </c>
      <c r="B776" s="11">
        <v>34</v>
      </c>
      <c r="D776" s="11" t="s">
        <v>8221</v>
      </c>
      <c r="E776" s="11">
        <v>26</v>
      </c>
    </row>
    <row r="777" spans="1:5" x14ac:dyDescent="0.35">
      <c r="A777" s="11" t="s">
        <v>8219</v>
      </c>
      <c r="B777" s="11">
        <v>42</v>
      </c>
      <c r="D777" s="11" t="s">
        <v>8221</v>
      </c>
      <c r="E777" s="11">
        <v>23</v>
      </c>
    </row>
    <row r="778" spans="1:5" x14ac:dyDescent="0.35">
      <c r="A778" s="11" t="s">
        <v>8219</v>
      </c>
      <c r="B778" s="11">
        <v>42</v>
      </c>
      <c r="D778" s="11" t="s">
        <v>8221</v>
      </c>
      <c r="E778" s="11">
        <v>0</v>
      </c>
    </row>
    <row r="779" spans="1:5" x14ac:dyDescent="0.35">
      <c r="A779" s="11" t="s">
        <v>8219</v>
      </c>
      <c r="B779" s="11">
        <v>49</v>
      </c>
      <c r="D779" s="11" t="s">
        <v>8221</v>
      </c>
      <c r="E779" s="11">
        <v>140</v>
      </c>
    </row>
    <row r="780" spans="1:5" x14ac:dyDescent="0.35">
      <c r="A780" s="11" t="s">
        <v>8219</v>
      </c>
      <c r="B780" s="11">
        <v>56</v>
      </c>
      <c r="D780" s="11" t="s">
        <v>8221</v>
      </c>
      <c r="E780" s="11">
        <v>0</v>
      </c>
    </row>
    <row r="781" spans="1:5" x14ac:dyDescent="0.35">
      <c r="A781" s="11" t="s">
        <v>8219</v>
      </c>
      <c r="B781" s="11">
        <v>25</v>
      </c>
      <c r="D781" s="11" t="s">
        <v>8221</v>
      </c>
      <c r="E781" s="11">
        <v>6</v>
      </c>
    </row>
    <row r="782" spans="1:5" x14ac:dyDescent="0.35">
      <c r="A782" s="11" t="s">
        <v>8219</v>
      </c>
      <c r="B782" s="11">
        <v>52</v>
      </c>
      <c r="D782" s="11" t="s">
        <v>8221</v>
      </c>
      <c r="E782" s="11">
        <v>100</v>
      </c>
    </row>
    <row r="783" spans="1:5" x14ac:dyDescent="0.35">
      <c r="A783" s="11" t="s">
        <v>8219</v>
      </c>
      <c r="B783" s="11">
        <v>34</v>
      </c>
      <c r="D783" s="11" t="s">
        <v>8221</v>
      </c>
      <c r="E783" s="11">
        <v>0</v>
      </c>
    </row>
    <row r="784" spans="1:5" x14ac:dyDescent="0.35">
      <c r="A784" s="11" t="s">
        <v>8219</v>
      </c>
      <c r="B784" s="11">
        <v>67</v>
      </c>
      <c r="D784" s="11" t="s">
        <v>8221</v>
      </c>
      <c r="E784" s="11">
        <v>4</v>
      </c>
    </row>
    <row r="785" spans="1:5" x14ac:dyDescent="0.35">
      <c r="A785" s="11" t="s">
        <v>8219</v>
      </c>
      <c r="B785" s="11">
        <v>70</v>
      </c>
      <c r="D785" s="11" t="s">
        <v>8221</v>
      </c>
      <c r="E785" s="11">
        <v>8</v>
      </c>
    </row>
    <row r="786" spans="1:5" x14ac:dyDescent="0.35">
      <c r="A786" s="11" t="s">
        <v>8219</v>
      </c>
      <c r="B786" s="11">
        <v>89</v>
      </c>
      <c r="D786" s="11" t="s">
        <v>8221</v>
      </c>
      <c r="E786" s="11">
        <v>0</v>
      </c>
    </row>
    <row r="787" spans="1:5" x14ac:dyDescent="0.35">
      <c r="A787" s="11" t="s">
        <v>8219</v>
      </c>
      <c r="B787" s="11">
        <v>107</v>
      </c>
      <c r="D787" s="11" t="s">
        <v>8221</v>
      </c>
      <c r="E787" s="11">
        <v>16</v>
      </c>
    </row>
    <row r="788" spans="1:5" x14ac:dyDescent="0.35">
      <c r="A788" s="11" t="s">
        <v>8219</v>
      </c>
      <c r="B788" s="11">
        <v>159</v>
      </c>
      <c r="D788" s="11" t="s">
        <v>8221</v>
      </c>
      <c r="E788" s="11">
        <v>2</v>
      </c>
    </row>
    <row r="789" spans="1:5" x14ac:dyDescent="0.35">
      <c r="A789" s="11" t="s">
        <v>8219</v>
      </c>
      <c r="B789" s="11">
        <v>181</v>
      </c>
      <c r="D789" s="11" t="s">
        <v>8221</v>
      </c>
      <c r="E789" s="11">
        <v>48</v>
      </c>
    </row>
    <row r="790" spans="1:5" x14ac:dyDescent="0.35">
      <c r="A790" s="11" t="s">
        <v>8219</v>
      </c>
      <c r="B790" s="11">
        <v>131</v>
      </c>
      <c r="D790" s="11" t="s">
        <v>8221</v>
      </c>
      <c r="E790" s="11">
        <v>2</v>
      </c>
    </row>
    <row r="791" spans="1:5" x14ac:dyDescent="0.35">
      <c r="A791" s="11" t="s">
        <v>8219</v>
      </c>
      <c r="B791" s="11">
        <v>125</v>
      </c>
      <c r="D791" s="11" t="s">
        <v>8221</v>
      </c>
      <c r="E791" s="11">
        <v>2</v>
      </c>
    </row>
    <row r="792" spans="1:5" x14ac:dyDescent="0.35">
      <c r="A792" s="11" t="s">
        <v>8219</v>
      </c>
      <c r="B792" s="11">
        <v>61</v>
      </c>
      <c r="D792" s="11" t="s">
        <v>8221</v>
      </c>
      <c r="E792" s="11">
        <v>1</v>
      </c>
    </row>
    <row r="793" spans="1:5" x14ac:dyDescent="0.35">
      <c r="A793" s="11" t="s">
        <v>8219</v>
      </c>
      <c r="B793" s="11">
        <v>90</v>
      </c>
      <c r="D793" s="11" t="s">
        <v>8221</v>
      </c>
      <c r="E793" s="11">
        <v>17</v>
      </c>
    </row>
    <row r="794" spans="1:5" x14ac:dyDescent="0.35">
      <c r="A794" s="11" t="s">
        <v>8219</v>
      </c>
      <c r="B794" s="11">
        <v>35</v>
      </c>
      <c r="D794" s="11" t="s">
        <v>8221</v>
      </c>
      <c r="E794" s="11">
        <v>0</v>
      </c>
    </row>
    <row r="795" spans="1:5" x14ac:dyDescent="0.35">
      <c r="A795" s="11" t="s">
        <v>8219</v>
      </c>
      <c r="B795" s="11">
        <v>90</v>
      </c>
      <c r="D795" s="11" t="s">
        <v>8221</v>
      </c>
      <c r="E795" s="11">
        <v>11</v>
      </c>
    </row>
    <row r="796" spans="1:5" x14ac:dyDescent="0.35">
      <c r="A796" s="11" t="s">
        <v>8219</v>
      </c>
      <c r="B796" s="11">
        <v>4</v>
      </c>
      <c r="D796" s="11" t="s">
        <v>8221</v>
      </c>
      <c r="E796" s="11">
        <v>95</v>
      </c>
    </row>
    <row r="797" spans="1:5" x14ac:dyDescent="0.35">
      <c r="A797" s="11" t="s">
        <v>8219</v>
      </c>
      <c r="B797" s="11">
        <v>120</v>
      </c>
      <c r="D797" s="11" t="s">
        <v>8221</v>
      </c>
      <c r="E797" s="11">
        <v>13</v>
      </c>
    </row>
    <row r="798" spans="1:5" x14ac:dyDescent="0.35">
      <c r="A798" s="11" t="s">
        <v>8219</v>
      </c>
      <c r="B798" s="11">
        <v>14</v>
      </c>
      <c r="D798" s="11" t="s">
        <v>8221</v>
      </c>
      <c r="E798" s="11">
        <v>2</v>
      </c>
    </row>
    <row r="799" spans="1:5" x14ac:dyDescent="0.35">
      <c r="A799" s="11" t="s">
        <v>8219</v>
      </c>
      <c r="B799" s="11">
        <v>27</v>
      </c>
      <c r="D799" s="11" t="s">
        <v>8221</v>
      </c>
      <c r="E799" s="11">
        <v>2</v>
      </c>
    </row>
    <row r="800" spans="1:5" x14ac:dyDescent="0.35">
      <c r="A800" s="11" t="s">
        <v>8219</v>
      </c>
      <c r="B800" s="11">
        <v>49</v>
      </c>
      <c r="D800" s="11" t="s">
        <v>8221</v>
      </c>
      <c r="E800" s="11">
        <v>3</v>
      </c>
    </row>
    <row r="801" spans="1:5" x14ac:dyDescent="0.35">
      <c r="A801" s="11" t="s">
        <v>8219</v>
      </c>
      <c r="B801" s="11">
        <v>102</v>
      </c>
      <c r="D801" s="11" t="s">
        <v>8221</v>
      </c>
      <c r="E801" s="11">
        <v>0</v>
      </c>
    </row>
    <row r="802" spans="1:5" x14ac:dyDescent="0.35">
      <c r="A802" s="11" t="s">
        <v>8219</v>
      </c>
      <c r="B802" s="11">
        <v>3</v>
      </c>
      <c r="D802" s="11" t="s">
        <v>8221</v>
      </c>
      <c r="E802" s="11">
        <v>0</v>
      </c>
    </row>
    <row r="803" spans="1:5" x14ac:dyDescent="0.35">
      <c r="A803" s="11" t="s">
        <v>8219</v>
      </c>
      <c r="B803" s="11">
        <v>25</v>
      </c>
      <c r="D803" s="11" t="s">
        <v>8221</v>
      </c>
      <c r="E803" s="11">
        <v>0</v>
      </c>
    </row>
    <row r="804" spans="1:5" x14ac:dyDescent="0.35">
      <c r="A804" s="11" t="s">
        <v>8219</v>
      </c>
      <c r="B804" s="11">
        <v>118</v>
      </c>
      <c r="D804" s="11" t="s">
        <v>8221</v>
      </c>
      <c r="E804" s="11">
        <v>2</v>
      </c>
    </row>
    <row r="805" spans="1:5" x14ac:dyDescent="0.35">
      <c r="A805" s="11" t="s">
        <v>8219</v>
      </c>
      <c r="B805" s="11">
        <v>57</v>
      </c>
      <c r="D805" s="11" t="s">
        <v>8221</v>
      </c>
      <c r="E805" s="11">
        <v>24</v>
      </c>
    </row>
    <row r="806" spans="1:5" x14ac:dyDescent="0.35">
      <c r="A806" s="11" t="s">
        <v>8219</v>
      </c>
      <c r="B806" s="11">
        <v>11</v>
      </c>
      <c r="D806" s="11" t="s">
        <v>8221</v>
      </c>
      <c r="E806" s="11">
        <v>25</v>
      </c>
    </row>
    <row r="807" spans="1:5" x14ac:dyDescent="0.35">
      <c r="A807" s="11" t="s">
        <v>8219</v>
      </c>
      <c r="B807" s="11">
        <v>33</v>
      </c>
      <c r="D807" s="11" t="s">
        <v>8221</v>
      </c>
      <c r="E807" s="11">
        <v>3</v>
      </c>
    </row>
    <row r="808" spans="1:5" x14ac:dyDescent="0.35">
      <c r="A808" s="11" t="s">
        <v>8219</v>
      </c>
      <c r="B808" s="11">
        <v>40</v>
      </c>
      <c r="D808" s="11" t="s">
        <v>8221</v>
      </c>
      <c r="E808" s="11">
        <v>41</v>
      </c>
    </row>
    <row r="809" spans="1:5" x14ac:dyDescent="0.35">
      <c r="A809" s="11" t="s">
        <v>8219</v>
      </c>
      <c r="B809" s="11">
        <v>50</v>
      </c>
      <c r="D809" s="11" t="s">
        <v>8221</v>
      </c>
      <c r="E809" s="11">
        <v>2</v>
      </c>
    </row>
    <row r="810" spans="1:5" x14ac:dyDescent="0.35">
      <c r="A810" s="11" t="s">
        <v>8219</v>
      </c>
      <c r="B810" s="11">
        <v>38</v>
      </c>
      <c r="D810" s="11" t="s">
        <v>8221</v>
      </c>
      <c r="E810" s="11">
        <v>4</v>
      </c>
    </row>
    <row r="811" spans="1:5" x14ac:dyDescent="0.35">
      <c r="A811" s="11" t="s">
        <v>8219</v>
      </c>
      <c r="B811" s="11">
        <v>96</v>
      </c>
      <c r="D811" s="11" t="s">
        <v>8221</v>
      </c>
      <c r="E811" s="11">
        <v>99</v>
      </c>
    </row>
    <row r="812" spans="1:5" x14ac:dyDescent="0.35">
      <c r="A812" s="11" t="s">
        <v>8219</v>
      </c>
      <c r="B812" s="11">
        <v>48</v>
      </c>
      <c r="D812" s="11" t="s">
        <v>8221</v>
      </c>
      <c r="E812" s="11">
        <v>4</v>
      </c>
    </row>
    <row r="813" spans="1:5" x14ac:dyDescent="0.35">
      <c r="A813" s="11" t="s">
        <v>8219</v>
      </c>
      <c r="B813" s="11">
        <v>33</v>
      </c>
      <c r="D813" s="11" t="s">
        <v>8221</v>
      </c>
      <c r="E813" s="11">
        <v>4</v>
      </c>
    </row>
    <row r="814" spans="1:5" x14ac:dyDescent="0.35">
      <c r="A814" s="11" t="s">
        <v>8219</v>
      </c>
      <c r="B814" s="11">
        <v>226</v>
      </c>
      <c r="D814" s="11" t="s">
        <v>8221</v>
      </c>
      <c r="E814" s="11">
        <v>38</v>
      </c>
    </row>
    <row r="815" spans="1:5" x14ac:dyDescent="0.35">
      <c r="A815" s="11" t="s">
        <v>8219</v>
      </c>
      <c r="B815" s="11">
        <v>14</v>
      </c>
      <c r="D815" s="11" t="s">
        <v>8221</v>
      </c>
      <c r="E815" s="11">
        <v>285</v>
      </c>
    </row>
    <row r="816" spans="1:5" x14ac:dyDescent="0.35">
      <c r="A816" s="11" t="s">
        <v>8219</v>
      </c>
      <c r="B816" s="11">
        <v>20</v>
      </c>
      <c r="D816" s="11" t="s">
        <v>8221</v>
      </c>
      <c r="E816" s="11">
        <v>1</v>
      </c>
    </row>
    <row r="817" spans="1:5" x14ac:dyDescent="0.35">
      <c r="A817" s="11" t="s">
        <v>8219</v>
      </c>
      <c r="B817" s="11">
        <v>25</v>
      </c>
      <c r="D817" s="11" t="s">
        <v>8221</v>
      </c>
      <c r="E817" s="11">
        <v>42</v>
      </c>
    </row>
    <row r="818" spans="1:5" x14ac:dyDescent="0.35">
      <c r="A818" s="11" t="s">
        <v>8219</v>
      </c>
      <c r="B818" s="11">
        <v>90</v>
      </c>
      <c r="D818" s="11" t="s">
        <v>8221</v>
      </c>
      <c r="E818" s="11">
        <v>26</v>
      </c>
    </row>
    <row r="819" spans="1:5" x14ac:dyDescent="0.35">
      <c r="A819" s="11" t="s">
        <v>8219</v>
      </c>
      <c r="B819" s="11">
        <v>11</v>
      </c>
      <c r="D819" s="11" t="s">
        <v>8221</v>
      </c>
      <c r="E819" s="11">
        <v>2</v>
      </c>
    </row>
    <row r="820" spans="1:5" x14ac:dyDescent="0.35">
      <c r="A820" s="11" t="s">
        <v>8219</v>
      </c>
      <c r="B820" s="11">
        <v>55</v>
      </c>
      <c r="D820" s="11" t="s">
        <v>8221</v>
      </c>
      <c r="E820" s="11">
        <v>4</v>
      </c>
    </row>
    <row r="821" spans="1:5" x14ac:dyDescent="0.35">
      <c r="A821" s="11" t="s">
        <v>8219</v>
      </c>
      <c r="B821" s="11">
        <v>30</v>
      </c>
      <c r="D821" s="11" t="s">
        <v>8221</v>
      </c>
      <c r="E821" s="11">
        <v>6</v>
      </c>
    </row>
    <row r="822" spans="1:5" x14ac:dyDescent="0.35">
      <c r="A822" s="11" t="s">
        <v>8219</v>
      </c>
      <c r="B822" s="11">
        <v>28</v>
      </c>
      <c r="D822" s="11" t="s">
        <v>8221</v>
      </c>
      <c r="E822" s="11">
        <v>70</v>
      </c>
    </row>
    <row r="823" spans="1:5" x14ac:dyDescent="0.35">
      <c r="A823" s="11" t="s">
        <v>8219</v>
      </c>
      <c r="B823" s="11">
        <v>45</v>
      </c>
      <c r="D823" s="11" t="s">
        <v>8221</v>
      </c>
      <c r="E823" s="11">
        <v>9</v>
      </c>
    </row>
    <row r="824" spans="1:5" x14ac:dyDescent="0.35">
      <c r="A824" s="11" t="s">
        <v>8219</v>
      </c>
      <c r="B824" s="11">
        <v>13</v>
      </c>
      <c r="D824" s="11" t="s">
        <v>8221</v>
      </c>
      <c r="E824" s="11">
        <v>8</v>
      </c>
    </row>
    <row r="825" spans="1:5" x14ac:dyDescent="0.35">
      <c r="A825" s="11" t="s">
        <v>8219</v>
      </c>
      <c r="B825" s="11">
        <v>40</v>
      </c>
      <c r="D825" s="11" t="s">
        <v>8221</v>
      </c>
      <c r="E825" s="11">
        <v>105</v>
      </c>
    </row>
    <row r="826" spans="1:5" x14ac:dyDescent="0.35">
      <c r="A826" s="11" t="s">
        <v>8219</v>
      </c>
      <c r="B826" s="11">
        <v>21</v>
      </c>
      <c r="D826" s="11" t="s">
        <v>8221</v>
      </c>
      <c r="E826" s="11">
        <v>12</v>
      </c>
    </row>
    <row r="827" spans="1:5" x14ac:dyDescent="0.35">
      <c r="A827" s="11" t="s">
        <v>8219</v>
      </c>
      <c r="B827" s="11">
        <v>134</v>
      </c>
      <c r="D827" s="11" t="s">
        <v>8221</v>
      </c>
      <c r="E827" s="11">
        <v>0</v>
      </c>
    </row>
    <row r="828" spans="1:5" x14ac:dyDescent="0.35">
      <c r="A828" s="11" t="s">
        <v>8219</v>
      </c>
      <c r="B828" s="11">
        <v>20</v>
      </c>
      <c r="D828" s="11" t="s">
        <v>8221</v>
      </c>
      <c r="E828" s="11">
        <v>16</v>
      </c>
    </row>
    <row r="829" spans="1:5" x14ac:dyDescent="0.35">
      <c r="A829" s="11" t="s">
        <v>8219</v>
      </c>
      <c r="B829" s="11">
        <v>19</v>
      </c>
      <c r="D829" s="11" t="s">
        <v>8221</v>
      </c>
      <c r="E829" s="11">
        <v>7</v>
      </c>
    </row>
    <row r="830" spans="1:5" x14ac:dyDescent="0.35">
      <c r="A830" s="11" t="s">
        <v>8219</v>
      </c>
      <c r="B830" s="11">
        <v>209</v>
      </c>
      <c r="D830" s="11" t="s">
        <v>8221</v>
      </c>
      <c r="E830" s="11">
        <v>4</v>
      </c>
    </row>
    <row r="831" spans="1:5" x14ac:dyDescent="0.35">
      <c r="A831" s="11" t="s">
        <v>8219</v>
      </c>
      <c r="B831" s="11">
        <v>38</v>
      </c>
      <c r="D831" s="11" t="s">
        <v>8221</v>
      </c>
      <c r="E831" s="11">
        <v>1</v>
      </c>
    </row>
    <row r="832" spans="1:5" x14ac:dyDescent="0.35">
      <c r="A832" s="11" t="s">
        <v>8219</v>
      </c>
      <c r="B832" s="11">
        <v>24</v>
      </c>
      <c r="D832" s="11" t="s">
        <v>8221</v>
      </c>
      <c r="E832" s="11">
        <v>28</v>
      </c>
    </row>
    <row r="833" spans="1:5" x14ac:dyDescent="0.35">
      <c r="A833" s="11" t="s">
        <v>8219</v>
      </c>
      <c r="B833" s="11">
        <v>8</v>
      </c>
      <c r="D833" s="11" t="s">
        <v>8221</v>
      </c>
      <c r="E833" s="11">
        <v>1</v>
      </c>
    </row>
    <row r="834" spans="1:5" x14ac:dyDescent="0.35">
      <c r="A834" s="11" t="s">
        <v>8219</v>
      </c>
      <c r="B834" s="11">
        <v>179</v>
      </c>
      <c r="D834" s="11" t="s">
        <v>8221</v>
      </c>
      <c r="E834" s="11">
        <v>1</v>
      </c>
    </row>
    <row r="835" spans="1:5" x14ac:dyDescent="0.35">
      <c r="A835" s="11" t="s">
        <v>8219</v>
      </c>
      <c r="B835" s="11">
        <v>26</v>
      </c>
      <c r="D835" s="11" t="s">
        <v>8221</v>
      </c>
      <c r="E835" s="11">
        <v>5</v>
      </c>
    </row>
    <row r="836" spans="1:5" x14ac:dyDescent="0.35">
      <c r="A836" s="11" t="s">
        <v>8219</v>
      </c>
      <c r="B836" s="11">
        <v>131</v>
      </c>
      <c r="D836" s="11" t="s">
        <v>8221</v>
      </c>
      <c r="E836" s="11">
        <v>3</v>
      </c>
    </row>
    <row r="837" spans="1:5" x14ac:dyDescent="0.35">
      <c r="A837" s="11" t="s">
        <v>8219</v>
      </c>
      <c r="B837" s="11">
        <v>14</v>
      </c>
      <c r="D837" s="11" t="s">
        <v>8221</v>
      </c>
      <c r="E837" s="11">
        <v>2</v>
      </c>
    </row>
    <row r="838" spans="1:5" x14ac:dyDescent="0.35">
      <c r="A838" s="11" t="s">
        <v>8219</v>
      </c>
      <c r="B838" s="11">
        <v>174</v>
      </c>
      <c r="D838" s="11" t="s">
        <v>8221</v>
      </c>
      <c r="E838" s="11">
        <v>0</v>
      </c>
    </row>
    <row r="839" spans="1:5" x14ac:dyDescent="0.35">
      <c r="A839" s="11" t="s">
        <v>8219</v>
      </c>
      <c r="B839" s="11">
        <v>191</v>
      </c>
      <c r="D839" s="11" t="s">
        <v>8221</v>
      </c>
      <c r="E839" s="11">
        <v>0</v>
      </c>
    </row>
    <row r="840" spans="1:5" x14ac:dyDescent="0.35">
      <c r="A840" s="11" t="s">
        <v>8219</v>
      </c>
      <c r="B840" s="11">
        <v>38</v>
      </c>
      <c r="D840" s="11" t="s">
        <v>8221</v>
      </c>
      <c r="E840" s="11">
        <v>3</v>
      </c>
    </row>
    <row r="841" spans="1:5" x14ac:dyDescent="0.35">
      <c r="A841" s="11" t="s">
        <v>8219</v>
      </c>
      <c r="B841" s="11">
        <v>22</v>
      </c>
      <c r="D841" s="11" t="s">
        <v>8221</v>
      </c>
      <c r="E841" s="11">
        <v>0</v>
      </c>
    </row>
    <row r="842" spans="1:5" x14ac:dyDescent="0.35">
      <c r="A842" s="11" t="s">
        <v>8219</v>
      </c>
      <c r="B842" s="11">
        <v>149</v>
      </c>
      <c r="D842" s="11" t="s">
        <v>8221</v>
      </c>
      <c r="E842" s="11">
        <v>0</v>
      </c>
    </row>
    <row r="843" spans="1:5" x14ac:dyDescent="0.35">
      <c r="A843" s="11" t="s">
        <v>8219</v>
      </c>
      <c r="B843" s="11">
        <v>56</v>
      </c>
      <c r="D843" s="11" t="s">
        <v>8221</v>
      </c>
      <c r="E843" s="11">
        <v>3</v>
      </c>
    </row>
    <row r="844" spans="1:5" x14ac:dyDescent="0.35">
      <c r="A844" s="11" t="s">
        <v>8219</v>
      </c>
      <c r="B844" s="11">
        <v>19</v>
      </c>
      <c r="D844" s="11" t="s">
        <v>8221</v>
      </c>
      <c r="E844" s="11">
        <v>7</v>
      </c>
    </row>
    <row r="845" spans="1:5" x14ac:dyDescent="0.35">
      <c r="A845" s="11" t="s">
        <v>8219</v>
      </c>
      <c r="B845" s="11">
        <v>70</v>
      </c>
      <c r="D845" s="11" t="s">
        <v>8221</v>
      </c>
      <c r="E845" s="11">
        <v>25</v>
      </c>
    </row>
    <row r="846" spans="1:5" x14ac:dyDescent="0.35">
      <c r="A846" s="11" t="s">
        <v>8219</v>
      </c>
      <c r="B846" s="11">
        <v>81</v>
      </c>
      <c r="D846" s="11" t="s">
        <v>8221</v>
      </c>
      <c r="E846" s="11">
        <v>10</v>
      </c>
    </row>
    <row r="847" spans="1:5" x14ac:dyDescent="0.35">
      <c r="A847" s="11" t="s">
        <v>8219</v>
      </c>
      <c r="B847" s="11">
        <v>32</v>
      </c>
      <c r="D847" s="11" t="s">
        <v>8221</v>
      </c>
      <c r="E847" s="11">
        <v>3</v>
      </c>
    </row>
    <row r="848" spans="1:5" x14ac:dyDescent="0.35">
      <c r="A848" s="11" t="s">
        <v>8219</v>
      </c>
      <c r="B848" s="11">
        <v>26</v>
      </c>
      <c r="D848" s="11" t="s">
        <v>8221</v>
      </c>
      <c r="E848" s="11">
        <v>5</v>
      </c>
    </row>
    <row r="849" spans="1:5" x14ac:dyDescent="0.35">
      <c r="A849" s="11" t="s">
        <v>8219</v>
      </c>
      <c r="B849" s="11">
        <v>105</v>
      </c>
      <c r="D849" s="11" t="s">
        <v>8221</v>
      </c>
      <c r="E849" s="11">
        <v>5</v>
      </c>
    </row>
    <row r="850" spans="1:5" x14ac:dyDescent="0.35">
      <c r="A850" s="11" t="s">
        <v>8219</v>
      </c>
      <c r="B850" s="11">
        <v>29</v>
      </c>
      <c r="D850" s="11" t="s">
        <v>8221</v>
      </c>
      <c r="E850" s="11">
        <v>27</v>
      </c>
    </row>
    <row r="851" spans="1:5" x14ac:dyDescent="0.35">
      <c r="A851" s="11" t="s">
        <v>8219</v>
      </c>
      <c r="B851" s="11">
        <v>8</v>
      </c>
      <c r="D851" s="11" t="s">
        <v>8221</v>
      </c>
      <c r="E851" s="11">
        <v>2</v>
      </c>
    </row>
    <row r="852" spans="1:5" x14ac:dyDescent="0.35">
      <c r="A852" s="11" t="s">
        <v>8219</v>
      </c>
      <c r="B852" s="11">
        <v>89</v>
      </c>
      <c r="D852" s="11" t="s">
        <v>8221</v>
      </c>
      <c r="E852" s="11">
        <v>236</v>
      </c>
    </row>
    <row r="853" spans="1:5" x14ac:dyDescent="0.35">
      <c r="A853" s="11" t="s">
        <v>8219</v>
      </c>
      <c r="B853" s="11">
        <v>44</v>
      </c>
      <c r="D853" s="11" t="s">
        <v>8221</v>
      </c>
      <c r="E853" s="11">
        <v>1</v>
      </c>
    </row>
    <row r="854" spans="1:5" x14ac:dyDescent="0.35">
      <c r="A854" s="11" t="s">
        <v>8219</v>
      </c>
      <c r="B854" s="11">
        <v>246</v>
      </c>
      <c r="D854" s="11" t="s">
        <v>8221</v>
      </c>
      <c r="E854" s="11">
        <v>12</v>
      </c>
    </row>
    <row r="855" spans="1:5" x14ac:dyDescent="0.35">
      <c r="A855" s="11" t="s">
        <v>8219</v>
      </c>
      <c r="B855" s="11">
        <v>120</v>
      </c>
      <c r="D855" s="11" t="s">
        <v>8221</v>
      </c>
      <c r="E855" s="11">
        <v>4</v>
      </c>
    </row>
    <row r="856" spans="1:5" x14ac:dyDescent="0.35">
      <c r="A856" s="11" t="s">
        <v>8219</v>
      </c>
      <c r="B856" s="11">
        <v>26</v>
      </c>
      <c r="D856" s="11" t="s">
        <v>8221</v>
      </c>
      <c r="E856" s="11">
        <v>3</v>
      </c>
    </row>
    <row r="857" spans="1:5" x14ac:dyDescent="0.35">
      <c r="A857" s="11" t="s">
        <v>8219</v>
      </c>
      <c r="B857" s="11">
        <v>45</v>
      </c>
      <c r="D857" s="11" t="s">
        <v>8221</v>
      </c>
      <c r="E857" s="11">
        <v>99</v>
      </c>
    </row>
    <row r="858" spans="1:5" x14ac:dyDescent="0.35">
      <c r="A858" s="11" t="s">
        <v>8219</v>
      </c>
      <c r="B858" s="11">
        <v>20</v>
      </c>
      <c r="D858" s="11" t="s">
        <v>8221</v>
      </c>
      <c r="E858" s="11">
        <v>3</v>
      </c>
    </row>
    <row r="859" spans="1:5" x14ac:dyDescent="0.35">
      <c r="A859" s="11" t="s">
        <v>8219</v>
      </c>
      <c r="B859" s="11">
        <v>47</v>
      </c>
      <c r="D859" s="11" t="s">
        <v>8221</v>
      </c>
      <c r="E859" s="11">
        <v>3</v>
      </c>
    </row>
    <row r="860" spans="1:5" x14ac:dyDescent="0.35">
      <c r="A860" s="11" t="s">
        <v>8219</v>
      </c>
      <c r="B860" s="11">
        <v>13</v>
      </c>
      <c r="D860" s="11" t="s">
        <v>8221</v>
      </c>
      <c r="E860" s="11">
        <v>22</v>
      </c>
    </row>
    <row r="861" spans="1:5" x14ac:dyDescent="0.35">
      <c r="A861" s="11" t="s">
        <v>8219</v>
      </c>
      <c r="B861" s="11">
        <v>183</v>
      </c>
      <c r="D861" s="11" t="s">
        <v>8221</v>
      </c>
      <c r="E861" s="11">
        <v>4</v>
      </c>
    </row>
    <row r="862" spans="1:5" x14ac:dyDescent="0.35">
      <c r="A862" s="11" t="s">
        <v>8219</v>
      </c>
      <c r="B862" s="11">
        <v>21</v>
      </c>
      <c r="D862" s="11" t="s">
        <v>8221</v>
      </c>
      <c r="E862" s="11">
        <v>534</v>
      </c>
    </row>
    <row r="863" spans="1:5" x14ac:dyDescent="0.35">
      <c r="A863" s="11" t="s">
        <v>8219</v>
      </c>
      <c r="B863" s="11">
        <v>42</v>
      </c>
      <c r="D863" s="11" t="s">
        <v>8221</v>
      </c>
      <c r="E863" s="11">
        <v>12</v>
      </c>
    </row>
    <row r="864" spans="1:5" x14ac:dyDescent="0.35">
      <c r="A864" s="11" t="s">
        <v>8219</v>
      </c>
      <c r="B864" s="11">
        <v>54</v>
      </c>
      <c r="D864" s="11" t="s">
        <v>8221</v>
      </c>
      <c r="E864" s="11">
        <v>56</v>
      </c>
    </row>
    <row r="865" spans="1:5" x14ac:dyDescent="0.35">
      <c r="A865" s="11" t="s">
        <v>8219</v>
      </c>
      <c r="B865" s="11">
        <v>38</v>
      </c>
      <c r="D865" s="11" t="s">
        <v>8221</v>
      </c>
      <c r="E865" s="11">
        <v>11</v>
      </c>
    </row>
    <row r="866" spans="1:5" x14ac:dyDescent="0.35">
      <c r="A866" s="11" t="s">
        <v>8219</v>
      </c>
      <c r="B866" s="11">
        <v>64</v>
      </c>
      <c r="D866" s="11" t="s">
        <v>8221</v>
      </c>
      <c r="E866" s="11">
        <v>0</v>
      </c>
    </row>
    <row r="867" spans="1:5" x14ac:dyDescent="0.35">
      <c r="A867" s="11" t="s">
        <v>8219</v>
      </c>
      <c r="B867" s="11">
        <v>13</v>
      </c>
      <c r="D867" s="11" t="s">
        <v>8221</v>
      </c>
      <c r="E867" s="11">
        <v>12</v>
      </c>
    </row>
    <row r="868" spans="1:5" x14ac:dyDescent="0.35">
      <c r="A868" s="11" t="s">
        <v>8219</v>
      </c>
      <c r="B868" s="11">
        <v>33</v>
      </c>
      <c r="D868" s="11" t="s">
        <v>8221</v>
      </c>
      <c r="E868" s="11">
        <v>5</v>
      </c>
    </row>
    <row r="869" spans="1:5" x14ac:dyDescent="0.35">
      <c r="A869" s="11" t="s">
        <v>8219</v>
      </c>
      <c r="B869" s="11">
        <v>52</v>
      </c>
      <c r="D869" s="11" t="s">
        <v>8221</v>
      </c>
      <c r="E869" s="11">
        <v>24</v>
      </c>
    </row>
    <row r="870" spans="1:5" x14ac:dyDescent="0.35">
      <c r="A870" s="11" t="s">
        <v>8219</v>
      </c>
      <c r="B870" s="11">
        <v>107</v>
      </c>
      <c r="D870" s="11" t="s">
        <v>8221</v>
      </c>
      <c r="E870" s="11">
        <v>89</v>
      </c>
    </row>
    <row r="871" spans="1:5" x14ac:dyDescent="0.35">
      <c r="A871" s="11" t="s">
        <v>8219</v>
      </c>
      <c r="B871" s="11">
        <v>11</v>
      </c>
      <c r="D871" s="11" t="s">
        <v>8221</v>
      </c>
      <c r="E871" s="11">
        <v>1</v>
      </c>
    </row>
    <row r="872" spans="1:5" x14ac:dyDescent="0.35">
      <c r="A872" s="11" t="s">
        <v>8219</v>
      </c>
      <c r="B872" s="11">
        <v>34</v>
      </c>
      <c r="D872" s="11" t="s">
        <v>8221</v>
      </c>
      <c r="E872" s="11">
        <v>55</v>
      </c>
    </row>
    <row r="873" spans="1:5" x14ac:dyDescent="0.35">
      <c r="A873" s="11" t="s">
        <v>8219</v>
      </c>
      <c r="B873" s="11">
        <v>75</v>
      </c>
      <c r="D873" s="11" t="s">
        <v>8221</v>
      </c>
      <c r="E873" s="11">
        <v>2</v>
      </c>
    </row>
    <row r="874" spans="1:5" x14ac:dyDescent="0.35">
      <c r="A874" s="11" t="s">
        <v>8219</v>
      </c>
      <c r="B874" s="11">
        <v>26</v>
      </c>
      <c r="D874" s="11" t="s">
        <v>8221</v>
      </c>
      <c r="E874" s="11">
        <v>0</v>
      </c>
    </row>
    <row r="875" spans="1:5" x14ac:dyDescent="0.35">
      <c r="A875" s="11" t="s">
        <v>8219</v>
      </c>
      <c r="B875" s="11">
        <v>50</v>
      </c>
      <c r="D875" s="11" t="s">
        <v>8221</v>
      </c>
      <c r="E875" s="11">
        <v>4</v>
      </c>
    </row>
    <row r="876" spans="1:5" x14ac:dyDescent="0.35">
      <c r="A876" s="11" t="s">
        <v>8219</v>
      </c>
      <c r="B876" s="11">
        <v>80</v>
      </c>
      <c r="D876" s="11" t="s">
        <v>8221</v>
      </c>
      <c r="E876" s="11">
        <v>6</v>
      </c>
    </row>
    <row r="877" spans="1:5" x14ac:dyDescent="0.35">
      <c r="A877" s="11" t="s">
        <v>8219</v>
      </c>
      <c r="B877" s="11">
        <v>110</v>
      </c>
      <c r="D877" s="11" t="s">
        <v>8221</v>
      </c>
      <c r="E877" s="11">
        <v>4</v>
      </c>
    </row>
    <row r="878" spans="1:5" x14ac:dyDescent="0.35">
      <c r="A878" s="11" t="s">
        <v>8219</v>
      </c>
      <c r="B878" s="11">
        <v>77</v>
      </c>
      <c r="D878" s="11" t="s">
        <v>8221</v>
      </c>
      <c r="E878" s="11">
        <v>4</v>
      </c>
    </row>
    <row r="879" spans="1:5" x14ac:dyDescent="0.35">
      <c r="A879" s="11" t="s">
        <v>8219</v>
      </c>
      <c r="B879" s="11">
        <v>50</v>
      </c>
      <c r="D879" s="11" t="s">
        <v>8221</v>
      </c>
      <c r="E879" s="11">
        <v>2</v>
      </c>
    </row>
    <row r="880" spans="1:5" x14ac:dyDescent="0.35">
      <c r="A880" s="11" t="s">
        <v>8219</v>
      </c>
      <c r="B880" s="11">
        <v>145</v>
      </c>
      <c r="D880" s="11" t="s">
        <v>8221</v>
      </c>
      <c r="E880" s="11">
        <v>5</v>
      </c>
    </row>
    <row r="881" spans="1:5" x14ac:dyDescent="0.35">
      <c r="A881" s="11" t="s">
        <v>8219</v>
      </c>
      <c r="B881" s="11">
        <v>29</v>
      </c>
      <c r="D881" s="11" t="s">
        <v>8221</v>
      </c>
      <c r="E881" s="11">
        <v>83</v>
      </c>
    </row>
    <row r="882" spans="1:5" x14ac:dyDescent="0.35">
      <c r="A882" s="11" t="s">
        <v>8219</v>
      </c>
      <c r="B882" s="11">
        <v>114</v>
      </c>
      <c r="D882" s="11" t="s">
        <v>8221</v>
      </c>
      <c r="E882" s="11">
        <v>57</v>
      </c>
    </row>
    <row r="883" spans="1:5" x14ac:dyDescent="0.35">
      <c r="A883" s="11" t="s">
        <v>8219</v>
      </c>
      <c r="B883" s="11">
        <v>96</v>
      </c>
      <c r="D883" s="11" t="s">
        <v>8221</v>
      </c>
      <c r="E883" s="11">
        <v>311</v>
      </c>
    </row>
    <row r="884" spans="1:5" x14ac:dyDescent="0.35">
      <c r="A884" s="11" t="s">
        <v>8219</v>
      </c>
      <c r="B884" s="11">
        <v>31</v>
      </c>
      <c r="D884" s="11" t="s">
        <v>8221</v>
      </c>
      <c r="E884" s="11">
        <v>2</v>
      </c>
    </row>
    <row r="885" spans="1:5" x14ac:dyDescent="0.35">
      <c r="A885" s="11" t="s">
        <v>8219</v>
      </c>
      <c r="B885" s="11">
        <v>4883</v>
      </c>
      <c r="D885" s="11" t="s">
        <v>8221</v>
      </c>
      <c r="E885" s="11">
        <v>16</v>
      </c>
    </row>
    <row r="886" spans="1:5" x14ac:dyDescent="0.35">
      <c r="A886" s="11" t="s">
        <v>8219</v>
      </c>
      <c r="B886" s="11">
        <v>95</v>
      </c>
      <c r="D886" s="11" t="s">
        <v>8221</v>
      </c>
      <c r="E886" s="11">
        <v>9</v>
      </c>
    </row>
    <row r="887" spans="1:5" x14ac:dyDescent="0.35">
      <c r="A887" s="11" t="s">
        <v>8219</v>
      </c>
      <c r="B887" s="11">
        <v>2478</v>
      </c>
      <c r="D887" s="11" t="s">
        <v>8221</v>
      </c>
      <c r="E887" s="11">
        <v>1</v>
      </c>
    </row>
    <row r="888" spans="1:5" x14ac:dyDescent="0.35">
      <c r="A888" s="11" t="s">
        <v>8219</v>
      </c>
      <c r="B888" s="11">
        <v>1789</v>
      </c>
      <c r="D888" s="11" t="s">
        <v>8221</v>
      </c>
      <c r="E888" s="11">
        <v>12</v>
      </c>
    </row>
    <row r="889" spans="1:5" x14ac:dyDescent="0.35">
      <c r="A889" s="11" t="s">
        <v>8219</v>
      </c>
      <c r="B889" s="11">
        <v>680</v>
      </c>
      <c r="D889" s="11" t="s">
        <v>8221</v>
      </c>
      <c r="E889" s="11">
        <v>0</v>
      </c>
    </row>
    <row r="890" spans="1:5" x14ac:dyDescent="0.35">
      <c r="A890" s="11" t="s">
        <v>8219</v>
      </c>
      <c r="B890" s="11">
        <v>70</v>
      </c>
      <c r="D890" s="11" t="s">
        <v>8221</v>
      </c>
      <c r="E890" s="11">
        <v>20</v>
      </c>
    </row>
    <row r="891" spans="1:5" x14ac:dyDescent="0.35">
      <c r="A891" s="11" t="s">
        <v>8219</v>
      </c>
      <c r="B891" s="11">
        <v>23</v>
      </c>
      <c r="D891" s="11" t="s">
        <v>8221</v>
      </c>
      <c r="E891" s="11">
        <v>16</v>
      </c>
    </row>
    <row r="892" spans="1:5" x14ac:dyDescent="0.35">
      <c r="A892" s="11" t="s">
        <v>8219</v>
      </c>
      <c r="B892" s="11">
        <v>4245</v>
      </c>
      <c r="D892" s="11" t="s">
        <v>8221</v>
      </c>
      <c r="E892" s="11">
        <v>33</v>
      </c>
    </row>
    <row r="893" spans="1:5" x14ac:dyDescent="0.35">
      <c r="A893" s="11" t="s">
        <v>8219</v>
      </c>
      <c r="B893" s="11">
        <v>943</v>
      </c>
      <c r="D893" s="11" t="s">
        <v>8221</v>
      </c>
      <c r="E893" s="11">
        <v>2</v>
      </c>
    </row>
    <row r="894" spans="1:5" x14ac:dyDescent="0.35">
      <c r="A894" s="11" t="s">
        <v>8219</v>
      </c>
      <c r="B894" s="11">
        <v>1876</v>
      </c>
      <c r="D894" s="11" t="s">
        <v>8221</v>
      </c>
      <c r="E894" s="11">
        <v>6</v>
      </c>
    </row>
    <row r="895" spans="1:5" x14ac:dyDescent="0.35">
      <c r="A895" s="11" t="s">
        <v>8219</v>
      </c>
      <c r="B895" s="11">
        <v>834</v>
      </c>
      <c r="D895" s="11" t="s">
        <v>8221</v>
      </c>
      <c r="E895" s="11">
        <v>0</v>
      </c>
    </row>
    <row r="896" spans="1:5" x14ac:dyDescent="0.35">
      <c r="A896" s="11" t="s">
        <v>8219</v>
      </c>
      <c r="B896" s="11">
        <v>682</v>
      </c>
      <c r="D896" s="11" t="s">
        <v>8221</v>
      </c>
      <c r="E896" s="11">
        <v>3</v>
      </c>
    </row>
    <row r="897" spans="1:5" x14ac:dyDescent="0.35">
      <c r="A897" s="11" t="s">
        <v>8219</v>
      </c>
      <c r="B897" s="11">
        <v>147</v>
      </c>
      <c r="D897" s="11" t="s">
        <v>8221</v>
      </c>
      <c r="E897" s="11">
        <v>0</v>
      </c>
    </row>
    <row r="898" spans="1:5" x14ac:dyDescent="0.35">
      <c r="A898" s="11" t="s">
        <v>8219</v>
      </c>
      <c r="B898" s="11">
        <v>415</v>
      </c>
      <c r="D898" s="11" t="s">
        <v>8221</v>
      </c>
      <c r="E898" s="11">
        <v>3</v>
      </c>
    </row>
    <row r="899" spans="1:5" x14ac:dyDescent="0.35">
      <c r="A899" s="11" t="s">
        <v>8219</v>
      </c>
      <c r="B899" s="11">
        <v>290</v>
      </c>
      <c r="D899" s="11" t="s">
        <v>8221</v>
      </c>
      <c r="E899" s="11">
        <v>13</v>
      </c>
    </row>
    <row r="900" spans="1:5" x14ac:dyDescent="0.35">
      <c r="A900" s="11" t="s">
        <v>8219</v>
      </c>
      <c r="B900" s="11">
        <v>365</v>
      </c>
      <c r="D900" s="11" t="s">
        <v>8221</v>
      </c>
      <c r="E900" s="11">
        <v>6</v>
      </c>
    </row>
    <row r="901" spans="1:5" x14ac:dyDescent="0.35">
      <c r="A901" s="11" t="s">
        <v>8219</v>
      </c>
      <c r="B901" s="11">
        <v>660</v>
      </c>
      <c r="D901" s="11" t="s">
        <v>8221</v>
      </c>
      <c r="E901" s="11">
        <v>1</v>
      </c>
    </row>
    <row r="902" spans="1:5" x14ac:dyDescent="0.35">
      <c r="A902" s="11" t="s">
        <v>8219</v>
      </c>
      <c r="B902" s="11">
        <v>1356</v>
      </c>
      <c r="D902" s="11" t="s">
        <v>8221</v>
      </c>
      <c r="E902" s="11">
        <v>0</v>
      </c>
    </row>
    <row r="903" spans="1:5" x14ac:dyDescent="0.35">
      <c r="A903" s="11" t="s">
        <v>8219</v>
      </c>
      <c r="B903" s="11">
        <v>424</v>
      </c>
      <c r="D903" s="11" t="s">
        <v>8221</v>
      </c>
      <c r="E903" s="11">
        <v>5</v>
      </c>
    </row>
    <row r="904" spans="1:5" x14ac:dyDescent="0.35">
      <c r="A904" s="11" t="s">
        <v>8219</v>
      </c>
      <c r="B904" s="11">
        <v>33</v>
      </c>
      <c r="D904" s="11" t="s">
        <v>8221</v>
      </c>
      <c r="E904" s="11">
        <v>0</v>
      </c>
    </row>
    <row r="905" spans="1:5" x14ac:dyDescent="0.35">
      <c r="A905" s="11" t="s">
        <v>8219</v>
      </c>
      <c r="B905" s="11">
        <v>1633</v>
      </c>
      <c r="D905" s="11" t="s">
        <v>8221</v>
      </c>
      <c r="E905" s="11">
        <v>36</v>
      </c>
    </row>
    <row r="906" spans="1:5" x14ac:dyDescent="0.35">
      <c r="A906" s="11" t="s">
        <v>8219</v>
      </c>
      <c r="B906" s="11">
        <v>306</v>
      </c>
      <c r="D906" s="11" t="s">
        <v>8221</v>
      </c>
      <c r="E906" s="11">
        <v>1</v>
      </c>
    </row>
    <row r="907" spans="1:5" x14ac:dyDescent="0.35">
      <c r="A907" s="11" t="s">
        <v>8219</v>
      </c>
      <c r="B907" s="11">
        <v>205</v>
      </c>
      <c r="D907" s="11" t="s">
        <v>8221</v>
      </c>
      <c r="E907" s="11">
        <v>1</v>
      </c>
    </row>
    <row r="908" spans="1:5" x14ac:dyDescent="0.35">
      <c r="A908" s="11" t="s">
        <v>8219</v>
      </c>
      <c r="B908" s="11">
        <v>1281</v>
      </c>
      <c r="D908" s="11" t="s">
        <v>8221</v>
      </c>
      <c r="E908" s="11">
        <v>1</v>
      </c>
    </row>
    <row r="909" spans="1:5" x14ac:dyDescent="0.35">
      <c r="A909" s="11" t="s">
        <v>8219</v>
      </c>
      <c r="B909" s="11">
        <v>103</v>
      </c>
      <c r="D909" s="11" t="s">
        <v>8221</v>
      </c>
      <c r="E909" s="11">
        <v>9</v>
      </c>
    </row>
    <row r="910" spans="1:5" x14ac:dyDescent="0.35">
      <c r="A910" s="11" t="s">
        <v>8219</v>
      </c>
      <c r="B910" s="11">
        <v>1513</v>
      </c>
      <c r="D910" s="11" t="s">
        <v>8221</v>
      </c>
      <c r="E910" s="11">
        <v>1</v>
      </c>
    </row>
    <row r="911" spans="1:5" x14ac:dyDescent="0.35">
      <c r="A911" s="11" t="s">
        <v>8219</v>
      </c>
      <c r="B911" s="11">
        <v>405</v>
      </c>
      <c r="D911" s="11" t="s">
        <v>8221</v>
      </c>
      <c r="E911" s="11">
        <v>0</v>
      </c>
    </row>
    <row r="912" spans="1:5" x14ac:dyDescent="0.35">
      <c r="A912" s="11" t="s">
        <v>8219</v>
      </c>
      <c r="B912" s="11">
        <v>510</v>
      </c>
      <c r="D912" s="11" t="s">
        <v>8221</v>
      </c>
      <c r="E912" s="11">
        <v>1</v>
      </c>
    </row>
    <row r="913" spans="1:5" x14ac:dyDescent="0.35">
      <c r="A913" s="11" t="s">
        <v>8219</v>
      </c>
      <c r="B913" s="11">
        <v>1887</v>
      </c>
      <c r="D913" s="11" t="s">
        <v>8221</v>
      </c>
      <c r="E913" s="11">
        <v>1</v>
      </c>
    </row>
    <row r="914" spans="1:5" x14ac:dyDescent="0.35">
      <c r="A914" s="11" t="s">
        <v>8219</v>
      </c>
      <c r="B914" s="11">
        <v>701</v>
      </c>
      <c r="D914" s="11" t="s">
        <v>8221</v>
      </c>
      <c r="E914" s="11">
        <v>4</v>
      </c>
    </row>
    <row r="915" spans="1:5" x14ac:dyDescent="0.35">
      <c r="A915" s="11" t="s">
        <v>8219</v>
      </c>
      <c r="B915" s="11">
        <v>3863</v>
      </c>
      <c r="D915" s="11" t="s">
        <v>8221</v>
      </c>
      <c r="E915" s="11">
        <v>2</v>
      </c>
    </row>
    <row r="916" spans="1:5" x14ac:dyDescent="0.35">
      <c r="A916" s="11" t="s">
        <v>8219</v>
      </c>
      <c r="B916" s="11">
        <v>238</v>
      </c>
      <c r="D916" s="11" t="s">
        <v>8221</v>
      </c>
      <c r="E916" s="11">
        <v>2</v>
      </c>
    </row>
    <row r="917" spans="1:5" x14ac:dyDescent="0.35">
      <c r="A917" s="11" t="s">
        <v>8219</v>
      </c>
      <c r="B917" s="11">
        <v>2051</v>
      </c>
      <c r="D917" s="11" t="s">
        <v>8221</v>
      </c>
      <c r="E917" s="11">
        <v>2</v>
      </c>
    </row>
    <row r="918" spans="1:5" x14ac:dyDescent="0.35">
      <c r="A918" s="11" t="s">
        <v>8219</v>
      </c>
      <c r="B918" s="11">
        <v>402</v>
      </c>
      <c r="D918" s="11" t="s">
        <v>8221</v>
      </c>
      <c r="E918" s="11">
        <v>0</v>
      </c>
    </row>
    <row r="919" spans="1:5" x14ac:dyDescent="0.35">
      <c r="A919" s="11" t="s">
        <v>8219</v>
      </c>
      <c r="B919" s="11">
        <v>253</v>
      </c>
      <c r="D919" s="11" t="s">
        <v>8221</v>
      </c>
      <c r="E919" s="11">
        <v>2</v>
      </c>
    </row>
    <row r="920" spans="1:5" x14ac:dyDescent="0.35">
      <c r="A920" s="11" t="s">
        <v>8219</v>
      </c>
      <c r="B920" s="11">
        <v>473</v>
      </c>
      <c r="D920" s="11" t="s">
        <v>8221</v>
      </c>
      <c r="E920" s="11">
        <v>4</v>
      </c>
    </row>
    <row r="921" spans="1:5" x14ac:dyDescent="0.35">
      <c r="A921" s="11" t="s">
        <v>8219</v>
      </c>
      <c r="B921" s="11">
        <v>821</v>
      </c>
      <c r="D921" s="11" t="s">
        <v>8221</v>
      </c>
      <c r="E921" s="11">
        <v>2</v>
      </c>
    </row>
    <row r="922" spans="1:5" x14ac:dyDescent="0.35">
      <c r="A922" s="11" t="s">
        <v>8219</v>
      </c>
      <c r="B922" s="11">
        <v>388</v>
      </c>
      <c r="D922" s="11" t="s">
        <v>8221</v>
      </c>
      <c r="E922" s="11">
        <v>0</v>
      </c>
    </row>
    <row r="923" spans="1:5" x14ac:dyDescent="0.35">
      <c r="A923" s="11" t="s">
        <v>8219</v>
      </c>
      <c r="B923" s="11">
        <v>813</v>
      </c>
      <c r="D923" s="11" t="s">
        <v>8221</v>
      </c>
      <c r="E923" s="11">
        <v>1</v>
      </c>
    </row>
    <row r="924" spans="1:5" x14ac:dyDescent="0.35">
      <c r="A924" s="11" t="s">
        <v>8219</v>
      </c>
      <c r="B924" s="11">
        <v>1945</v>
      </c>
      <c r="D924" s="11" t="s">
        <v>8221</v>
      </c>
      <c r="E924" s="11">
        <v>0</v>
      </c>
    </row>
    <row r="925" spans="1:5" x14ac:dyDescent="0.35">
      <c r="A925" s="11" t="s">
        <v>8219</v>
      </c>
      <c r="B925" s="11">
        <v>1637</v>
      </c>
      <c r="D925" s="11" t="s">
        <v>8221</v>
      </c>
      <c r="E925" s="11">
        <v>2</v>
      </c>
    </row>
    <row r="926" spans="1:5" x14ac:dyDescent="0.35">
      <c r="A926" s="11" t="s">
        <v>8219</v>
      </c>
      <c r="B926" s="11">
        <v>1375</v>
      </c>
      <c r="D926" s="11" t="s">
        <v>8221</v>
      </c>
      <c r="E926" s="11">
        <v>7</v>
      </c>
    </row>
    <row r="927" spans="1:5" x14ac:dyDescent="0.35">
      <c r="A927" s="11" t="s">
        <v>8219</v>
      </c>
      <c r="B927" s="11">
        <v>17</v>
      </c>
      <c r="D927" s="11" t="s">
        <v>8221</v>
      </c>
      <c r="E927" s="11">
        <v>5</v>
      </c>
    </row>
    <row r="928" spans="1:5" x14ac:dyDescent="0.35">
      <c r="A928" s="11" t="s">
        <v>8219</v>
      </c>
      <c r="B928" s="11">
        <v>354</v>
      </c>
      <c r="D928" s="11" t="s">
        <v>8221</v>
      </c>
      <c r="E928" s="11">
        <v>0</v>
      </c>
    </row>
    <row r="929" spans="1:5" x14ac:dyDescent="0.35">
      <c r="A929" s="11" t="s">
        <v>8219</v>
      </c>
      <c r="B929" s="11">
        <v>191</v>
      </c>
      <c r="D929" s="11" t="s">
        <v>8221</v>
      </c>
      <c r="E929" s="11">
        <v>0</v>
      </c>
    </row>
    <row r="930" spans="1:5" x14ac:dyDescent="0.35">
      <c r="A930" s="11" t="s">
        <v>8219</v>
      </c>
      <c r="B930" s="11">
        <v>303</v>
      </c>
      <c r="D930" s="11" t="s">
        <v>8221</v>
      </c>
      <c r="E930" s="11">
        <v>0</v>
      </c>
    </row>
    <row r="931" spans="1:5" x14ac:dyDescent="0.35">
      <c r="A931" s="11" t="s">
        <v>8219</v>
      </c>
      <c r="B931" s="11">
        <v>137</v>
      </c>
      <c r="D931" s="11" t="s">
        <v>8221</v>
      </c>
      <c r="E931" s="11">
        <v>2</v>
      </c>
    </row>
    <row r="932" spans="1:5" x14ac:dyDescent="0.35">
      <c r="A932" s="11" t="s">
        <v>8219</v>
      </c>
      <c r="B932" s="11">
        <v>41</v>
      </c>
      <c r="D932" s="11" t="s">
        <v>8221</v>
      </c>
      <c r="E932" s="11">
        <v>0</v>
      </c>
    </row>
    <row r="933" spans="1:5" x14ac:dyDescent="0.35">
      <c r="A933" s="11" t="s">
        <v>8219</v>
      </c>
      <c r="B933" s="11">
        <v>398</v>
      </c>
      <c r="D933" s="11" t="s">
        <v>8221</v>
      </c>
      <c r="E933" s="11">
        <v>0</v>
      </c>
    </row>
    <row r="934" spans="1:5" x14ac:dyDescent="0.35">
      <c r="A934" s="11" t="s">
        <v>8219</v>
      </c>
      <c r="B934" s="11">
        <v>1737</v>
      </c>
      <c r="D934" s="11" t="s">
        <v>8221</v>
      </c>
      <c r="E934" s="11">
        <v>28</v>
      </c>
    </row>
    <row r="935" spans="1:5" x14ac:dyDescent="0.35">
      <c r="A935" s="11" t="s">
        <v>8219</v>
      </c>
      <c r="B935" s="11">
        <v>971</v>
      </c>
      <c r="D935" s="11" t="s">
        <v>8221</v>
      </c>
      <c r="E935" s="11">
        <v>2</v>
      </c>
    </row>
    <row r="936" spans="1:5" x14ac:dyDescent="0.35">
      <c r="A936" s="11" t="s">
        <v>8219</v>
      </c>
      <c r="B936" s="11">
        <v>183</v>
      </c>
      <c r="D936" s="11" t="s">
        <v>8221</v>
      </c>
      <c r="E936" s="11">
        <v>0</v>
      </c>
    </row>
    <row r="937" spans="1:5" x14ac:dyDescent="0.35">
      <c r="A937" s="11" t="s">
        <v>8219</v>
      </c>
      <c r="B937" s="11">
        <v>4562</v>
      </c>
      <c r="D937" s="11" t="s">
        <v>8221</v>
      </c>
      <c r="E937" s="11">
        <v>0</v>
      </c>
    </row>
    <row r="938" spans="1:5" x14ac:dyDescent="0.35">
      <c r="A938" s="11" t="s">
        <v>8219</v>
      </c>
      <c r="B938" s="11">
        <v>26457</v>
      </c>
      <c r="D938" s="11" t="s">
        <v>8221</v>
      </c>
      <c r="E938" s="11">
        <v>0</v>
      </c>
    </row>
    <row r="939" spans="1:5" x14ac:dyDescent="0.35">
      <c r="A939" s="11" t="s">
        <v>8219</v>
      </c>
      <c r="B939" s="11">
        <v>162</v>
      </c>
      <c r="D939" s="11" t="s">
        <v>8221</v>
      </c>
      <c r="E939" s="11">
        <v>4</v>
      </c>
    </row>
    <row r="940" spans="1:5" x14ac:dyDescent="0.35">
      <c r="A940" s="11" t="s">
        <v>8219</v>
      </c>
      <c r="B940" s="11">
        <v>479</v>
      </c>
      <c r="D940" s="11" t="s">
        <v>8221</v>
      </c>
      <c r="E940" s="11">
        <v>12</v>
      </c>
    </row>
    <row r="941" spans="1:5" x14ac:dyDescent="0.35">
      <c r="A941" s="11" t="s">
        <v>8219</v>
      </c>
      <c r="B941" s="11">
        <v>426</v>
      </c>
      <c r="D941" s="11" t="s">
        <v>8221</v>
      </c>
      <c r="E941" s="11">
        <v>0</v>
      </c>
    </row>
    <row r="942" spans="1:5" x14ac:dyDescent="0.35">
      <c r="A942" s="11" t="s">
        <v>8219</v>
      </c>
      <c r="B942" s="11">
        <v>450</v>
      </c>
      <c r="D942" s="11" t="s">
        <v>8221</v>
      </c>
      <c r="E942" s="11">
        <v>33</v>
      </c>
    </row>
    <row r="943" spans="1:5" x14ac:dyDescent="0.35">
      <c r="A943" s="11" t="s">
        <v>8219</v>
      </c>
      <c r="B943" s="11">
        <v>1780</v>
      </c>
      <c r="D943" s="11" t="s">
        <v>8221</v>
      </c>
      <c r="E943" s="11">
        <v>0</v>
      </c>
    </row>
    <row r="944" spans="1:5" x14ac:dyDescent="0.35">
      <c r="A944" s="11" t="s">
        <v>8219</v>
      </c>
      <c r="B944" s="11">
        <v>122</v>
      </c>
      <c r="D944" s="11" t="s">
        <v>8221</v>
      </c>
      <c r="E944" s="11">
        <v>4</v>
      </c>
    </row>
    <row r="945" spans="1:5" x14ac:dyDescent="0.35">
      <c r="A945" s="11" t="s">
        <v>8219</v>
      </c>
      <c r="B945" s="11">
        <v>95</v>
      </c>
      <c r="D945" s="11" t="s">
        <v>8221</v>
      </c>
      <c r="E945" s="11">
        <v>0</v>
      </c>
    </row>
    <row r="946" spans="1:5" x14ac:dyDescent="0.35">
      <c r="A946" s="11" t="s">
        <v>8219</v>
      </c>
      <c r="B946" s="11">
        <v>325</v>
      </c>
      <c r="D946" s="11" t="s">
        <v>8221</v>
      </c>
      <c r="E946" s="11">
        <v>11</v>
      </c>
    </row>
    <row r="947" spans="1:5" x14ac:dyDescent="0.35">
      <c r="A947" s="11" t="s">
        <v>8219</v>
      </c>
      <c r="B947" s="11">
        <v>353</v>
      </c>
      <c r="D947" s="11" t="s">
        <v>8221</v>
      </c>
      <c r="E947" s="11">
        <v>1</v>
      </c>
    </row>
    <row r="948" spans="1:5" x14ac:dyDescent="0.35">
      <c r="A948" s="11" t="s">
        <v>8219</v>
      </c>
      <c r="B948" s="11">
        <v>105</v>
      </c>
      <c r="D948" s="11" t="s">
        <v>8221</v>
      </c>
      <c r="E948" s="11">
        <v>5</v>
      </c>
    </row>
    <row r="949" spans="1:5" x14ac:dyDescent="0.35">
      <c r="A949" s="11" t="s">
        <v>8219</v>
      </c>
      <c r="B949" s="11">
        <v>729</v>
      </c>
      <c r="D949" s="11" t="s">
        <v>8221</v>
      </c>
      <c r="E949" s="11">
        <v>0</v>
      </c>
    </row>
    <row r="950" spans="1:5" x14ac:dyDescent="0.35">
      <c r="A950" s="11" t="s">
        <v>8219</v>
      </c>
      <c r="B950" s="11">
        <v>454</v>
      </c>
      <c r="D950" s="11" t="s">
        <v>8221</v>
      </c>
      <c r="E950" s="11">
        <v>1</v>
      </c>
    </row>
    <row r="951" spans="1:5" x14ac:dyDescent="0.35">
      <c r="A951" s="11" t="s">
        <v>8219</v>
      </c>
      <c r="B951" s="11">
        <v>539</v>
      </c>
      <c r="D951" s="11" t="s">
        <v>8221</v>
      </c>
      <c r="E951" s="11">
        <v>1</v>
      </c>
    </row>
    <row r="952" spans="1:5" x14ac:dyDescent="0.35">
      <c r="A952" s="11" t="s">
        <v>8219</v>
      </c>
      <c r="B952" s="11">
        <v>79</v>
      </c>
      <c r="D952" s="11" t="s">
        <v>8221</v>
      </c>
      <c r="E952" s="11">
        <v>6</v>
      </c>
    </row>
    <row r="953" spans="1:5" x14ac:dyDescent="0.35">
      <c r="A953" s="11" t="s">
        <v>8219</v>
      </c>
      <c r="B953" s="11">
        <v>94</v>
      </c>
      <c r="D953" s="11" t="s">
        <v>8221</v>
      </c>
      <c r="E953" s="11">
        <v>8</v>
      </c>
    </row>
    <row r="954" spans="1:5" x14ac:dyDescent="0.35">
      <c r="A954" s="11" t="s">
        <v>8219</v>
      </c>
      <c r="B954" s="11">
        <v>625</v>
      </c>
      <c r="D954" s="11" t="s">
        <v>8221</v>
      </c>
      <c r="E954" s="11">
        <v>1</v>
      </c>
    </row>
    <row r="955" spans="1:5" x14ac:dyDescent="0.35">
      <c r="A955" s="11" t="s">
        <v>8219</v>
      </c>
      <c r="B955" s="11">
        <v>508</v>
      </c>
      <c r="D955" s="11" t="s">
        <v>8221</v>
      </c>
      <c r="E955" s="11">
        <v>0</v>
      </c>
    </row>
    <row r="956" spans="1:5" x14ac:dyDescent="0.35">
      <c r="A956" s="11" t="s">
        <v>8219</v>
      </c>
      <c r="B956" s="11">
        <v>531</v>
      </c>
      <c r="D956" s="11" t="s">
        <v>8221</v>
      </c>
      <c r="E956" s="11">
        <v>2</v>
      </c>
    </row>
    <row r="957" spans="1:5" x14ac:dyDescent="0.35">
      <c r="A957" s="11" t="s">
        <v>8219</v>
      </c>
      <c r="B957" s="11">
        <v>158</v>
      </c>
      <c r="D957" s="11" t="s">
        <v>8221</v>
      </c>
      <c r="E957" s="11">
        <v>1</v>
      </c>
    </row>
    <row r="958" spans="1:5" x14ac:dyDescent="0.35">
      <c r="A958" s="11" t="s">
        <v>8219</v>
      </c>
      <c r="B958" s="11">
        <v>508</v>
      </c>
      <c r="D958" s="11" t="s">
        <v>8221</v>
      </c>
      <c r="E958" s="11">
        <v>0</v>
      </c>
    </row>
    <row r="959" spans="1:5" x14ac:dyDescent="0.35">
      <c r="A959" s="11" t="s">
        <v>8219</v>
      </c>
      <c r="B959" s="11">
        <v>644</v>
      </c>
      <c r="D959" s="11" t="s">
        <v>8221</v>
      </c>
      <c r="E959" s="11">
        <v>1</v>
      </c>
    </row>
    <row r="960" spans="1:5" x14ac:dyDescent="0.35">
      <c r="A960" s="11" t="s">
        <v>8219</v>
      </c>
      <c r="B960" s="11">
        <v>848</v>
      </c>
      <c r="D960" s="11" t="s">
        <v>8221</v>
      </c>
      <c r="E960" s="11">
        <v>19</v>
      </c>
    </row>
    <row r="961" spans="1:5" x14ac:dyDescent="0.35">
      <c r="A961" s="11" t="s">
        <v>8219</v>
      </c>
      <c r="B961" s="11">
        <v>429</v>
      </c>
      <c r="D961" s="11" t="s">
        <v>8221</v>
      </c>
      <c r="E961" s="11">
        <v>27</v>
      </c>
    </row>
    <row r="962" spans="1:5" x14ac:dyDescent="0.35">
      <c r="A962" s="11" t="s">
        <v>8219</v>
      </c>
      <c r="B962" s="11">
        <v>204</v>
      </c>
      <c r="D962" s="11" t="s">
        <v>8221</v>
      </c>
      <c r="E962" s="11">
        <v>7</v>
      </c>
    </row>
    <row r="963" spans="1:5" x14ac:dyDescent="0.35">
      <c r="A963" s="11" t="s">
        <v>8219</v>
      </c>
      <c r="B963" s="11">
        <v>379</v>
      </c>
      <c r="D963" s="11" t="s">
        <v>8221</v>
      </c>
      <c r="E963" s="11">
        <v>14</v>
      </c>
    </row>
    <row r="964" spans="1:5" x14ac:dyDescent="0.35">
      <c r="A964" s="11" t="s">
        <v>8219</v>
      </c>
      <c r="B964" s="11">
        <v>271</v>
      </c>
      <c r="D964" s="11" t="s">
        <v>8221</v>
      </c>
      <c r="E964" s="11">
        <v>5</v>
      </c>
    </row>
    <row r="965" spans="1:5" x14ac:dyDescent="0.35">
      <c r="A965" s="11" t="s">
        <v>8219</v>
      </c>
      <c r="B965" s="11">
        <v>120</v>
      </c>
      <c r="D965" s="11" t="s">
        <v>8221</v>
      </c>
      <c r="E965" s="11">
        <v>30</v>
      </c>
    </row>
    <row r="966" spans="1:5" x14ac:dyDescent="0.35">
      <c r="A966" s="11" t="s">
        <v>8219</v>
      </c>
      <c r="B966" s="11">
        <v>140</v>
      </c>
      <c r="D966" s="11" t="s">
        <v>8221</v>
      </c>
      <c r="E966" s="11">
        <v>1</v>
      </c>
    </row>
    <row r="967" spans="1:5" x14ac:dyDescent="0.35">
      <c r="A967" s="11" t="s">
        <v>8219</v>
      </c>
      <c r="B967" s="11">
        <v>193</v>
      </c>
      <c r="D967" s="11" t="s">
        <v>8221</v>
      </c>
      <c r="E967" s="11">
        <v>0</v>
      </c>
    </row>
    <row r="968" spans="1:5" x14ac:dyDescent="0.35">
      <c r="A968" s="11" t="s">
        <v>8219</v>
      </c>
      <c r="B968" s="11">
        <v>180</v>
      </c>
      <c r="D968" s="11" t="s">
        <v>8221</v>
      </c>
      <c r="E968" s="11">
        <v>60</v>
      </c>
    </row>
    <row r="969" spans="1:5" x14ac:dyDescent="0.35">
      <c r="A969" s="11" t="s">
        <v>8219</v>
      </c>
      <c r="B969" s="11">
        <v>263</v>
      </c>
      <c r="D969" s="11" t="s">
        <v>8221</v>
      </c>
      <c r="E969" s="11">
        <v>84</v>
      </c>
    </row>
    <row r="970" spans="1:5" x14ac:dyDescent="0.35">
      <c r="A970" s="11" t="s">
        <v>8219</v>
      </c>
      <c r="B970" s="11">
        <v>217</v>
      </c>
      <c r="D970" s="11" t="s">
        <v>8221</v>
      </c>
      <c r="E970" s="11">
        <v>47</v>
      </c>
    </row>
    <row r="971" spans="1:5" x14ac:dyDescent="0.35">
      <c r="A971" s="11" t="s">
        <v>8219</v>
      </c>
      <c r="B971" s="11">
        <v>443</v>
      </c>
      <c r="D971" s="11" t="s">
        <v>8221</v>
      </c>
      <c r="E971" s="11">
        <v>66</v>
      </c>
    </row>
    <row r="972" spans="1:5" x14ac:dyDescent="0.35">
      <c r="A972" s="11" t="s">
        <v>8219</v>
      </c>
      <c r="B972" s="11">
        <v>1373</v>
      </c>
      <c r="D972" s="11" t="s">
        <v>8221</v>
      </c>
      <c r="E972" s="11">
        <v>171</v>
      </c>
    </row>
    <row r="973" spans="1:5" x14ac:dyDescent="0.35">
      <c r="A973" s="11" t="s">
        <v>8219</v>
      </c>
      <c r="B973" s="11">
        <v>742</v>
      </c>
      <c r="D973" s="11" t="s">
        <v>8221</v>
      </c>
      <c r="E973" s="11">
        <v>29</v>
      </c>
    </row>
    <row r="974" spans="1:5" x14ac:dyDescent="0.35">
      <c r="A974" s="11" t="s">
        <v>8219</v>
      </c>
      <c r="B974" s="11">
        <v>170</v>
      </c>
      <c r="D974" s="11" t="s">
        <v>8221</v>
      </c>
      <c r="E974" s="11">
        <v>9</v>
      </c>
    </row>
    <row r="975" spans="1:5" x14ac:dyDescent="0.35">
      <c r="A975" s="11" t="s">
        <v>8219</v>
      </c>
      <c r="B975" s="11">
        <v>242</v>
      </c>
      <c r="D975" s="11" t="s">
        <v>8221</v>
      </c>
      <c r="E975" s="11">
        <v>27</v>
      </c>
    </row>
    <row r="976" spans="1:5" x14ac:dyDescent="0.35">
      <c r="A976" s="11" t="s">
        <v>8219</v>
      </c>
      <c r="B976" s="11">
        <v>541</v>
      </c>
      <c r="D976" s="11" t="s">
        <v>8221</v>
      </c>
      <c r="E976" s="11">
        <v>2</v>
      </c>
    </row>
    <row r="977" spans="1:5" x14ac:dyDescent="0.35">
      <c r="A977" s="11" t="s">
        <v>8219</v>
      </c>
      <c r="B977" s="11">
        <v>121</v>
      </c>
      <c r="D977" s="11" t="s">
        <v>8221</v>
      </c>
      <c r="E977" s="11">
        <v>3</v>
      </c>
    </row>
    <row r="978" spans="1:5" x14ac:dyDescent="0.35">
      <c r="A978" s="11" t="s">
        <v>8219</v>
      </c>
      <c r="B978" s="11">
        <v>621</v>
      </c>
      <c r="D978" s="11" t="s">
        <v>8221</v>
      </c>
      <c r="E978" s="11">
        <v>4</v>
      </c>
    </row>
    <row r="979" spans="1:5" x14ac:dyDescent="0.35">
      <c r="A979" s="11" t="s">
        <v>8219</v>
      </c>
      <c r="B979" s="11">
        <v>101</v>
      </c>
      <c r="D979" s="11" t="s">
        <v>8221</v>
      </c>
      <c r="E979" s="11">
        <v>2</v>
      </c>
    </row>
    <row r="980" spans="1:5" x14ac:dyDescent="0.35">
      <c r="A980" s="11" t="s">
        <v>8219</v>
      </c>
      <c r="B980" s="11">
        <v>554</v>
      </c>
      <c r="D980" s="11" t="s">
        <v>8221</v>
      </c>
      <c r="E980" s="11">
        <v>20</v>
      </c>
    </row>
    <row r="981" spans="1:5" x14ac:dyDescent="0.35">
      <c r="A981" s="11" t="s">
        <v>8219</v>
      </c>
      <c r="B981" s="11">
        <v>666</v>
      </c>
      <c r="D981" s="11" t="s">
        <v>8221</v>
      </c>
      <c r="E981" s="11">
        <v>3</v>
      </c>
    </row>
    <row r="982" spans="1:5" x14ac:dyDescent="0.35">
      <c r="A982" s="11" t="s">
        <v>8219</v>
      </c>
      <c r="B982" s="11">
        <v>410</v>
      </c>
      <c r="D982" s="11" t="s">
        <v>8221</v>
      </c>
      <c r="E982" s="11">
        <v>4</v>
      </c>
    </row>
    <row r="983" spans="1:5" x14ac:dyDescent="0.35">
      <c r="A983" s="11" t="s">
        <v>8219</v>
      </c>
      <c r="B983" s="11">
        <v>375</v>
      </c>
      <c r="D983" s="11" t="s">
        <v>8221</v>
      </c>
      <c r="E983" s="11">
        <v>1</v>
      </c>
    </row>
    <row r="984" spans="1:5" x14ac:dyDescent="0.35">
      <c r="A984" s="11" t="s">
        <v>8219</v>
      </c>
      <c r="B984" s="11">
        <v>1364</v>
      </c>
      <c r="D984" s="11" t="s">
        <v>8221</v>
      </c>
      <c r="E984" s="11">
        <v>0</v>
      </c>
    </row>
    <row r="985" spans="1:5" x14ac:dyDescent="0.35">
      <c r="A985" s="11" t="s">
        <v>8219</v>
      </c>
      <c r="B985" s="11">
        <v>35</v>
      </c>
      <c r="D985" s="11" t="s">
        <v>8221</v>
      </c>
      <c r="E985" s="11">
        <v>0</v>
      </c>
    </row>
    <row r="986" spans="1:5" x14ac:dyDescent="0.35">
      <c r="A986" s="11" t="s">
        <v>8219</v>
      </c>
      <c r="B986" s="11">
        <v>203</v>
      </c>
      <c r="D986" s="11" t="s">
        <v>8221</v>
      </c>
      <c r="E986" s="11">
        <v>14</v>
      </c>
    </row>
    <row r="987" spans="1:5" x14ac:dyDescent="0.35">
      <c r="A987" s="11" t="s">
        <v>8219</v>
      </c>
      <c r="B987" s="11">
        <v>49</v>
      </c>
      <c r="D987" s="11" t="s">
        <v>8221</v>
      </c>
      <c r="E987" s="11">
        <v>1</v>
      </c>
    </row>
    <row r="988" spans="1:5" x14ac:dyDescent="0.35">
      <c r="A988" s="11" t="s">
        <v>8219</v>
      </c>
      <c r="B988" s="11">
        <v>5812</v>
      </c>
      <c r="D988" s="11" t="s">
        <v>8221</v>
      </c>
      <c r="E988" s="11">
        <v>118</v>
      </c>
    </row>
    <row r="989" spans="1:5" x14ac:dyDescent="0.35">
      <c r="A989" s="11" t="s">
        <v>8219</v>
      </c>
      <c r="B989" s="11">
        <v>1556</v>
      </c>
      <c r="D989" s="11" t="s">
        <v>8221</v>
      </c>
      <c r="E989" s="11">
        <v>2</v>
      </c>
    </row>
    <row r="990" spans="1:5" x14ac:dyDescent="0.35">
      <c r="A990" s="11" t="s">
        <v>8219</v>
      </c>
      <c r="B990" s="11">
        <v>65</v>
      </c>
      <c r="D990" s="11" t="s">
        <v>8221</v>
      </c>
      <c r="E990" s="11">
        <v>1</v>
      </c>
    </row>
    <row r="991" spans="1:5" x14ac:dyDescent="0.35">
      <c r="A991" s="11" t="s">
        <v>8219</v>
      </c>
      <c r="B991" s="11">
        <v>10</v>
      </c>
      <c r="D991" s="11" t="s">
        <v>8221</v>
      </c>
      <c r="E991" s="11">
        <v>3</v>
      </c>
    </row>
    <row r="992" spans="1:5" x14ac:dyDescent="0.35">
      <c r="A992" s="11" t="s">
        <v>8219</v>
      </c>
      <c r="B992" s="11">
        <v>76</v>
      </c>
      <c r="D992" s="11" t="s">
        <v>8221</v>
      </c>
      <c r="E992" s="11">
        <v>1</v>
      </c>
    </row>
    <row r="993" spans="1:5" x14ac:dyDescent="0.35">
      <c r="A993" s="11" t="s">
        <v>8219</v>
      </c>
      <c r="B993" s="11">
        <v>263</v>
      </c>
      <c r="D993" s="11" t="s">
        <v>8221</v>
      </c>
      <c r="E993" s="11">
        <v>3</v>
      </c>
    </row>
    <row r="994" spans="1:5" x14ac:dyDescent="0.35">
      <c r="A994" s="11" t="s">
        <v>8219</v>
      </c>
      <c r="B994" s="11">
        <v>1530</v>
      </c>
      <c r="D994" s="11" t="s">
        <v>8221</v>
      </c>
      <c r="E994" s="11">
        <v>38</v>
      </c>
    </row>
    <row r="995" spans="1:5" x14ac:dyDescent="0.35">
      <c r="A995" s="11" t="s">
        <v>8219</v>
      </c>
      <c r="B995" s="11">
        <v>278</v>
      </c>
      <c r="D995" s="11" t="s">
        <v>8221</v>
      </c>
      <c r="E995" s="11">
        <v>52</v>
      </c>
    </row>
    <row r="996" spans="1:5" x14ac:dyDescent="0.35">
      <c r="A996" s="11" t="s">
        <v>8219</v>
      </c>
      <c r="B996" s="11">
        <v>350</v>
      </c>
      <c r="D996" s="11" t="s">
        <v>8221</v>
      </c>
      <c r="E996" s="11">
        <v>2</v>
      </c>
    </row>
    <row r="997" spans="1:5" x14ac:dyDescent="0.35">
      <c r="A997" s="11" t="s">
        <v>8219</v>
      </c>
      <c r="B997" s="11">
        <v>470</v>
      </c>
      <c r="D997" s="11" t="s">
        <v>8221</v>
      </c>
      <c r="E997" s="11">
        <v>0</v>
      </c>
    </row>
    <row r="998" spans="1:5" x14ac:dyDescent="0.35">
      <c r="A998" s="11" t="s">
        <v>8219</v>
      </c>
      <c r="B998" s="11">
        <v>3</v>
      </c>
      <c r="D998" s="11" t="s">
        <v>8221</v>
      </c>
      <c r="E998" s="11">
        <v>4</v>
      </c>
    </row>
    <row r="999" spans="1:5" x14ac:dyDescent="0.35">
      <c r="A999" s="11" t="s">
        <v>8219</v>
      </c>
      <c r="B999" s="11">
        <v>8200</v>
      </c>
      <c r="D999" s="11" t="s">
        <v>8221</v>
      </c>
      <c r="E999" s="11">
        <v>4</v>
      </c>
    </row>
    <row r="1000" spans="1:5" x14ac:dyDescent="0.35">
      <c r="A1000" s="11" t="s">
        <v>8219</v>
      </c>
      <c r="B1000" s="11">
        <v>8359</v>
      </c>
      <c r="D1000" s="11" t="s">
        <v>8221</v>
      </c>
      <c r="E1000" s="11">
        <v>18</v>
      </c>
    </row>
    <row r="1001" spans="1:5" x14ac:dyDescent="0.35">
      <c r="A1001" s="11" t="s">
        <v>8219</v>
      </c>
      <c r="B1001" s="11">
        <v>188</v>
      </c>
      <c r="D1001" s="11" t="s">
        <v>8221</v>
      </c>
      <c r="E1001" s="11">
        <v>0</v>
      </c>
    </row>
    <row r="1002" spans="1:5" x14ac:dyDescent="0.35">
      <c r="A1002" s="11" t="s">
        <v>8219</v>
      </c>
      <c r="B1002" s="11">
        <v>48</v>
      </c>
      <c r="D1002" s="11" t="s">
        <v>8221</v>
      </c>
      <c r="E1002" s="11">
        <v>22</v>
      </c>
    </row>
    <row r="1003" spans="1:5" x14ac:dyDescent="0.35">
      <c r="A1003" s="11" t="s">
        <v>8219</v>
      </c>
      <c r="B1003" s="11">
        <v>607</v>
      </c>
      <c r="D1003" s="11" t="s">
        <v>8221</v>
      </c>
      <c r="E1003" s="11">
        <v>49</v>
      </c>
    </row>
    <row r="1004" spans="1:5" x14ac:dyDescent="0.35">
      <c r="A1004" s="11" t="s">
        <v>8219</v>
      </c>
      <c r="B1004" s="11">
        <v>50</v>
      </c>
      <c r="D1004" s="11" t="s">
        <v>8221</v>
      </c>
      <c r="E1004" s="11">
        <v>19</v>
      </c>
    </row>
    <row r="1005" spans="1:5" x14ac:dyDescent="0.35">
      <c r="A1005" s="11" t="s">
        <v>8219</v>
      </c>
      <c r="B1005" s="11">
        <v>55</v>
      </c>
      <c r="D1005" s="11" t="s">
        <v>8221</v>
      </c>
      <c r="E1005" s="11">
        <v>4</v>
      </c>
    </row>
    <row r="1006" spans="1:5" x14ac:dyDescent="0.35">
      <c r="A1006" s="11" t="s">
        <v>8219</v>
      </c>
      <c r="B1006" s="11">
        <v>38</v>
      </c>
      <c r="D1006" s="11" t="s">
        <v>8221</v>
      </c>
      <c r="E1006" s="11">
        <v>4</v>
      </c>
    </row>
    <row r="1007" spans="1:5" x14ac:dyDescent="0.35">
      <c r="A1007" s="11" t="s">
        <v>8219</v>
      </c>
      <c r="B1007" s="11">
        <v>25</v>
      </c>
      <c r="D1007" s="11" t="s">
        <v>8221</v>
      </c>
      <c r="E1007" s="11">
        <v>2</v>
      </c>
    </row>
    <row r="1008" spans="1:5" x14ac:dyDescent="0.35">
      <c r="A1008" s="11" t="s">
        <v>8219</v>
      </c>
      <c r="B1008" s="11">
        <v>46</v>
      </c>
      <c r="D1008" s="11" t="s">
        <v>8221</v>
      </c>
      <c r="E1008" s="11">
        <v>0</v>
      </c>
    </row>
    <row r="1009" spans="1:5" x14ac:dyDescent="0.35">
      <c r="A1009" s="11" t="s">
        <v>8219</v>
      </c>
      <c r="B1009" s="11">
        <v>83</v>
      </c>
      <c r="D1009" s="11" t="s">
        <v>8221</v>
      </c>
      <c r="E1009" s="11">
        <v>0</v>
      </c>
    </row>
    <row r="1010" spans="1:5" x14ac:dyDescent="0.35">
      <c r="A1010" s="11" t="s">
        <v>8219</v>
      </c>
      <c r="B1010" s="11">
        <v>35</v>
      </c>
      <c r="D1010" s="11" t="s">
        <v>8221</v>
      </c>
      <c r="E1010" s="11">
        <v>14</v>
      </c>
    </row>
    <row r="1011" spans="1:5" x14ac:dyDescent="0.35">
      <c r="A1011" s="11" t="s">
        <v>8219</v>
      </c>
      <c r="B1011" s="11">
        <v>25</v>
      </c>
      <c r="D1011" s="11" t="s">
        <v>8221</v>
      </c>
      <c r="E1011" s="11">
        <v>8</v>
      </c>
    </row>
    <row r="1012" spans="1:5" x14ac:dyDescent="0.35">
      <c r="A1012" s="11" t="s">
        <v>8219</v>
      </c>
      <c r="B1012" s="11">
        <v>75</v>
      </c>
      <c r="D1012" s="11" t="s">
        <v>8221</v>
      </c>
      <c r="E1012" s="11">
        <v>0</v>
      </c>
    </row>
    <row r="1013" spans="1:5" x14ac:dyDescent="0.35">
      <c r="A1013" s="11" t="s">
        <v>8219</v>
      </c>
      <c r="B1013" s="11">
        <v>62</v>
      </c>
      <c r="D1013" s="11" t="s">
        <v>8221</v>
      </c>
      <c r="E1013" s="11">
        <v>15</v>
      </c>
    </row>
    <row r="1014" spans="1:5" x14ac:dyDescent="0.35">
      <c r="A1014" s="11" t="s">
        <v>8219</v>
      </c>
      <c r="B1014" s="11">
        <v>160</v>
      </c>
      <c r="D1014" s="11" t="s">
        <v>8221</v>
      </c>
      <c r="E1014" s="11">
        <v>33</v>
      </c>
    </row>
    <row r="1015" spans="1:5" x14ac:dyDescent="0.35">
      <c r="A1015" s="11" t="s">
        <v>8219</v>
      </c>
      <c r="B1015" s="11">
        <v>246</v>
      </c>
      <c r="D1015" s="11" t="s">
        <v>8221</v>
      </c>
      <c r="E1015" s="11">
        <v>2</v>
      </c>
    </row>
    <row r="1016" spans="1:5" x14ac:dyDescent="0.35">
      <c r="A1016" s="11" t="s">
        <v>8219</v>
      </c>
      <c r="B1016" s="11">
        <v>55</v>
      </c>
      <c r="D1016" s="11" t="s">
        <v>8221</v>
      </c>
      <c r="E1016" s="11">
        <v>6</v>
      </c>
    </row>
    <row r="1017" spans="1:5" x14ac:dyDescent="0.35">
      <c r="A1017" s="11" t="s">
        <v>8219</v>
      </c>
      <c r="B1017" s="11">
        <v>23</v>
      </c>
      <c r="D1017" s="11" t="s">
        <v>8221</v>
      </c>
      <c r="E1017" s="11">
        <v>2</v>
      </c>
    </row>
    <row r="1018" spans="1:5" x14ac:dyDescent="0.35">
      <c r="A1018" s="11" t="s">
        <v>8219</v>
      </c>
      <c r="B1018" s="11">
        <v>72</v>
      </c>
      <c r="D1018" s="11" t="s">
        <v>8221</v>
      </c>
      <c r="E1018" s="11">
        <v>0</v>
      </c>
    </row>
    <row r="1019" spans="1:5" x14ac:dyDescent="0.35">
      <c r="A1019" s="11" t="s">
        <v>8219</v>
      </c>
      <c r="B1019" s="11">
        <v>22</v>
      </c>
      <c r="D1019" s="11" t="s">
        <v>8221</v>
      </c>
      <c r="E1019" s="11">
        <v>4</v>
      </c>
    </row>
    <row r="1020" spans="1:5" x14ac:dyDescent="0.35">
      <c r="A1020" s="11" t="s">
        <v>8219</v>
      </c>
      <c r="B1020" s="11">
        <v>14</v>
      </c>
      <c r="D1020" s="11" t="s">
        <v>8221</v>
      </c>
      <c r="E1020" s="11">
        <v>1</v>
      </c>
    </row>
    <row r="1021" spans="1:5" x14ac:dyDescent="0.35">
      <c r="A1021" s="11" t="s">
        <v>8219</v>
      </c>
      <c r="B1021" s="11">
        <v>38</v>
      </c>
      <c r="D1021" s="11" t="s">
        <v>8221</v>
      </c>
      <c r="E1021" s="11">
        <v>3</v>
      </c>
    </row>
    <row r="1022" spans="1:5" x14ac:dyDescent="0.35">
      <c r="A1022" s="11" t="s">
        <v>8219</v>
      </c>
      <c r="B1022" s="11">
        <v>32</v>
      </c>
      <c r="D1022" s="11" t="s">
        <v>8221</v>
      </c>
      <c r="E1022" s="11">
        <v>4</v>
      </c>
    </row>
    <row r="1023" spans="1:5" x14ac:dyDescent="0.35">
      <c r="A1023" s="11" t="s">
        <v>8219</v>
      </c>
      <c r="B1023" s="11">
        <v>63</v>
      </c>
      <c r="D1023" s="11" t="s">
        <v>8221</v>
      </c>
      <c r="E1023" s="11">
        <v>0</v>
      </c>
    </row>
    <row r="1024" spans="1:5" x14ac:dyDescent="0.35">
      <c r="A1024" s="11" t="s">
        <v>8219</v>
      </c>
      <c r="B1024" s="11">
        <v>27</v>
      </c>
      <c r="D1024" s="11" t="s">
        <v>8221</v>
      </c>
      <c r="E1024" s="11">
        <v>4</v>
      </c>
    </row>
    <row r="1025" spans="1:5" x14ac:dyDescent="0.35">
      <c r="A1025" s="11" t="s">
        <v>8219</v>
      </c>
      <c r="B1025" s="11">
        <v>44</v>
      </c>
      <c r="D1025" s="11" t="s">
        <v>8221</v>
      </c>
      <c r="E1025" s="11">
        <v>3</v>
      </c>
    </row>
    <row r="1026" spans="1:5" x14ac:dyDescent="0.35">
      <c r="A1026" s="11" t="s">
        <v>8219</v>
      </c>
      <c r="B1026" s="11">
        <v>38</v>
      </c>
      <c r="D1026" s="11" t="s">
        <v>8221</v>
      </c>
      <c r="E1026" s="11">
        <v>34</v>
      </c>
    </row>
    <row r="1027" spans="1:5" x14ac:dyDescent="0.35">
      <c r="A1027" s="11" t="s">
        <v>8219</v>
      </c>
      <c r="B1027" s="11">
        <v>115</v>
      </c>
      <c r="D1027" s="11" t="s">
        <v>8221</v>
      </c>
      <c r="E1027" s="11">
        <v>2</v>
      </c>
    </row>
    <row r="1028" spans="1:5" x14ac:dyDescent="0.35">
      <c r="A1028" s="11" t="s">
        <v>8219</v>
      </c>
      <c r="B1028" s="11">
        <v>37</v>
      </c>
      <c r="D1028" s="11" t="s">
        <v>8221</v>
      </c>
      <c r="E1028" s="11">
        <v>33</v>
      </c>
    </row>
    <row r="1029" spans="1:5" x14ac:dyDescent="0.35">
      <c r="A1029" s="11" t="s">
        <v>8219</v>
      </c>
      <c r="B1029" s="11">
        <v>99</v>
      </c>
      <c r="D1029" s="11" t="s">
        <v>8221</v>
      </c>
      <c r="E1029" s="11">
        <v>0</v>
      </c>
    </row>
    <row r="1030" spans="1:5" x14ac:dyDescent="0.35">
      <c r="A1030" s="11" t="s">
        <v>8219</v>
      </c>
      <c r="B1030" s="11">
        <v>44</v>
      </c>
      <c r="D1030" s="11" t="s">
        <v>8221</v>
      </c>
      <c r="E1030" s="11">
        <v>0</v>
      </c>
    </row>
    <row r="1031" spans="1:5" x14ac:dyDescent="0.35">
      <c r="A1031" s="11" t="s">
        <v>8219</v>
      </c>
      <c r="B1031" s="11">
        <v>58</v>
      </c>
      <c r="D1031" s="11" t="s">
        <v>8221</v>
      </c>
      <c r="E1031" s="11">
        <v>1</v>
      </c>
    </row>
    <row r="1032" spans="1:5" x14ac:dyDescent="0.35">
      <c r="A1032" s="11" t="s">
        <v>8219</v>
      </c>
      <c r="B1032" s="11">
        <v>191</v>
      </c>
      <c r="D1032" s="11" t="s">
        <v>8221</v>
      </c>
      <c r="E1032" s="11">
        <v>13</v>
      </c>
    </row>
    <row r="1033" spans="1:5" x14ac:dyDescent="0.35">
      <c r="A1033" s="11" t="s">
        <v>8219</v>
      </c>
      <c r="B1033" s="11">
        <v>40</v>
      </c>
      <c r="D1033" s="11" t="s">
        <v>8221</v>
      </c>
      <c r="E1033" s="11">
        <v>2</v>
      </c>
    </row>
    <row r="1034" spans="1:5" x14ac:dyDescent="0.35">
      <c r="A1034" s="11" t="s">
        <v>8219</v>
      </c>
      <c r="B1034" s="11">
        <v>38</v>
      </c>
      <c r="D1034" s="11" t="s">
        <v>8221</v>
      </c>
      <c r="E1034" s="11">
        <v>36</v>
      </c>
    </row>
    <row r="1035" spans="1:5" x14ac:dyDescent="0.35">
      <c r="A1035" s="11" t="s">
        <v>8219</v>
      </c>
      <c r="B1035" s="11">
        <v>39</v>
      </c>
      <c r="D1035" s="11" t="s">
        <v>8221</v>
      </c>
      <c r="E1035" s="11">
        <v>1</v>
      </c>
    </row>
    <row r="1036" spans="1:5" x14ac:dyDescent="0.35">
      <c r="A1036" s="11" t="s">
        <v>8219</v>
      </c>
      <c r="B1036" s="11">
        <v>11</v>
      </c>
      <c r="D1036" s="11" t="s">
        <v>8221</v>
      </c>
      <c r="E1036" s="11">
        <v>15</v>
      </c>
    </row>
    <row r="1037" spans="1:5" x14ac:dyDescent="0.35">
      <c r="A1037" s="11" t="s">
        <v>8219</v>
      </c>
      <c r="B1037" s="11">
        <v>107</v>
      </c>
      <c r="D1037" s="11" t="s">
        <v>8221</v>
      </c>
      <c r="E1037" s="11">
        <v>1</v>
      </c>
    </row>
    <row r="1038" spans="1:5" x14ac:dyDescent="0.35">
      <c r="A1038" s="11" t="s">
        <v>8219</v>
      </c>
      <c r="B1038" s="11">
        <v>147</v>
      </c>
      <c r="D1038" s="11" t="s">
        <v>8221</v>
      </c>
      <c r="E1038" s="11">
        <v>0</v>
      </c>
    </row>
    <row r="1039" spans="1:5" x14ac:dyDescent="0.35">
      <c r="A1039" s="11" t="s">
        <v>8219</v>
      </c>
      <c r="B1039" s="11">
        <v>36</v>
      </c>
      <c r="D1039" s="11" t="s">
        <v>8221</v>
      </c>
      <c r="E1039" s="11">
        <v>1</v>
      </c>
    </row>
    <row r="1040" spans="1:5" x14ac:dyDescent="0.35">
      <c r="A1040" s="11" t="s">
        <v>8219</v>
      </c>
      <c r="B1040" s="11">
        <v>92</v>
      </c>
      <c r="D1040" s="11" t="s">
        <v>8221</v>
      </c>
      <c r="E1040" s="11">
        <v>0</v>
      </c>
    </row>
    <row r="1041" spans="1:5" x14ac:dyDescent="0.35">
      <c r="A1041" s="11" t="s">
        <v>8219</v>
      </c>
      <c r="B1041" s="11">
        <v>35</v>
      </c>
      <c r="D1041" s="11" t="s">
        <v>8221</v>
      </c>
      <c r="E1041" s="11">
        <v>0</v>
      </c>
    </row>
    <row r="1042" spans="1:5" x14ac:dyDescent="0.35">
      <c r="A1042" s="11" t="s">
        <v>8219</v>
      </c>
      <c r="B1042" s="11">
        <v>17</v>
      </c>
      <c r="D1042" s="11" t="s">
        <v>8221</v>
      </c>
      <c r="E1042" s="11">
        <v>1</v>
      </c>
    </row>
    <row r="1043" spans="1:5" x14ac:dyDescent="0.35">
      <c r="A1043" s="11" t="s">
        <v>8219</v>
      </c>
      <c r="B1043" s="11">
        <v>22</v>
      </c>
      <c r="D1043" s="11" t="s">
        <v>8221</v>
      </c>
      <c r="E1043" s="11">
        <v>39</v>
      </c>
    </row>
    <row r="1044" spans="1:5" x14ac:dyDescent="0.35">
      <c r="A1044" s="11" t="s">
        <v>8219</v>
      </c>
      <c r="B1044" s="11">
        <v>69</v>
      </c>
      <c r="D1044" s="11" t="s">
        <v>8221</v>
      </c>
      <c r="E1044" s="11">
        <v>0</v>
      </c>
    </row>
    <row r="1045" spans="1:5" x14ac:dyDescent="0.35">
      <c r="A1045" s="11" t="s">
        <v>8219</v>
      </c>
      <c r="B1045" s="11">
        <v>13</v>
      </c>
      <c r="D1045" s="11" t="s">
        <v>8221</v>
      </c>
      <c r="E1045" s="11">
        <v>0</v>
      </c>
    </row>
    <row r="1046" spans="1:5" x14ac:dyDescent="0.35">
      <c r="A1046" s="11" t="s">
        <v>8219</v>
      </c>
      <c r="B1046" s="11">
        <v>58</v>
      </c>
      <c r="D1046" s="11" t="s">
        <v>8221</v>
      </c>
      <c r="E1046" s="11">
        <v>3</v>
      </c>
    </row>
    <row r="1047" spans="1:5" x14ac:dyDescent="0.35">
      <c r="A1047" s="11" t="s">
        <v>8219</v>
      </c>
      <c r="B1047" s="11">
        <v>44</v>
      </c>
      <c r="D1047" s="11" t="s">
        <v>8221</v>
      </c>
      <c r="E1047" s="11">
        <v>1</v>
      </c>
    </row>
    <row r="1048" spans="1:5" x14ac:dyDescent="0.35">
      <c r="A1048" s="11" t="s">
        <v>8219</v>
      </c>
      <c r="B1048" s="11">
        <v>83</v>
      </c>
      <c r="D1048" s="11" t="s">
        <v>8221</v>
      </c>
      <c r="E1048" s="11">
        <v>13</v>
      </c>
    </row>
    <row r="1049" spans="1:5" x14ac:dyDescent="0.35">
      <c r="A1049" s="11" t="s">
        <v>8219</v>
      </c>
      <c r="B1049" s="11">
        <v>117</v>
      </c>
      <c r="D1049" s="11" t="s">
        <v>8221</v>
      </c>
      <c r="E1049" s="11">
        <v>0</v>
      </c>
    </row>
    <row r="1050" spans="1:5" x14ac:dyDescent="0.35">
      <c r="A1050" s="11" t="s">
        <v>8219</v>
      </c>
      <c r="B1050" s="11">
        <v>32</v>
      </c>
      <c r="D1050" s="11" t="s">
        <v>8221</v>
      </c>
      <c r="E1050" s="11">
        <v>6</v>
      </c>
    </row>
    <row r="1051" spans="1:5" x14ac:dyDescent="0.35">
      <c r="A1051" s="11" t="s">
        <v>8219</v>
      </c>
      <c r="B1051" s="11">
        <v>8</v>
      </c>
      <c r="D1051" s="11" t="s">
        <v>8221</v>
      </c>
      <c r="E1051" s="11">
        <v>0</v>
      </c>
    </row>
    <row r="1052" spans="1:5" x14ac:dyDescent="0.35">
      <c r="A1052" s="11" t="s">
        <v>8219</v>
      </c>
      <c r="B1052" s="11">
        <v>340</v>
      </c>
      <c r="D1052" s="11" t="s">
        <v>8221</v>
      </c>
      <c r="E1052" s="11">
        <v>14</v>
      </c>
    </row>
    <row r="1053" spans="1:5" x14ac:dyDescent="0.35">
      <c r="A1053" s="11" t="s">
        <v>8219</v>
      </c>
      <c r="B1053" s="11">
        <v>7</v>
      </c>
      <c r="D1053" s="11" t="s">
        <v>8221</v>
      </c>
      <c r="E1053" s="11">
        <v>5</v>
      </c>
    </row>
    <row r="1054" spans="1:5" x14ac:dyDescent="0.35">
      <c r="A1054" s="11" t="s">
        <v>8219</v>
      </c>
      <c r="B1054" s="11">
        <v>19</v>
      </c>
      <c r="D1054" s="11" t="s">
        <v>8221</v>
      </c>
      <c r="E1054" s="11">
        <v>6</v>
      </c>
    </row>
    <row r="1055" spans="1:5" x14ac:dyDescent="0.35">
      <c r="A1055" s="11" t="s">
        <v>8219</v>
      </c>
      <c r="B1055" s="11">
        <v>47</v>
      </c>
      <c r="D1055" s="11" t="s">
        <v>8221</v>
      </c>
      <c r="E1055" s="11">
        <v>15</v>
      </c>
    </row>
    <row r="1056" spans="1:5" x14ac:dyDescent="0.35">
      <c r="A1056" s="11" t="s">
        <v>8219</v>
      </c>
      <c r="B1056" s="11">
        <v>13</v>
      </c>
      <c r="D1056" s="11" t="s">
        <v>8221</v>
      </c>
      <c r="E1056" s="11">
        <v>0</v>
      </c>
    </row>
    <row r="1057" spans="1:5" x14ac:dyDescent="0.35">
      <c r="A1057" s="11" t="s">
        <v>8219</v>
      </c>
      <c r="B1057" s="11">
        <v>90</v>
      </c>
      <c r="D1057" s="11" t="s">
        <v>8221</v>
      </c>
      <c r="E1057" s="11">
        <v>1</v>
      </c>
    </row>
    <row r="1058" spans="1:5" x14ac:dyDescent="0.35">
      <c r="A1058" s="11" t="s">
        <v>8219</v>
      </c>
      <c r="B1058" s="11">
        <v>63</v>
      </c>
      <c r="D1058" s="11" t="s">
        <v>8221</v>
      </c>
      <c r="E1058" s="11">
        <v>9</v>
      </c>
    </row>
    <row r="1059" spans="1:5" x14ac:dyDescent="0.35">
      <c r="A1059" s="11" t="s">
        <v>8219</v>
      </c>
      <c r="B1059" s="11">
        <v>26</v>
      </c>
      <c r="D1059" s="11" t="s">
        <v>8221</v>
      </c>
      <c r="E1059" s="11">
        <v>3</v>
      </c>
    </row>
    <row r="1060" spans="1:5" x14ac:dyDescent="0.35">
      <c r="A1060" s="11" t="s">
        <v>8219</v>
      </c>
      <c r="B1060" s="11">
        <v>71</v>
      </c>
      <c r="D1060" s="11" t="s">
        <v>8221</v>
      </c>
      <c r="E1060" s="11">
        <v>3</v>
      </c>
    </row>
    <row r="1061" spans="1:5" x14ac:dyDescent="0.35">
      <c r="A1061" s="11" t="s">
        <v>8219</v>
      </c>
      <c r="B1061" s="11">
        <v>38</v>
      </c>
      <c r="D1061" s="11" t="s">
        <v>8221</v>
      </c>
      <c r="E1061" s="11">
        <v>1</v>
      </c>
    </row>
    <row r="1062" spans="1:5" x14ac:dyDescent="0.35">
      <c r="A1062" s="11" t="s">
        <v>8219</v>
      </c>
      <c r="B1062" s="11">
        <v>859</v>
      </c>
      <c r="D1062" s="11" t="s">
        <v>8221</v>
      </c>
      <c r="E1062" s="11">
        <v>3</v>
      </c>
    </row>
    <row r="1063" spans="1:5" x14ac:dyDescent="0.35">
      <c r="A1063" s="11" t="s">
        <v>8219</v>
      </c>
      <c r="B1063" s="11">
        <v>21</v>
      </c>
      <c r="D1063" s="11" t="s">
        <v>8221</v>
      </c>
      <c r="E1063" s="11">
        <v>0</v>
      </c>
    </row>
    <row r="1064" spans="1:5" x14ac:dyDescent="0.35">
      <c r="A1064" s="11" t="s">
        <v>8219</v>
      </c>
      <c r="B1064" s="11">
        <v>78</v>
      </c>
      <c r="D1064" s="11" t="s">
        <v>8221</v>
      </c>
      <c r="E1064" s="11">
        <v>2</v>
      </c>
    </row>
    <row r="1065" spans="1:5" x14ac:dyDescent="0.35">
      <c r="A1065" s="11" t="s">
        <v>8219</v>
      </c>
      <c r="B1065" s="11">
        <v>53</v>
      </c>
      <c r="D1065" s="11" t="s">
        <v>8221</v>
      </c>
      <c r="E1065" s="11">
        <v>10</v>
      </c>
    </row>
    <row r="1066" spans="1:5" x14ac:dyDescent="0.35">
      <c r="A1066" s="11" t="s">
        <v>8219</v>
      </c>
      <c r="B1066" s="11">
        <v>356</v>
      </c>
      <c r="D1066" s="11" t="s">
        <v>8221</v>
      </c>
      <c r="E1066" s="11">
        <v>60</v>
      </c>
    </row>
    <row r="1067" spans="1:5" x14ac:dyDescent="0.35">
      <c r="A1067" s="11" t="s">
        <v>8219</v>
      </c>
      <c r="B1067" s="11">
        <v>279</v>
      </c>
      <c r="D1067" s="11" t="s">
        <v>8221</v>
      </c>
      <c r="E1067" s="11">
        <v>5</v>
      </c>
    </row>
    <row r="1068" spans="1:5" x14ac:dyDescent="0.35">
      <c r="A1068" s="11" t="s">
        <v>8219</v>
      </c>
      <c r="B1068" s="11">
        <v>266</v>
      </c>
      <c r="D1068" s="11" t="s">
        <v>8221</v>
      </c>
      <c r="E1068" s="11">
        <v>9</v>
      </c>
    </row>
    <row r="1069" spans="1:5" x14ac:dyDescent="0.35">
      <c r="A1069" s="11" t="s">
        <v>8219</v>
      </c>
      <c r="B1069" s="11">
        <v>623</v>
      </c>
      <c r="D1069" s="11" t="s">
        <v>8221</v>
      </c>
      <c r="E1069" s="11">
        <v>13</v>
      </c>
    </row>
    <row r="1070" spans="1:5" x14ac:dyDescent="0.35">
      <c r="A1070" s="11" t="s">
        <v>8219</v>
      </c>
      <c r="B1070" s="11">
        <v>392</v>
      </c>
      <c r="D1070" s="11" t="s">
        <v>8221</v>
      </c>
      <c r="E1070" s="11">
        <v>0</v>
      </c>
    </row>
    <row r="1071" spans="1:5" x14ac:dyDescent="0.35">
      <c r="A1071" s="11" t="s">
        <v>8219</v>
      </c>
      <c r="B1071" s="11">
        <v>3562</v>
      </c>
      <c r="D1071" s="11" t="s">
        <v>8221</v>
      </c>
      <c r="E1071" s="11">
        <v>8</v>
      </c>
    </row>
    <row r="1072" spans="1:5" x14ac:dyDescent="0.35">
      <c r="A1072" s="11" t="s">
        <v>8219</v>
      </c>
      <c r="B1072" s="11">
        <v>514</v>
      </c>
      <c r="D1072" s="11" t="s">
        <v>8221</v>
      </c>
      <c r="E1072" s="11">
        <v>3</v>
      </c>
    </row>
    <row r="1073" spans="1:5" x14ac:dyDescent="0.35">
      <c r="A1073" s="11" t="s">
        <v>8219</v>
      </c>
      <c r="B1073" s="11">
        <v>88</v>
      </c>
      <c r="D1073" s="11" t="s">
        <v>8221</v>
      </c>
      <c r="E1073" s="11">
        <v>3</v>
      </c>
    </row>
    <row r="1074" spans="1:5" x14ac:dyDescent="0.35">
      <c r="A1074" s="11" t="s">
        <v>8219</v>
      </c>
      <c r="B1074" s="11">
        <v>537</v>
      </c>
      <c r="D1074" s="11" t="s">
        <v>8221</v>
      </c>
      <c r="E1074" s="11">
        <v>0</v>
      </c>
    </row>
    <row r="1075" spans="1:5" x14ac:dyDescent="0.35">
      <c r="A1075" s="11" t="s">
        <v>8219</v>
      </c>
      <c r="B1075" s="11">
        <v>25</v>
      </c>
      <c r="D1075" s="11" t="s">
        <v>8221</v>
      </c>
      <c r="E1075" s="11">
        <v>6</v>
      </c>
    </row>
    <row r="1076" spans="1:5" x14ac:dyDescent="0.35">
      <c r="A1076" s="11" t="s">
        <v>8219</v>
      </c>
      <c r="B1076" s="11">
        <v>3238</v>
      </c>
      <c r="D1076" s="11" t="s">
        <v>8221</v>
      </c>
      <c r="E1076" s="11">
        <v>4</v>
      </c>
    </row>
    <row r="1077" spans="1:5" x14ac:dyDescent="0.35">
      <c r="A1077" s="11" t="s">
        <v>8219</v>
      </c>
      <c r="B1077" s="11">
        <v>897</v>
      </c>
      <c r="D1077" s="11" t="s">
        <v>8221</v>
      </c>
      <c r="E1077" s="11">
        <v>1</v>
      </c>
    </row>
    <row r="1078" spans="1:5" x14ac:dyDescent="0.35">
      <c r="A1078" s="11" t="s">
        <v>8219</v>
      </c>
      <c r="B1078" s="11">
        <v>878</v>
      </c>
      <c r="D1078" s="11" t="s">
        <v>8221</v>
      </c>
      <c r="E1078" s="11">
        <v>29</v>
      </c>
    </row>
    <row r="1079" spans="1:5" x14ac:dyDescent="0.35">
      <c r="A1079" s="11" t="s">
        <v>8219</v>
      </c>
      <c r="B1079" s="11">
        <v>115</v>
      </c>
      <c r="D1079" s="11" t="s">
        <v>8221</v>
      </c>
      <c r="E1079" s="11">
        <v>0</v>
      </c>
    </row>
    <row r="1080" spans="1:5" x14ac:dyDescent="0.35">
      <c r="A1080" s="11" t="s">
        <v>8219</v>
      </c>
      <c r="B1080" s="11">
        <v>234</v>
      </c>
      <c r="D1080" s="11" t="s">
        <v>8221</v>
      </c>
      <c r="E1080" s="11">
        <v>4</v>
      </c>
    </row>
    <row r="1081" spans="1:5" x14ac:dyDescent="0.35">
      <c r="A1081" s="11" t="s">
        <v>8219</v>
      </c>
      <c r="B1081" s="11">
        <v>4330</v>
      </c>
      <c r="D1081" s="11" t="s">
        <v>8221</v>
      </c>
      <c r="E1081" s="11">
        <v>5</v>
      </c>
    </row>
    <row r="1082" spans="1:5" x14ac:dyDescent="0.35">
      <c r="A1082" s="11" t="s">
        <v>8219</v>
      </c>
      <c r="B1082" s="11">
        <v>651</v>
      </c>
      <c r="D1082" s="11" t="s">
        <v>8221</v>
      </c>
      <c r="E1082" s="11">
        <v>4</v>
      </c>
    </row>
    <row r="1083" spans="1:5" x14ac:dyDescent="0.35">
      <c r="A1083" s="11" t="s">
        <v>8219</v>
      </c>
      <c r="B1083" s="11">
        <v>251</v>
      </c>
      <c r="D1083" s="11" t="s">
        <v>8221</v>
      </c>
      <c r="E1083" s="11">
        <v>5</v>
      </c>
    </row>
    <row r="1084" spans="1:5" x14ac:dyDescent="0.35">
      <c r="A1084" s="11" t="s">
        <v>8219</v>
      </c>
      <c r="B1084" s="11">
        <v>263</v>
      </c>
      <c r="D1084" s="11" t="s">
        <v>8221</v>
      </c>
      <c r="E1084" s="11">
        <v>1</v>
      </c>
    </row>
    <row r="1085" spans="1:5" x14ac:dyDescent="0.35">
      <c r="A1085" s="11" t="s">
        <v>8219</v>
      </c>
      <c r="B1085" s="11">
        <v>28</v>
      </c>
      <c r="D1085" s="11" t="s">
        <v>8221</v>
      </c>
      <c r="E1085" s="11">
        <v>1</v>
      </c>
    </row>
    <row r="1086" spans="1:5" x14ac:dyDescent="0.35">
      <c r="A1086" s="11" t="s">
        <v>8219</v>
      </c>
      <c r="B1086" s="11">
        <v>721</v>
      </c>
      <c r="D1086" s="11" t="s">
        <v>8221</v>
      </c>
      <c r="E1086" s="11">
        <v>0</v>
      </c>
    </row>
    <row r="1087" spans="1:5" x14ac:dyDescent="0.35">
      <c r="A1087" s="11" t="s">
        <v>8219</v>
      </c>
      <c r="B1087" s="11">
        <v>50</v>
      </c>
      <c r="D1087" s="11" t="s">
        <v>8221</v>
      </c>
      <c r="E1087" s="11">
        <v>14</v>
      </c>
    </row>
    <row r="1088" spans="1:5" x14ac:dyDescent="0.35">
      <c r="A1088" s="11" t="s">
        <v>8219</v>
      </c>
      <c r="B1088" s="11">
        <v>73</v>
      </c>
      <c r="D1088" s="11" t="s">
        <v>8221</v>
      </c>
      <c r="E1088" s="11">
        <v>3</v>
      </c>
    </row>
    <row r="1089" spans="1:5" x14ac:dyDescent="0.35">
      <c r="A1089" s="11" t="s">
        <v>8219</v>
      </c>
      <c r="B1089" s="11">
        <v>27</v>
      </c>
      <c r="D1089" s="11" t="s">
        <v>8221</v>
      </c>
      <c r="E1089" s="11">
        <v>10</v>
      </c>
    </row>
    <row r="1090" spans="1:5" x14ac:dyDescent="0.35">
      <c r="A1090" s="11" t="s">
        <v>8219</v>
      </c>
      <c r="B1090" s="11">
        <v>34</v>
      </c>
      <c r="D1090" s="11" t="s">
        <v>8221</v>
      </c>
      <c r="E1090" s="11">
        <v>17</v>
      </c>
    </row>
    <row r="1091" spans="1:5" x14ac:dyDescent="0.35">
      <c r="A1091" s="11" t="s">
        <v>8219</v>
      </c>
      <c r="B1091" s="11">
        <v>7</v>
      </c>
      <c r="D1091" s="11" t="s">
        <v>8221</v>
      </c>
      <c r="E1091" s="11">
        <v>2</v>
      </c>
    </row>
    <row r="1092" spans="1:5" x14ac:dyDescent="0.35">
      <c r="A1092" s="11" t="s">
        <v>8219</v>
      </c>
      <c r="B1092" s="11">
        <v>24</v>
      </c>
      <c r="D1092" s="11" t="s">
        <v>8221</v>
      </c>
      <c r="E1092" s="11">
        <v>0</v>
      </c>
    </row>
    <row r="1093" spans="1:5" x14ac:dyDescent="0.35">
      <c r="A1093" s="11" t="s">
        <v>8219</v>
      </c>
      <c r="B1093" s="11">
        <v>15</v>
      </c>
      <c r="D1093" s="11" t="s">
        <v>8221</v>
      </c>
      <c r="E1093" s="11">
        <v>4</v>
      </c>
    </row>
    <row r="1094" spans="1:5" x14ac:dyDescent="0.35">
      <c r="A1094" s="11" t="s">
        <v>8219</v>
      </c>
      <c r="B1094" s="11">
        <v>72</v>
      </c>
      <c r="D1094" s="11" t="s">
        <v>8221</v>
      </c>
      <c r="E1094" s="11">
        <v>12</v>
      </c>
    </row>
    <row r="1095" spans="1:5" x14ac:dyDescent="0.35">
      <c r="A1095" s="11" t="s">
        <v>8219</v>
      </c>
      <c r="B1095" s="11">
        <v>120</v>
      </c>
      <c r="D1095" s="11" t="s">
        <v>8221</v>
      </c>
      <c r="E1095" s="11">
        <v>3</v>
      </c>
    </row>
    <row r="1096" spans="1:5" x14ac:dyDescent="0.35">
      <c r="A1096" s="11" t="s">
        <v>8219</v>
      </c>
      <c r="B1096" s="11">
        <v>123</v>
      </c>
      <c r="D1096" s="11" t="s">
        <v>8221</v>
      </c>
      <c r="E1096" s="11">
        <v>12</v>
      </c>
    </row>
    <row r="1097" spans="1:5" x14ac:dyDescent="0.35">
      <c r="A1097" s="11" t="s">
        <v>8219</v>
      </c>
      <c r="B1097" s="11">
        <v>1</v>
      </c>
      <c r="D1097" s="11" t="s">
        <v>8221</v>
      </c>
      <c r="E1097" s="11">
        <v>0</v>
      </c>
    </row>
    <row r="1098" spans="1:5" x14ac:dyDescent="0.35">
      <c r="A1098" s="11" t="s">
        <v>8219</v>
      </c>
      <c r="B1098" s="11">
        <v>24</v>
      </c>
      <c r="D1098" s="11" t="s">
        <v>8221</v>
      </c>
      <c r="E1098" s="11">
        <v>7</v>
      </c>
    </row>
    <row r="1099" spans="1:5" x14ac:dyDescent="0.35">
      <c r="A1099" s="11" t="s">
        <v>8219</v>
      </c>
      <c r="B1099" s="11">
        <v>33</v>
      </c>
      <c r="D1099" s="11" t="s">
        <v>8221</v>
      </c>
      <c r="E1099" s="11">
        <v>2</v>
      </c>
    </row>
    <row r="1100" spans="1:5" x14ac:dyDescent="0.35">
      <c r="A1100" s="11" t="s">
        <v>8219</v>
      </c>
      <c r="B1100" s="11">
        <v>14</v>
      </c>
      <c r="D1100" s="11" t="s">
        <v>8221</v>
      </c>
      <c r="E1100" s="11">
        <v>1</v>
      </c>
    </row>
    <row r="1101" spans="1:5" x14ac:dyDescent="0.35">
      <c r="A1101" s="11" t="s">
        <v>8219</v>
      </c>
      <c r="B1101" s="11">
        <v>9</v>
      </c>
      <c r="D1101" s="11" t="s">
        <v>8221</v>
      </c>
      <c r="E1101" s="11">
        <v>4</v>
      </c>
    </row>
    <row r="1102" spans="1:5" x14ac:dyDescent="0.35">
      <c r="A1102" s="11" t="s">
        <v>8219</v>
      </c>
      <c r="B1102" s="11">
        <v>76</v>
      </c>
      <c r="D1102" s="11" t="s">
        <v>8221</v>
      </c>
      <c r="E1102" s="11">
        <v>4</v>
      </c>
    </row>
    <row r="1103" spans="1:5" x14ac:dyDescent="0.35">
      <c r="A1103" s="11" t="s">
        <v>8219</v>
      </c>
      <c r="B1103" s="11">
        <v>19</v>
      </c>
      <c r="D1103" s="11" t="s">
        <v>8221</v>
      </c>
      <c r="E1103" s="11">
        <v>17</v>
      </c>
    </row>
    <row r="1104" spans="1:5" x14ac:dyDescent="0.35">
      <c r="A1104" s="11" t="s">
        <v>8219</v>
      </c>
      <c r="B1104" s="11">
        <v>69</v>
      </c>
      <c r="D1104" s="11" t="s">
        <v>8221</v>
      </c>
      <c r="E1104" s="11">
        <v>7</v>
      </c>
    </row>
    <row r="1105" spans="1:5" x14ac:dyDescent="0.35">
      <c r="A1105" s="11" t="s">
        <v>8219</v>
      </c>
      <c r="B1105" s="11">
        <v>218</v>
      </c>
      <c r="D1105" s="11" t="s">
        <v>8221</v>
      </c>
      <c r="E1105" s="11">
        <v>2</v>
      </c>
    </row>
    <row r="1106" spans="1:5" x14ac:dyDescent="0.35">
      <c r="A1106" s="11" t="s">
        <v>8219</v>
      </c>
      <c r="B1106" s="11">
        <v>30</v>
      </c>
      <c r="D1106" s="11" t="s">
        <v>8221</v>
      </c>
      <c r="E1106" s="11">
        <v>5</v>
      </c>
    </row>
    <row r="1107" spans="1:5" x14ac:dyDescent="0.35">
      <c r="A1107" s="11" t="s">
        <v>8219</v>
      </c>
      <c r="B1107" s="11">
        <v>100</v>
      </c>
      <c r="D1107" s="11" t="s">
        <v>8221</v>
      </c>
      <c r="E1107" s="11">
        <v>1</v>
      </c>
    </row>
    <row r="1108" spans="1:5" x14ac:dyDescent="0.35">
      <c r="A1108" s="11" t="s">
        <v>8219</v>
      </c>
      <c r="B1108" s="11">
        <v>296</v>
      </c>
      <c r="D1108" s="11" t="s">
        <v>8221</v>
      </c>
      <c r="E1108" s="11">
        <v>1</v>
      </c>
    </row>
    <row r="1109" spans="1:5" x14ac:dyDescent="0.35">
      <c r="A1109" s="11" t="s">
        <v>8219</v>
      </c>
      <c r="B1109" s="11">
        <v>1204</v>
      </c>
      <c r="D1109" s="11" t="s">
        <v>8221</v>
      </c>
      <c r="E1109" s="11">
        <v>14</v>
      </c>
    </row>
    <row r="1110" spans="1:5" x14ac:dyDescent="0.35">
      <c r="A1110" s="11" t="s">
        <v>8219</v>
      </c>
      <c r="B1110" s="11">
        <v>321</v>
      </c>
      <c r="D1110" s="11" t="s">
        <v>8221</v>
      </c>
      <c r="E1110" s="11">
        <v>26</v>
      </c>
    </row>
    <row r="1111" spans="1:5" x14ac:dyDescent="0.35">
      <c r="A1111" s="11" t="s">
        <v>8219</v>
      </c>
      <c r="B1111" s="11">
        <v>301</v>
      </c>
      <c r="D1111" s="11" t="s">
        <v>8221</v>
      </c>
      <c r="E1111" s="11">
        <v>2</v>
      </c>
    </row>
    <row r="1112" spans="1:5" x14ac:dyDescent="0.35">
      <c r="A1112" s="11" t="s">
        <v>8219</v>
      </c>
      <c r="B1112" s="11">
        <v>144</v>
      </c>
      <c r="D1112" s="11" t="s">
        <v>8221</v>
      </c>
      <c r="E1112" s="11">
        <v>1</v>
      </c>
    </row>
    <row r="1113" spans="1:5" x14ac:dyDescent="0.35">
      <c r="A1113" s="11" t="s">
        <v>8219</v>
      </c>
      <c r="B1113" s="11">
        <v>539</v>
      </c>
      <c r="D1113" s="11" t="s">
        <v>8221</v>
      </c>
      <c r="E1113" s="11">
        <v>3</v>
      </c>
    </row>
    <row r="1114" spans="1:5" x14ac:dyDescent="0.35">
      <c r="A1114" s="11" t="s">
        <v>8219</v>
      </c>
      <c r="B1114" s="11">
        <v>498</v>
      </c>
      <c r="D1114" s="11" t="s">
        <v>8221</v>
      </c>
      <c r="E1114" s="11">
        <v>7</v>
      </c>
    </row>
    <row r="1115" spans="1:5" x14ac:dyDescent="0.35">
      <c r="A1115" s="11" t="s">
        <v>8219</v>
      </c>
      <c r="B1115" s="11">
        <v>1113</v>
      </c>
      <c r="D1115" s="11" t="s">
        <v>8221</v>
      </c>
      <c r="E1115" s="11">
        <v>9</v>
      </c>
    </row>
    <row r="1116" spans="1:5" x14ac:dyDescent="0.35">
      <c r="A1116" s="11" t="s">
        <v>8219</v>
      </c>
      <c r="B1116" s="11">
        <v>988</v>
      </c>
      <c r="D1116" s="11" t="s">
        <v>8221</v>
      </c>
      <c r="E1116" s="11">
        <v>20</v>
      </c>
    </row>
    <row r="1117" spans="1:5" x14ac:dyDescent="0.35">
      <c r="A1117" s="11" t="s">
        <v>8219</v>
      </c>
      <c r="B1117" s="11">
        <v>391</v>
      </c>
      <c r="D1117" s="11" t="s">
        <v>8221</v>
      </c>
      <c r="E1117" s="11">
        <v>6</v>
      </c>
    </row>
    <row r="1118" spans="1:5" x14ac:dyDescent="0.35">
      <c r="A1118" s="11" t="s">
        <v>8219</v>
      </c>
      <c r="B1118" s="11">
        <v>28</v>
      </c>
      <c r="D1118" s="11" t="s">
        <v>8221</v>
      </c>
      <c r="E1118" s="11">
        <v>13</v>
      </c>
    </row>
    <row r="1119" spans="1:5" x14ac:dyDescent="0.35">
      <c r="A1119" s="11" t="s">
        <v>8219</v>
      </c>
      <c r="B1119" s="11">
        <v>147</v>
      </c>
      <c r="D1119" s="11" t="s">
        <v>8221</v>
      </c>
      <c r="E1119" s="11">
        <v>1</v>
      </c>
    </row>
    <row r="1120" spans="1:5" x14ac:dyDescent="0.35">
      <c r="A1120" s="11" t="s">
        <v>8219</v>
      </c>
      <c r="B1120" s="11">
        <v>680</v>
      </c>
      <c r="D1120" s="11" t="s">
        <v>8221</v>
      </c>
      <c r="E1120" s="11">
        <v>202</v>
      </c>
    </row>
    <row r="1121" spans="1:5" x14ac:dyDescent="0.35">
      <c r="A1121" s="11" t="s">
        <v>8219</v>
      </c>
      <c r="B1121" s="11">
        <v>983</v>
      </c>
      <c r="D1121" s="11" t="s">
        <v>8221</v>
      </c>
      <c r="E1121" s="11">
        <v>0</v>
      </c>
    </row>
    <row r="1122" spans="1:5" x14ac:dyDescent="0.35">
      <c r="A1122" s="11" t="s">
        <v>8219</v>
      </c>
      <c r="B1122" s="11">
        <v>79</v>
      </c>
      <c r="D1122" s="11" t="s">
        <v>8221</v>
      </c>
      <c r="E1122" s="11">
        <v>1</v>
      </c>
    </row>
    <row r="1123" spans="1:5" x14ac:dyDescent="0.35">
      <c r="A1123" s="11" t="s">
        <v>8219</v>
      </c>
      <c r="B1123" s="11">
        <v>426</v>
      </c>
      <c r="D1123" s="11" t="s">
        <v>8221</v>
      </c>
      <c r="E1123" s="11">
        <v>0</v>
      </c>
    </row>
    <row r="1124" spans="1:5" x14ac:dyDescent="0.35">
      <c r="A1124" s="11" t="s">
        <v>8219</v>
      </c>
      <c r="B1124" s="11">
        <v>96</v>
      </c>
      <c r="D1124" s="11" t="s">
        <v>8221</v>
      </c>
      <c r="E1124" s="11">
        <v>2</v>
      </c>
    </row>
    <row r="1125" spans="1:5" x14ac:dyDescent="0.35">
      <c r="A1125" s="11" t="s">
        <v>8219</v>
      </c>
      <c r="B1125" s="11">
        <v>163</v>
      </c>
      <c r="D1125" s="11" t="s">
        <v>8221</v>
      </c>
      <c r="E1125" s="11">
        <v>13</v>
      </c>
    </row>
    <row r="1126" spans="1:5" x14ac:dyDescent="0.35">
      <c r="A1126" s="11" t="s">
        <v>8219</v>
      </c>
      <c r="B1126" s="11">
        <v>2525</v>
      </c>
      <c r="D1126" s="11" t="s">
        <v>8221</v>
      </c>
      <c r="E1126" s="11">
        <v>9</v>
      </c>
    </row>
    <row r="1127" spans="1:5" x14ac:dyDescent="0.35">
      <c r="A1127" s="11" t="s">
        <v>8219</v>
      </c>
      <c r="B1127" s="11">
        <v>2035</v>
      </c>
      <c r="D1127" s="11" t="s">
        <v>8221</v>
      </c>
      <c r="E1127" s="11">
        <v>2</v>
      </c>
    </row>
    <row r="1128" spans="1:5" x14ac:dyDescent="0.35">
      <c r="A1128" s="11" t="s">
        <v>8219</v>
      </c>
      <c r="B1128" s="11">
        <v>290</v>
      </c>
      <c r="D1128" s="11" t="s">
        <v>8221</v>
      </c>
      <c r="E1128" s="11">
        <v>0</v>
      </c>
    </row>
    <row r="1129" spans="1:5" x14ac:dyDescent="0.35">
      <c r="A1129" s="11" t="s">
        <v>8219</v>
      </c>
      <c r="B1129" s="11">
        <v>1980</v>
      </c>
      <c r="D1129" s="11" t="s">
        <v>8221</v>
      </c>
      <c r="E1129" s="11">
        <v>35</v>
      </c>
    </row>
    <row r="1130" spans="1:5" x14ac:dyDescent="0.35">
      <c r="A1130" s="11" t="s">
        <v>8219</v>
      </c>
      <c r="B1130" s="11">
        <v>57</v>
      </c>
      <c r="D1130" s="11" t="s">
        <v>8221</v>
      </c>
      <c r="E1130" s="11">
        <v>2</v>
      </c>
    </row>
    <row r="1131" spans="1:5" x14ac:dyDescent="0.35">
      <c r="A1131" s="11" t="s">
        <v>8219</v>
      </c>
      <c r="B1131" s="11">
        <v>380</v>
      </c>
      <c r="D1131" s="11" t="s">
        <v>8221</v>
      </c>
      <c r="E1131" s="11">
        <v>3</v>
      </c>
    </row>
    <row r="1132" spans="1:5" x14ac:dyDescent="0.35">
      <c r="A1132" s="11" t="s">
        <v>8219</v>
      </c>
      <c r="B1132" s="11">
        <v>128</v>
      </c>
      <c r="D1132" s="11" t="s">
        <v>8221</v>
      </c>
      <c r="E1132" s="11">
        <v>0</v>
      </c>
    </row>
    <row r="1133" spans="1:5" x14ac:dyDescent="0.35">
      <c r="A1133" s="11" t="s">
        <v>8219</v>
      </c>
      <c r="B1133" s="11">
        <v>180</v>
      </c>
      <c r="D1133" s="11" t="s">
        <v>8221</v>
      </c>
      <c r="E1133" s="11">
        <v>1</v>
      </c>
    </row>
    <row r="1134" spans="1:5" x14ac:dyDescent="0.35">
      <c r="A1134" s="11" t="s">
        <v>8219</v>
      </c>
      <c r="B1134" s="11">
        <v>571</v>
      </c>
      <c r="D1134" s="11" t="s">
        <v>8221</v>
      </c>
      <c r="E1134" s="11">
        <v>0</v>
      </c>
    </row>
    <row r="1135" spans="1:5" x14ac:dyDescent="0.35">
      <c r="A1135" s="11" t="s">
        <v>8219</v>
      </c>
      <c r="B1135" s="11">
        <v>480</v>
      </c>
      <c r="D1135" s="11" t="s">
        <v>8221</v>
      </c>
      <c r="E1135" s="11">
        <v>0</v>
      </c>
    </row>
    <row r="1136" spans="1:5" x14ac:dyDescent="0.35">
      <c r="A1136" s="11" t="s">
        <v>8219</v>
      </c>
      <c r="B1136" s="11">
        <v>249</v>
      </c>
      <c r="D1136" s="11" t="s">
        <v>8221</v>
      </c>
      <c r="E1136" s="11">
        <v>3</v>
      </c>
    </row>
    <row r="1137" spans="1:5" x14ac:dyDescent="0.35">
      <c r="A1137" s="11" t="s">
        <v>8219</v>
      </c>
      <c r="B1137" s="11">
        <v>84</v>
      </c>
      <c r="D1137" s="11" t="s">
        <v>8221</v>
      </c>
      <c r="E1137" s="11">
        <v>11</v>
      </c>
    </row>
    <row r="1138" spans="1:5" x14ac:dyDescent="0.35">
      <c r="A1138" s="11" t="s">
        <v>8219</v>
      </c>
      <c r="B1138" s="11">
        <v>197</v>
      </c>
      <c r="D1138" s="11" t="s">
        <v>8221</v>
      </c>
      <c r="E1138" s="11">
        <v>6</v>
      </c>
    </row>
    <row r="1139" spans="1:5" x14ac:dyDescent="0.35">
      <c r="A1139" s="11" t="s">
        <v>8219</v>
      </c>
      <c r="B1139" s="11">
        <v>271</v>
      </c>
      <c r="D1139" s="11" t="s">
        <v>8221</v>
      </c>
      <c r="E1139" s="11">
        <v>0</v>
      </c>
    </row>
    <row r="1140" spans="1:5" x14ac:dyDescent="0.35">
      <c r="A1140" s="11" t="s">
        <v>8219</v>
      </c>
      <c r="B1140" s="11">
        <v>50</v>
      </c>
      <c r="D1140" s="11" t="s">
        <v>8221</v>
      </c>
      <c r="E1140" s="11">
        <v>67</v>
      </c>
    </row>
    <row r="1141" spans="1:5" x14ac:dyDescent="0.35">
      <c r="A1141" s="11" t="s">
        <v>8219</v>
      </c>
      <c r="B1141" s="11">
        <v>169</v>
      </c>
      <c r="D1141" s="11" t="s">
        <v>8221</v>
      </c>
      <c r="E1141" s="11">
        <v>23</v>
      </c>
    </row>
    <row r="1142" spans="1:5" x14ac:dyDescent="0.35">
      <c r="A1142" s="11" t="s">
        <v>8219</v>
      </c>
      <c r="B1142" s="11">
        <v>205</v>
      </c>
      <c r="D1142" s="11" t="s">
        <v>8221</v>
      </c>
      <c r="E1142" s="11">
        <v>72</v>
      </c>
    </row>
    <row r="1143" spans="1:5" x14ac:dyDescent="0.35">
      <c r="A1143" s="11" t="s">
        <v>8219</v>
      </c>
      <c r="B1143" s="11">
        <v>206</v>
      </c>
      <c r="D1143" s="11" t="s">
        <v>8221</v>
      </c>
      <c r="E1143" s="11">
        <v>2</v>
      </c>
    </row>
    <row r="1144" spans="1:5" x14ac:dyDescent="0.35">
      <c r="A1144" s="11" t="s">
        <v>8219</v>
      </c>
      <c r="B1144" s="11">
        <v>84</v>
      </c>
      <c r="D1144" s="11" t="s">
        <v>8221</v>
      </c>
      <c r="E1144" s="11">
        <v>15</v>
      </c>
    </row>
    <row r="1145" spans="1:5" x14ac:dyDescent="0.35">
      <c r="A1145" s="11" t="s">
        <v>8219</v>
      </c>
      <c r="B1145" s="11">
        <v>210</v>
      </c>
      <c r="D1145" s="11" t="s">
        <v>8221</v>
      </c>
      <c r="E1145" s="11">
        <v>1</v>
      </c>
    </row>
    <row r="1146" spans="1:5" x14ac:dyDescent="0.35">
      <c r="A1146" s="11" t="s">
        <v>8219</v>
      </c>
      <c r="B1146" s="11">
        <v>181</v>
      </c>
      <c r="D1146" s="11" t="s">
        <v>8221</v>
      </c>
      <c r="E1146" s="11">
        <v>2</v>
      </c>
    </row>
    <row r="1147" spans="1:5" x14ac:dyDescent="0.35">
      <c r="A1147" s="11" t="s">
        <v>8219</v>
      </c>
      <c r="B1147" s="11">
        <v>60</v>
      </c>
      <c r="D1147" s="11" t="s">
        <v>8221</v>
      </c>
      <c r="E1147" s="11">
        <v>7</v>
      </c>
    </row>
    <row r="1148" spans="1:5" x14ac:dyDescent="0.35">
      <c r="A1148" s="11" t="s">
        <v>8219</v>
      </c>
      <c r="B1148" s="11">
        <v>445</v>
      </c>
      <c r="D1148" s="11" t="s">
        <v>8221</v>
      </c>
      <c r="E1148" s="11">
        <v>16</v>
      </c>
    </row>
    <row r="1149" spans="1:5" x14ac:dyDescent="0.35">
      <c r="A1149" s="11" t="s">
        <v>8219</v>
      </c>
      <c r="B1149" s="11">
        <v>17</v>
      </c>
      <c r="D1149" s="11" t="s">
        <v>8221</v>
      </c>
      <c r="E1149" s="11">
        <v>117</v>
      </c>
    </row>
    <row r="1150" spans="1:5" x14ac:dyDescent="0.35">
      <c r="A1150" s="11" t="s">
        <v>8219</v>
      </c>
      <c r="B1150" s="11">
        <v>194</v>
      </c>
      <c r="D1150" s="11" t="s">
        <v>8221</v>
      </c>
      <c r="E1150" s="11">
        <v>2</v>
      </c>
    </row>
    <row r="1151" spans="1:5" x14ac:dyDescent="0.35">
      <c r="A1151" s="11" t="s">
        <v>8219</v>
      </c>
      <c r="B1151" s="11">
        <v>404</v>
      </c>
      <c r="D1151" s="11" t="s">
        <v>8221</v>
      </c>
      <c r="E1151" s="11">
        <v>7</v>
      </c>
    </row>
    <row r="1152" spans="1:5" x14ac:dyDescent="0.35">
      <c r="A1152" s="11" t="s">
        <v>8219</v>
      </c>
      <c r="B1152" s="11">
        <v>194</v>
      </c>
      <c r="D1152" s="11" t="s">
        <v>8221</v>
      </c>
      <c r="E1152" s="11">
        <v>3</v>
      </c>
    </row>
    <row r="1153" spans="1:5" x14ac:dyDescent="0.35">
      <c r="A1153" s="11" t="s">
        <v>8219</v>
      </c>
      <c r="B1153" s="11">
        <v>902</v>
      </c>
      <c r="D1153" s="11" t="s">
        <v>8221</v>
      </c>
      <c r="E1153" s="11">
        <v>20</v>
      </c>
    </row>
    <row r="1154" spans="1:5" x14ac:dyDescent="0.35">
      <c r="A1154" s="11" t="s">
        <v>8219</v>
      </c>
      <c r="B1154" s="11">
        <v>1670</v>
      </c>
      <c r="D1154" s="11" t="s">
        <v>8221</v>
      </c>
      <c r="E1154" s="11">
        <v>50</v>
      </c>
    </row>
    <row r="1155" spans="1:5" x14ac:dyDescent="0.35">
      <c r="A1155" s="11" t="s">
        <v>8219</v>
      </c>
      <c r="B1155" s="11">
        <v>1328</v>
      </c>
      <c r="D1155" s="11" t="s">
        <v>8221</v>
      </c>
      <c r="E1155" s="11">
        <v>2</v>
      </c>
    </row>
    <row r="1156" spans="1:5" x14ac:dyDescent="0.35">
      <c r="A1156" s="11" t="s">
        <v>8219</v>
      </c>
      <c r="B1156" s="11">
        <v>944</v>
      </c>
      <c r="D1156" s="11" t="s">
        <v>8221</v>
      </c>
      <c r="E1156" s="11">
        <v>3</v>
      </c>
    </row>
    <row r="1157" spans="1:5" x14ac:dyDescent="0.35">
      <c r="A1157" s="11" t="s">
        <v>8219</v>
      </c>
      <c r="B1157" s="11">
        <v>147</v>
      </c>
      <c r="D1157" s="11" t="s">
        <v>8221</v>
      </c>
      <c r="E1157" s="11">
        <v>27</v>
      </c>
    </row>
    <row r="1158" spans="1:5" x14ac:dyDescent="0.35">
      <c r="A1158" s="11" t="s">
        <v>8219</v>
      </c>
      <c r="B1158" s="11">
        <v>99</v>
      </c>
      <c r="D1158" s="11" t="s">
        <v>8221</v>
      </c>
      <c r="E1158" s="11">
        <v>7</v>
      </c>
    </row>
    <row r="1159" spans="1:5" x14ac:dyDescent="0.35">
      <c r="A1159" s="11" t="s">
        <v>8219</v>
      </c>
      <c r="B1159" s="11">
        <v>79</v>
      </c>
      <c r="D1159" s="11" t="s">
        <v>8221</v>
      </c>
      <c r="E1159" s="11">
        <v>5</v>
      </c>
    </row>
    <row r="1160" spans="1:5" x14ac:dyDescent="0.35">
      <c r="A1160" s="11" t="s">
        <v>8219</v>
      </c>
      <c r="B1160" s="11">
        <v>75</v>
      </c>
      <c r="D1160" s="11" t="s">
        <v>8221</v>
      </c>
      <c r="E1160" s="11">
        <v>0</v>
      </c>
    </row>
    <row r="1161" spans="1:5" x14ac:dyDescent="0.35">
      <c r="A1161" s="11" t="s">
        <v>8219</v>
      </c>
      <c r="B1161" s="11">
        <v>207</v>
      </c>
      <c r="D1161" s="11" t="s">
        <v>8221</v>
      </c>
      <c r="E1161" s="11">
        <v>3</v>
      </c>
    </row>
    <row r="1162" spans="1:5" x14ac:dyDescent="0.35">
      <c r="A1162" s="11" t="s">
        <v>8219</v>
      </c>
      <c r="B1162" s="11">
        <v>102</v>
      </c>
      <c r="D1162" s="11" t="s">
        <v>8221</v>
      </c>
      <c r="E1162" s="11">
        <v>6</v>
      </c>
    </row>
    <row r="1163" spans="1:5" x14ac:dyDescent="0.35">
      <c r="A1163" s="11" t="s">
        <v>8219</v>
      </c>
      <c r="B1163" s="11">
        <v>32</v>
      </c>
      <c r="D1163" s="11" t="s">
        <v>8221</v>
      </c>
      <c r="E1163" s="11">
        <v>9</v>
      </c>
    </row>
    <row r="1164" spans="1:5" x14ac:dyDescent="0.35">
      <c r="A1164" s="11" t="s">
        <v>8219</v>
      </c>
      <c r="B1164" s="11">
        <v>480</v>
      </c>
      <c r="D1164" s="11" t="s">
        <v>8221</v>
      </c>
      <c r="E1164" s="11">
        <v>3</v>
      </c>
    </row>
    <row r="1165" spans="1:5" x14ac:dyDescent="0.35">
      <c r="A1165" s="11" t="s">
        <v>8219</v>
      </c>
      <c r="B1165" s="11">
        <v>11</v>
      </c>
      <c r="D1165" s="11" t="s">
        <v>8221</v>
      </c>
      <c r="E1165" s="11">
        <v>2</v>
      </c>
    </row>
    <row r="1166" spans="1:5" x14ac:dyDescent="0.35">
      <c r="A1166" s="11" t="s">
        <v>8219</v>
      </c>
      <c r="B1166" s="11">
        <v>12</v>
      </c>
      <c r="D1166" s="11" t="s">
        <v>8221</v>
      </c>
      <c r="E1166" s="11">
        <v>3</v>
      </c>
    </row>
    <row r="1167" spans="1:5" x14ac:dyDescent="0.35">
      <c r="A1167" s="11" t="s">
        <v>8219</v>
      </c>
      <c r="B1167" s="11">
        <v>48</v>
      </c>
      <c r="D1167" s="11" t="s">
        <v>8221</v>
      </c>
      <c r="E1167" s="11">
        <v>45</v>
      </c>
    </row>
    <row r="1168" spans="1:5" x14ac:dyDescent="0.35">
      <c r="A1168" s="11" t="s">
        <v>8219</v>
      </c>
      <c r="B1168" s="11">
        <v>59</v>
      </c>
      <c r="D1168" s="11" t="s">
        <v>8221</v>
      </c>
      <c r="E1168" s="11">
        <v>9</v>
      </c>
    </row>
    <row r="1169" spans="1:5" x14ac:dyDescent="0.35">
      <c r="A1169" s="11" t="s">
        <v>8219</v>
      </c>
      <c r="B1169" s="11">
        <v>79</v>
      </c>
      <c r="D1169" s="11" t="s">
        <v>8221</v>
      </c>
      <c r="E1169" s="11">
        <v>9</v>
      </c>
    </row>
    <row r="1170" spans="1:5" x14ac:dyDescent="0.35">
      <c r="A1170" s="11" t="s">
        <v>8219</v>
      </c>
      <c r="B1170" s="11">
        <v>14</v>
      </c>
      <c r="D1170" s="11" t="s">
        <v>8221</v>
      </c>
      <c r="E1170" s="11">
        <v>21</v>
      </c>
    </row>
    <row r="1171" spans="1:5" x14ac:dyDescent="0.35">
      <c r="A1171" s="11" t="s">
        <v>8219</v>
      </c>
      <c r="B1171" s="11">
        <v>106</v>
      </c>
      <c r="D1171" s="11" t="s">
        <v>8221</v>
      </c>
      <c r="E1171" s="11">
        <v>17</v>
      </c>
    </row>
    <row r="1172" spans="1:5" x14ac:dyDescent="0.35">
      <c r="A1172" s="11" t="s">
        <v>8219</v>
      </c>
      <c r="B1172" s="11">
        <v>25</v>
      </c>
      <c r="D1172" s="11" t="s">
        <v>8221</v>
      </c>
      <c r="E1172" s="11">
        <v>1</v>
      </c>
    </row>
    <row r="1173" spans="1:5" x14ac:dyDescent="0.35">
      <c r="A1173" s="11" t="s">
        <v>8219</v>
      </c>
      <c r="B1173" s="11">
        <v>25</v>
      </c>
      <c r="D1173" s="11" t="s">
        <v>8221</v>
      </c>
      <c r="E1173" s="11">
        <v>1</v>
      </c>
    </row>
    <row r="1174" spans="1:5" x14ac:dyDescent="0.35">
      <c r="A1174" s="11" t="s">
        <v>8219</v>
      </c>
      <c r="B1174" s="11">
        <v>29</v>
      </c>
      <c r="D1174" s="11" t="s">
        <v>8221</v>
      </c>
      <c r="E1174" s="11">
        <v>14</v>
      </c>
    </row>
    <row r="1175" spans="1:5" x14ac:dyDescent="0.35">
      <c r="A1175" s="11" t="s">
        <v>8219</v>
      </c>
      <c r="B1175" s="11">
        <v>43</v>
      </c>
      <c r="D1175" s="11" t="s">
        <v>8221</v>
      </c>
      <c r="E1175" s="11">
        <v>42</v>
      </c>
    </row>
    <row r="1176" spans="1:5" x14ac:dyDescent="0.35">
      <c r="A1176" s="11" t="s">
        <v>8219</v>
      </c>
      <c r="B1176" s="11">
        <v>46</v>
      </c>
      <c r="D1176" s="11" t="s">
        <v>8221</v>
      </c>
      <c r="E1176" s="11">
        <v>27</v>
      </c>
    </row>
    <row r="1177" spans="1:5" x14ac:dyDescent="0.35">
      <c r="A1177" s="11" t="s">
        <v>8219</v>
      </c>
      <c r="B1177" s="11">
        <v>27</v>
      </c>
      <c r="D1177" s="11" t="s">
        <v>8221</v>
      </c>
      <c r="E1177" s="11">
        <v>5</v>
      </c>
    </row>
    <row r="1178" spans="1:5" x14ac:dyDescent="0.35">
      <c r="A1178" s="11" t="s">
        <v>8219</v>
      </c>
      <c r="B1178" s="11">
        <v>112</v>
      </c>
      <c r="D1178" s="11" t="s">
        <v>8221</v>
      </c>
      <c r="E1178" s="11">
        <v>13</v>
      </c>
    </row>
    <row r="1179" spans="1:5" x14ac:dyDescent="0.35">
      <c r="A1179" s="11" t="s">
        <v>8219</v>
      </c>
      <c r="B1179" s="11">
        <v>34</v>
      </c>
      <c r="D1179" s="11" t="s">
        <v>8221</v>
      </c>
      <c r="E1179" s="11">
        <v>12</v>
      </c>
    </row>
    <row r="1180" spans="1:5" x14ac:dyDescent="0.35">
      <c r="A1180" s="11" t="s">
        <v>8219</v>
      </c>
      <c r="B1180" s="11">
        <v>145</v>
      </c>
      <c r="D1180" s="11" t="s">
        <v>8221</v>
      </c>
      <c r="E1180" s="11">
        <v>90</v>
      </c>
    </row>
    <row r="1181" spans="1:5" x14ac:dyDescent="0.35">
      <c r="A1181" s="11" t="s">
        <v>8219</v>
      </c>
      <c r="B1181" s="11">
        <v>19</v>
      </c>
      <c r="D1181" s="11" t="s">
        <v>8221</v>
      </c>
      <c r="E1181" s="11">
        <v>2</v>
      </c>
    </row>
    <row r="1182" spans="1:5" x14ac:dyDescent="0.35">
      <c r="A1182" s="11" t="s">
        <v>8219</v>
      </c>
      <c r="B1182" s="11">
        <v>288</v>
      </c>
      <c r="D1182" s="11" t="s">
        <v>8221</v>
      </c>
      <c r="E1182" s="11">
        <v>5</v>
      </c>
    </row>
    <row r="1183" spans="1:5" x14ac:dyDescent="0.35">
      <c r="A1183" s="11" t="s">
        <v>8219</v>
      </c>
      <c r="B1183" s="11">
        <v>14</v>
      </c>
      <c r="D1183" s="11" t="s">
        <v>8221</v>
      </c>
      <c r="E1183" s="11">
        <v>31</v>
      </c>
    </row>
    <row r="1184" spans="1:5" x14ac:dyDescent="0.35">
      <c r="A1184" s="11" t="s">
        <v>8219</v>
      </c>
      <c r="B1184" s="11">
        <v>7</v>
      </c>
      <c r="D1184" s="11" t="s">
        <v>8221</v>
      </c>
      <c r="E1184" s="11">
        <v>4</v>
      </c>
    </row>
    <row r="1185" spans="1:5" x14ac:dyDescent="0.35">
      <c r="A1185" s="11" t="s">
        <v>8219</v>
      </c>
      <c r="B1185" s="11">
        <v>211</v>
      </c>
      <c r="D1185" s="11" t="s">
        <v>8221</v>
      </c>
      <c r="E1185" s="11">
        <v>29</v>
      </c>
    </row>
    <row r="1186" spans="1:5" x14ac:dyDescent="0.35">
      <c r="A1186" s="11" t="s">
        <v>8219</v>
      </c>
      <c r="B1186" s="11">
        <v>85</v>
      </c>
      <c r="D1186" s="11" t="s">
        <v>8221</v>
      </c>
      <c r="E1186" s="11">
        <v>2</v>
      </c>
    </row>
    <row r="1187" spans="1:5" x14ac:dyDescent="0.35">
      <c r="A1187" s="11" t="s">
        <v>8219</v>
      </c>
      <c r="B1187" s="11">
        <v>103</v>
      </c>
      <c r="D1187" s="11" t="s">
        <v>8221</v>
      </c>
      <c r="E1187" s="11">
        <v>114</v>
      </c>
    </row>
    <row r="1188" spans="1:5" x14ac:dyDescent="0.35">
      <c r="A1188" s="11" t="s">
        <v>8219</v>
      </c>
      <c r="B1188" s="11">
        <v>113</v>
      </c>
      <c r="D1188" s="11" t="s">
        <v>8221</v>
      </c>
      <c r="E1188" s="11">
        <v>1</v>
      </c>
    </row>
    <row r="1189" spans="1:5" x14ac:dyDescent="0.35">
      <c r="A1189" s="11" t="s">
        <v>8219</v>
      </c>
      <c r="B1189" s="11">
        <v>167</v>
      </c>
      <c r="D1189" s="11" t="s">
        <v>8221</v>
      </c>
      <c r="E1189" s="11">
        <v>76</v>
      </c>
    </row>
    <row r="1190" spans="1:5" x14ac:dyDescent="0.35">
      <c r="A1190" s="11" t="s">
        <v>8219</v>
      </c>
      <c r="B1190" s="11">
        <v>73</v>
      </c>
      <c r="D1190" s="11" t="s">
        <v>8221</v>
      </c>
      <c r="E1190" s="11">
        <v>9</v>
      </c>
    </row>
    <row r="1191" spans="1:5" x14ac:dyDescent="0.35">
      <c r="A1191" s="11" t="s">
        <v>8219</v>
      </c>
      <c r="B1191" s="11">
        <v>75</v>
      </c>
      <c r="D1191" s="11" t="s">
        <v>8221</v>
      </c>
      <c r="E1191" s="11">
        <v>37</v>
      </c>
    </row>
    <row r="1192" spans="1:5" x14ac:dyDescent="0.35">
      <c r="A1192" s="11" t="s">
        <v>8219</v>
      </c>
      <c r="B1192" s="11">
        <v>614</v>
      </c>
      <c r="D1192" s="11" t="s">
        <v>8221</v>
      </c>
      <c r="E1192" s="11">
        <v>0</v>
      </c>
    </row>
    <row r="1193" spans="1:5" x14ac:dyDescent="0.35">
      <c r="A1193" s="11" t="s">
        <v>8219</v>
      </c>
      <c r="B1193" s="11">
        <v>107</v>
      </c>
      <c r="D1193" s="11" t="s">
        <v>8221</v>
      </c>
      <c r="E1193" s="11">
        <v>1</v>
      </c>
    </row>
    <row r="1194" spans="1:5" x14ac:dyDescent="0.35">
      <c r="A1194" s="11" t="s">
        <v>8219</v>
      </c>
      <c r="B1194" s="11">
        <v>1224</v>
      </c>
      <c r="D1194" s="11" t="s">
        <v>8221</v>
      </c>
      <c r="E1194" s="11">
        <v>10</v>
      </c>
    </row>
    <row r="1195" spans="1:5" x14ac:dyDescent="0.35">
      <c r="A1195" s="11" t="s">
        <v>8219</v>
      </c>
      <c r="B1195" s="11">
        <v>104</v>
      </c>
      <c r="D1195" s="11" t="s">
        <v>8221</v>
      </c>
      <c r="E1195" s="11">
        <v>1</v>
      </c>
    </row>
    <row r="1196" spans="1:5" x14ac:dyDescent="0.35">
      <c r="A1196" s="11" t="s">
        <v>8219</v>
      </c>
      <c r="B1196" s="11">
        <v>79</v>
      </c>
      <c r="D1196" s="11" t="s">
        <v>8221</v>
      </c>
      <c r="E1196" s="11">
        <v>2</v>
      </c>
    </row>
    <row r="1197" spans="1:5" x14ac:dyDescent="0.35">
      <c r="A1197" s="11" t="s">
        <v>8219</v>
      </c>
      <c r="B1197" s="11">
        <v>157</v>
      </c>
      <c r="D1197" s="11" t="s">
        <v>8221</v>
      </c>
      <c r="E1197" s="11">
        <v>1</v>
      </c>
    </row>
    <row r="1198" spans="1:5" x14ac:dyDescent="0.35">
      <c r="A1198" s="11" t="s">
        <v>8219</v>
      </c>
      <c r="B1198" s="11">
        <v>50</v>
      </c>
      <c r="D1198" s="11" t="s">
        <v>8221</v>
      </c>
      <c r="E1198" s="11">
        <v>10</v>
      </c>
    </row>
    <row r="1199" spans="1:5" x14ac:dyDescent="0.35">
      <c r="A1199" s="11" t="s">
        <v>8219</v>
      </c>
      <c r="B1199" s="11">
        <v>64</v>
      </c>
      <c r="D1199" s="11" t="s">
        <v>8221</v>
      </c>
      <c r="E1199" s="11">
        <v>9</v>
      </c>
    </row>
    <row r="1200" spans="1:5" x14ac:dyDescent="0.35">
      <c r="A1200" s="11" t="s">
        <v>8219</v>
      </c>
      <c r="B1200" s="11">
        <v>200</v>
      </c>
      <c r="D1200" s="11" t="s">
        <v>8221</v>
      </c>
      <c r="E1200" s="11">
        <v>19</v>
      </c>
    </row>
    <row r="1201" spans="1:5" x14ac:dyDescent="0.35">
      <c r="A1201" s="11" t="s">
        <v>8219</v>
      </c>
      <c r="B1201" s="11">
        <v>22</v>
      </c>
      <c r="D1201" s="11" t="s">
        <v>8221</v>
      </c>
      <c r="E1201" s="11">
        <v>0</v>
      </c>
    </row>
    <row r="1202" spans="1:5" x14ac:dyDescent="0.35">
      <c r="A1202" s="11" t="s">
        <v>8219</v>
      </c>
      <c r="B1202" s="11">
        <v>163</v>
      </c>
      <c r="D1202" s="11" t="s">
        <v>8221</v>
      </c>
      <c r="E1202" s="11">
        <v>4</v>
      </c>
    </row>
    <row r="1203" spans="1:5" x14ac:dyDescent="0.35">
      <c r="A1203" s="11" t="s">
        <v>8219</v>
      </c>
      <c r="B1203" s="11">
        <v>77</v>
      </c>
      <c r="D1203" s="11" t="s">
        <v>8221</v>
      </c>
      <c r="E1203" s="11">
        <v>8</v>
      </c>
    </row>
    <row r="1204" spans="1:5" x14ac:dyDescent="0.35">
      <c r="A1204" s="11" t="s">
        <v>8219</v>
      </c>
      <c r="B1204" s="11">
        <v>89</v>
      </c>
      <c r="D1204" s="11" t="s">
        <v>8221</v>
      </c>
      <c r="E1204" s="11">
        <v>24</v>
      </c>
    </row>
    <row r="1205" spans="1:5" x14ac:dyDescent="0.35">
      <c r="A1205" s="11" t="s">
        <v>8219</v>
      </c>
      <c r="B1205" s="11">
        <v>3355</v>
      </c>
      <c r="D1205" s="11" t="s">
        <v>8221</v>
      </c>
      <c r="E1205" s="11">
        <v>0</v>
      </c>
    </row>
    <row r="1206" spans="1:5" x14ac:dyDescent="0.35">
      <c r="A1206" s="11" t="s">
        <v>8219</v>
      </c>
      <c r="B1206" s="11">
        <v>537</v>
      </c>
      <c r="D1206" s="11" t="s">
        <v>8221</v>
      </c>
      <c r="E1206" s="11">
        <v>39</v>
      </c>
    </row>
    <row r="1207" spans="1:5" x14ac:dyDescent="0.35">
      <c r="A1207" s="11" t="s">
        <v>8219</v>
      </c>
      <c r="B1207" s="11">
        <v>125</v>
      </c>
      <c r="D1207" s="11" t="s">
        <v>8221</v>
      </c>
      <c r="E1207" s="11">
        <v>6</v>
      </c>
    </row>
    <row r="1208" spans="1:5" x14ac:dyDescent="0.35">
      <c r="A1208" s="11" t="s">
        <v>8219</v>
      </c>
      <c r="B1208" s="11">
        <v>163</v>
      </c>
      <c r="D1208" s="11" t="s">
        <v>8221</v>
      </c>
      <c r="E1208" s="11">
        <v>4</v>
      </c>
    </row>
    <row r="1209" spans="1:5" x14ac:dyDescent="0.35">
      <c r="A1209" s="11" t="s">
        <v>8219</v>
      </c>
      <c r="B1209" s="11">
        <v>283</v>
      </c>
      <c r="D1209" s="11" t="s">
        <v>8221</v>
      </c>
      <c r="E1209" s="11">
        <v>3</v>
      </c>
    </row>
    <row r="1210" spans="1:5" x14ac:dyDescent="0.35">
      <c r="A1210" s="11" t="s">
        <v>8219</v>
      </c>
      <c r="B1210" s="11">
        <v>352</v>
      </c>
      <c r="D1210" s="11" t="s">
        <v>8221</v>
      </c>
      <c r="E1210" s="11">
        <v>53</v>
      </c>
    </row>
    <row r="1211" spans="1:5" x14ac:dyDescent="0.35">
      <c r="A1211" s="11" t="s">
        <v>8219</v>
      </c>
      <c r="B1211" s="11">
        <v>94</v>
      </c>
      <c r="D1211" s="11" t="s">
        <v>8221</v>
      </c>
      <c r="E1211" s="11">
        <v>1</v>
      </c>
    </row>
    <row r="1212" spans="1:5" x14ac:dyDescent="0.35">
      <c r="A1212" s="11" t="s">
        <v>8219</v>
      </c>
      <c r="B1212" s="11">
        <v>67</v>
      </c>
      <c r="D1212" s="11" t="s">
        <v>8221</v>
      </c>
      <c r="E1212" s="11">
        <v>2</v>
      </c>
    </row>
    <row r="1213" spans="1:5" x14ac:dyDescent="0.35">
      <c r="A1213" s="11" t="s">
        <v>8219</v>
      </c>
      <c r="B1213" s="11">
        <v>221</v>
      </c>
      <c r="D1213" s="11" t="s">
        <v>8221</v>
      </c>
      <c r="E1213" s="11">
        <v>25</v>
      </c>
    </row>
    <row r="1214" spans="1:5" x14ac:dyDescent="0.35">
      <c r="A1214" s="11" t="s">
        <v>8219</v>
      </c>
      <c r="B1214" s="11">
        <v>2165</v>
      </c>
      <c r="D1214" s="11" t="s">
        <v>8221</v>
      </c>
      <c r="E1214" s="11">
        <v>6</v>
      </c>
    </row>
    <row r="1215" spans="1:5" x14ac:dyDescent="0.35">
      <c r="A1215" s="11" t="s">
        <v>8219</v>
      </c>
      <c r="B1215" s="11">
        <v>179</v>
      </c>
      <c r="D1215" s="11" t="s">
        <v>8221</v>
      </c>
      <c r="E1215" s="11">
        <v>0</v>
      </c>
    </row>
    <row r="1216" spans="1:5" x14ac:dyDescent="0.35">
      <c r="A1216" s="11" t="s">
        <v>8219</v>
      </c>
      <c r="B1216" s="11">
        <v>123</v>
      </c>
      <c r="D1216" s="11" t="s">
        <v>8221</v>
      </c>
      <c r="E1216" s="11">
        <v>12</v>
      </c>
    </row>
    <row r="1217" spans="1:5" x14ac:dyDescent="0.35">
      <c r="A1217" s="11" t="s">
        <v>8219</v>
      </c>
      <c r="B1217" s="11">
        <v>1104</v>
      </c>
      <c r="D1217" s="11" t="s">
        <v>8221</v>
      </c>
      <c r="E1217" s="11">
        <v>0</v>
      </c>
    </row>
    <row r="1218" spans="1:5" x14ac:dyDescent="0.35">
      <c r="A1218" s="11" t="s">
        <v>8219</v>
      </c>
      <c r="B1218" s="11">
        <v>403</v>
      </c>
      <c r="D1218" s="11" t="s">
        <v>8221</v>
      </c>
      <c r="E1218" s="11">
        <v>36</v>
      </c>
    </row>
    <row r="1219" spans="1:5" x14ac:dyDescent="0.35">
      <c r="A1219" s="11" t="s">
        <v>8219</v>
      </c>
      <c r="B1219" s="11">
        <v>109</v>
      </c>
      <c r="D1219" s="11" t="s">
        <v>8221</v>
      </c>
      <c r="E1219" s="11">
        <v>0</v>
      </c>
    </row>
    <row r="1220" spans="1:5" x14ac:dyDescent="0.35">
      <c r="A1220" s="11" t="s">
        <v>8219</v>
      </c>
      <c r="B1220" s="11">
        <v>372</v>
      </c>
      <c r="D1220" s="11" t="s">
        <v>8221</v>
      </c>
      <c r="E1220" s="11">
        <v>2</v>
      </c>
    </row>
    <row r="1221" spans="1:5" x14ac:dyDescent="0.35">
      <c r="A1221" s="11" t="s">
        <v>8219</v>
      </c>
      <c r="B1221" s="11">
        <v>311</v>
      </c>
      <c r="D1221" s="11" t="s">
        <v>8221</v>
      </c>
      <c r="E1221" s="11">
        <v>1</v>
      </c>
    </row>
    <row r="1222" spans="1:5" x14ac:dyDescent="0.35">
      <c r="A1222" s="11" t="s">
        <v>8219</v>
      </c>
      <c r="B1222" s="11">
        <v>61</v>
      </c>
      <c r="D1222" s="11" t="s">
        <v>8221</v>
      </c>
      <c r="E1222" s="11">
        <v>59</v>
      </c>
    </row>
    <row r="1223" spans="1:5" x14ac:dyDescent="0.35">
      <c r="A1223" s="11" t="s">
        <v>8219</v>
      </c>
      <c r="B1223" s="11">
        <v>115</v>
      </c>
      <c r="D1223" s="11" t="s">
        <v>8221</v>
      </c>
      <c r="E1223" s="11">
        <v>1</v>
      </c>
    </row>
    <row r="1224" spans="1:5" x14ac:dyDescent="0.35">
      <c r="A1224" s="11" t="s">
        <v>8219</v>
      </c>
      <c r="B1224" s="11">
        <v>111</v>
      </c>
      <c r="D1224" s="11" t="s">
        <v>8221</v>
      </c>
      <c r="E1224" s="11">
        <v>31</v>
      </c>
    </row>
    <row r="1225" spans="1:5" x14ac:dyDescent="0.35">
      <c r="A1225" s="11" t="s">
        <v>8219</v>
      </c>
      <c r="B1225" s="11">
        <v>337</v>
      </c>
      <c r="D1225" s="11" t="s">
        <v>8221</v>
      </c>
      <c r="E1225" s="11">
        <v>18</v>
      </c>
    </row>
    <row r="1226" spans="1:5" x14ac:dyDescent="0.35">
      <c r="A1226" s="11" t="s">
        <v>8219</v>
      </c>
      <c r="B1226" s="11">
        <v>9</v>
      </c>
      <c r="D1226" s="11" t="s">
        <v>8221</v>
      </c>
      <c r="E1226" s="11">
        <v>10</v>
      </c>
    </row>
    <row r="1227" spans="1:5" x14ac:dyDescent="0.35">
      <c r="A1227" s="11" t="s">
        <v>8219</v>
      </c>
      <c r="B1227" s="11">
        <v>120</v>
      </c>
      <c r="D1227" s="11" t="s">
        <v>8221</v>
      </c>
      <c r="E1227" s="11">
        <v>0</v>
      </c>
    </row>
    <row r="1228" spans="1:5" x14ac:dyDescent="0.35">
      <c r="A1228" s="11" t="s">
        <v>8219</v>
      </c>
      <c r="B1228" s="11">
        <v>102</v>
      </c>
      <c r="D1228" s="11" t="s">
        <v>8221</v>
      </c>
      <c r="E1228" s="11">
        <v>14</v>
      </c>
    </row>
    <row r="1229" spans="1:5" x14ac:dyDescent="0.35">
      <c r="A1229" s="11" t="s">
        <v>8219</v>
      </c>
      <c r="B1229" s="11">
        <v>186</v>
      </c>
      <c r="D1229" s="11" t="s">
        <v>8221</v>
      </c>
      <c r="E1229" s="11">
        <v>2</v>
      </c>
    </row>
    <row r="1230" spans="1:5" x14ac:dyDescent="0.35">
      <c r="A1230" s="11" t="s">
        <v>8219</v>
      </c>
      <c r="B1230" s="11">
        <v>15</v>
      </c>
      <c r="D1230" s="11" t="s">
        <v>8221</v>
      </c>
      <c r="E1230" s="11">
        <v>1</v>
      </c>
    </row>
    <row r="1231" spans="1:5" x14ac:dyDescent="0.35">
      <c r="A1231" s="11" t="s">
        <v>8219</v>
      </c>
      <c r="B1231" s="11">
        <v>67</v>
      </c>
      <c r="D1231" s="11" t="s">
        <v>8221</v>
      </c>
      <c r="E1231" s="11">
        <v>3</v>
      </c>
    </row>
    <row r="1232" spans="1:5" x14ac:dyDescent="0.35">
      <c r="A1232" s="11" t="s">
        <v>8219</v>
      </c>
      <c r="B1232" s="11">
        <v>130</v>
      </c>
      <c r="D1232" s="11" t="s">
        <v>8221</v>
      </c>
      <c r="E1232" s="11">
        <v>0</v>
      </c>
    </row>
    <row r="1233" spans="1:5" x14ac:dyDescent="0.35">
      <c r="A1233" s="11" t="s">
        <v>8219</v>
      </c>
      <c r="B1233" s="11">
        <v>16</v>
      </c>
      <c r="D1233" s="11" t="s">
        <v>8221</v>
      </c>
      <c r="E1233" s="11">
        <v>2</v>
      </c>
    </row>
    <row r="1234" spans="1:5" x14ac:dyDescent="0.35">
      <c r="A1234" s="11" t="s">
        <v>8219</v>
      </c>
      <c r="B1234" s="11">
        <v>67</v>
      </c>
      <c r="D1234" s="11" t="s">
        <v>8221</v>
      </c>
      <c r="E1234" s="11">
        <v>0</v>
      </c>
    </row>
    <row r="1235" spans="1:5" x14ac:dyDescent="0.35">
      <c r="A1235" s="11" t="s">
        <v>8219</v>
      </c>
      <c r="B1235" s="11">
        <v>124</v>
      </c>
      <c r="D1235" s="11" t="s">
        <v>8221</v>
      </c>
      <c r="E1235" s="11">
        <v>12</v>
      </c>
    </row>
    <row r="1236" spans="1:5" x14ac:dyDescent="0.35">
      <c r="A1236" s="11" t="s">
        <v>8219</v>
      </c>
      <c r="B1236" s="11">
        <v>80</v>
      </c>
      <c r="D1236" s="11" t="s">
        <v>8221</v>
      </c>
      <c r="E1236" s="11">
        <v>1</v>
      </c>
    </row>
    <row r="1237" spans="1:5" x14ac:dyDescent="0.35">
      <c r="A1237" s="11" t="s">
        <v>8219</v>
      </c>
      <c r="B1237" s="11">
        <v>282</v>
      </c>
      <c r="D1237" s="11" t="s">
        <v>8221</v>
      </c>
      <c r="E1237" s="11">
        <v>8</v>
      </c>
    </row>
    <row r="1238" spans="1:5" x14ac:dyDescent="0.35">
      <c r="A1238" s="11" t="s">
        <v>8219</v>
      </c>
      <c r="B1238" s="11">
        <v>68</v>
      </c>
      <c r="D1238" s="11" t="s">
        <v>8221</v>
      </c>
      <c r="E1238" s="11">
        <v>2</v>
      </c>
    </row>
    <row r="1239" spans="1:5" x14ac:dyDescent="0.35">
      <c r="A1239" s="11" t="s">
        <v>8219</v>
      </c>
      <c r="B1239" s="11">
        <v>86</v>
      </c>
      <c r="D1239" s="11" t="s">
        <v>8221</v>
      </c>
      <c r="E1239" s="11">
        <v>31</v>
      </c>
    </row>
    <row r="1240" spans="1:5" x14ac:dyDescent="0.35">
      <c r="A1240" s="11" t="s">
        <v>8219</v>
      </c>
      <c r="B1240" s="11">
        <v>115</v>
      </c>
      <c r="D1240" s="11" t="s">
        <v>8221</v>
      </c>
      <c r="E1240" s="11">
        <v>5</v>
      </c>
    </row>
    <row r="1241" spans="1:5" x14ac:dyDescent="0.35">
      <c r="A1241" s="11" t="s">
        <v>8219</v>
      </c>
      <c r="B1241" s="11">
        <v>75</v>
      </c>
      <c r="D1241" s="11" t="s">
        <v>8221</v>
      </c>
      <c r="E1241" s="11">
        <v>1</v>
      </c>
    </row>
    <row r="1242" spans="1:5" x14ac:dyDescent="0.35">
      <c r="A1242" s="11" t="s">
        <v>8219</v>
      </c>
      <c r="B1242" s="11">
        <v>43</v>
      </c>
      <c r="D1242" s="11" t="s">
        <v>8221</v>
      </c>
      <c r="E1242" s="11">
        <v>12</v>
      </c>
    </row>
    <row r="1243" spans="1:5" x14ac:dyDescent="0.35">
      <c r="A1243" s="11" t="s">
        <v>8219</v>
      </c>
      <c r="B1243" s="11">
        <v>48</v>
      </c>
      <c r="D1243" s="11" t="s">
        <v>8221</v>
      </c>
      <c r="E1243" s="11">
        <v>4</v>
      </c>
    </row>
    <row r="1244" spans="1:5" x14ac:dyDescent="0.35">
      <c r="A1244" s="11" t="s">
        <v>8219</v>
      </c>
      <c r="B1244" s="11">
        <v>52</v>
      </c>
      <c r="D1244" s="11" t="s">
        <v>8221</v>
      </c>
      <c r="E1244" s="11">
        <v>0</v>
      </c>
    </row>
    <row r="1245" spans="1:5" x14ac:dyDescent="0.35">
      <c r="A1245" s="11" t="s">
        <v>8219</v>
      </c>
      <c r="B1245" s="11">
        <v>43</v>
      </c>
      <c r="D1245" s="11" t="s">
        <v>8221</v>
      </c>
      <c r="E1245" s="11">
        <v>7</v>
      </c>
    </row>
    <row r="1246" spans="1:5" x14ac:dyDescent="0.35">
      <c r="A1246" s="11" t="s">
        <v>8219</v>
      </c>
      <c r="B1246" s="11">
        <v>58</v>
      </c>
      <c r="D1246" s="11" t="s">
        <v>8221</v>
      </c>
      <c r="E1246" s="11">
        <v>2</v>
      </c>
    </row>
    <row r="1247" spans="1:5" x14ac:dyDescent="0.35">
      <c r="A1247" s="11" t="s">
        <v>8219</v>
      </c>
      <c r="B1247" s="11">
        <v>47</v>
      </c>
      <c r="D1247" s="11" t="s">
        <v>8221</v>
      </c>
      <c r="E1247" s="11">
        <v>1</v>
      </c>
    </row>
    <row r="1248" spans="1:5" x14ac:dyDescent="0.35">
      <c r="A1248" s="11" t="s">
        <v>8219</v>
      </c>
      <c r="B1248" s="11">
        <v>36</v>
      </c>
      <c r="D1248" s="11" t="s">
        <v>8221</v>
      </c>
      <c r="E1248" s="11">
        <v>4</v>
      </c>
    </row>
    <row r="1249" spans="1:5" x14ac:dyDescent="0.35">
      <c r="A1249" s="11" t="s">
        <v>8219</v>
      </c>
      <c r="B1249" s="11">
        <v>17</v>
      </c>
      <c r="D1249" s="11" t="s">
        <v>8221</v>
      </c>
      <c r="E1249" s="11">
        <v>6</v>
      </c>
    </row>
    <row r="1250" spans="1:5" x14ac:dyDescent="0.35">
      <c r="A1250" s="11" t="s">
        <v>8219</v>
      </c>
      <c r="B1250" s="11">
        <v>104</v>
      </c>
      <c r="D1250" s="11" t="s">
        <v>8221</v>
      </c>
      <c r="E1250" s="11">
        <v>8</v>
      </c>
    </row>
    <row r="1251" spans="1:5" x14ac:dyDescent="0.35">
      <c r="A1251" s="11" t="s">
        <v>8219</v>
      </c>
      <c r="B1251" s="11">
        <v>47</v>
      </c>
      <c r="D1251" s="11" t="s">
        <v>8221</v>
      </c>
      <c r="E1251" s="11">
        <v>14</v>
      </c>
    </row>
    <row r="1252" spans="1:5" x14ac:dyDescent="0.35">
      <c r="A1252" s="11" t="s">
        <v>8219</v>
      </c>
      <c r="B1252" s="11">
        <v>38</v>
      </c>
      <c r="D1252" s="11" t="s">
        <v>8221</v>
      </c>
      <c r="E1252" s="11">
        <v>0</v>
      </c>
    </row>
    <row r="1253" spans="1:5" x14ac:dyDescent="0.35">
      <c r="A1253" s="11" t="s">
        <v>8219</v>
      </c>
      <c r="B1253" s="11">
        <v>81</v>
      </c>
      <c r="D1253" s="11" t="s">
        <v>8221</v>
      </c>
      <c r="E1253" s="11">
        <v>4</v>
      </c>
    </row>
    <row r="1254" spans="1:5" x14ac:dyDescent="0.35">
      <c r="A1254" s="11" t="s">
        <v>8219</v>
      </c>
      <c r="B1254" s="11">
        <v>55</v>
      </c>
      <c r="D1254" s="11" t="s">
        <v>8221</v>
      </c>
      <c r="E1254" s="11">
        <v>0</v>
      </c>
    </row>
    <row r="1255" spans="1:5" x14ac:dyDescent="0.35">
      <c r="A1255" s="11" t="s">
        <v>8219</v>
      </c>
      <c r="B1255" s="11">
        <v>41</v>
      </c>
      <c r="D1255" s="11" t="s">
        <v>8221</v>
      </c>
      <c r="E1255" s="11">
        <v>0</v>
      </c>
    </row>
    <row r="1256" spans="1:5" x14ac:dyDescent="0.35">
      <c r="A1256" s="11" t="s">
        <v>8219</v>
      </c>
      <c r="B1256" s="11">
        <v>79</v>
      </c>
      <c r="D1256" s="11" t="s">
        <v>8221</v>
      </c>
      <c r="E1256" s="11">
        <v>1</v>
      </c>
    </row>
    <row r="1257" spans="1:5" x14ac:dyDescent="0.35">
      <c r="A1257" s="11" t="s">
        <v>8219</v>
      </c>
      <c r="B1257" s="11">
        <v>16</v>
      </c>
      <c r="D1257" s="11" t="s">
        <v>8221</v>
      </c>
      <c r="E1257" s="11">
        <v>1</v>
      </c>
    </row>
    <row r="1258" spans="1:5" x14ac:dyDescent="0.35">
      <c r="A1258" s="11" t="s">
        <v>8219</v>
      </c>
      <c r="B1258" s="11">
        <v>8</v>
      </c>
      <c r="D1258" s="11" t="s">
        <v>8221</v>
      </c>
      <c r="E1258" s="11">
        <v>1</v>
      </c>
    </row>
    <row r="1259" spans="1:5" x14ac:dyDescent="0.35">
      <c r="A1259" s="11" t="s">
        <v>8219</v>
      </c>
      <c r="B1259" s="11">
        <v>95</v>
      </c>
      <c r="D1259" s="11" t="s">
        <v>8221</v>
      </c>
      <c r="E1259" s="11">
        <v>1</v>
      </c>
    </row>
    <row r="1260" spans="1:5" x14ac:dyDescent="0.35">
      <c r="A1260" s="11" t="s">
        <v>8219</v>
      </c>
      <c r="B1260" s="11">
        <v>25</v>
      </c>
      <c r="D1260" s="11" t="s">
        <v>8221</v>
      </c>
      <c r="E1260" s="11">
        <v>4</v>
      </c>
    </row>
    <row r="1261" spans="1:5" x14ac:dyDescent="0.35">
      <c r="A1261" s="11" t="s">
        <v>8219</v>
      </c>
      <c r="B1261" s="11">
        <v>19</v>
      </c>
      <c r="D1261" s="11" t="s">
        <v>8221</v>
      </c>
      <c r="E1261" s="11">
        <v>0</v>
      </c>
    </row>
    <row r="1262" spans="1:5" x14ac:dyDescent="0.35">
      <c r="A1262" s="11" t="s">
        <v>8219</v>
      </c>
      <c r="B1262" s="11">
        <v>90</v>
      </c>
      <c r="D1262" s="11" t="s">
        <v>8221</v>
      </c>
      <c r="E1262" s="11">
        <v>0</v>
      </c>
    </row>
    <row r="1263" spans="1:5" x14ac:dyDescent="0.35">
      <c r="A1263" s="11" t="s">
        <v>8219</v>
      </c>
      <c r="B1263" s="11">
        <v>41</v>
      </c>
      <c r="D1263" s="11" t="s">
        <v>8221</v>
      </c>
      <c r="E1263" s="11">
        <v>2</v>
      </c>
    </row>
    <row r="1264" spans="1:5" x14ac:dyDescent="0.35">
      <c r="A1264" s="11" t="s">
        <v>8219</v>
      </c>
      <c r="B1264" s="11">
        <v>30</v>
      </c>
      <c r="D1264" s="11" t="s">
        <v>8221</v>
      </c>
      <c r="E1264" s="11">
        <v>24</v>
      </c>
    </row>
    <row r="1265" spans="1:5" x14ac:dyDescent="0.35">
      <c r="A1265" s="11" t="s">
        <v>8219</v>
      </c>
      <c r="B1265" s="11">
        <v>38</v>
      </c>
      <c r="D1265" s="11" t="s">
        <v>8221</v>
      </c>
      <c r="E1265" s="11">
        <v>1</v>
      </c>
    </row>
    <row r="1266" spans="1:5" x14ac:dyDescent="0.35">
      <c r="A1266" s="11" t="s">
        <v>8219</v>
      </c>
      <c r="B1266" s="11">
        <v>65</v>
      </c>
      <c r="D1266" s="11" t="s">
        <v>8221</v>
      </c>
      <c r="E1266" s="11">
        <v>2</v>
      </c>
    </row>
    <row r="1267" spans="1:5" x14ac:dyDescent="0.35">
      <c r="A1267" s="11" t="s">
        <v>8219</v>
      </c>
      <c r="B1267" s="11">
        <v>75</v>
      </c>
      <c r="D1267" s="11" t="s">
        <v>8221</v>
      </c>
      <c r="E1267" s="11">
        <v>1</v>
      </c>
    </row>
    <row r="1268" spans="1:5" x14ac:dyDescent="0.35">
      <c r="A1268" s="11" t="s">
        <v>8219</v>
      </c>
      <c r="B1268" s="11">
        <v>16</v>
      </c>
      <c r="D1268" s="11" t="s">
        <v>8221</v>
      </c>
      <c r="E1268" s="11">
        <v>37</v>
      </c>
    </row>
    <row r="1269" spans="1:5" x14ac:dyDescent="0.35">
      <c r="A1269" s="11" t="s">
        <v>8219</v>
      </c>
      <c r="B1269" s="11">
        <v>10</v>
      </c>
      <c r="D1269" s="11" t="s">
        <v>8221</v>
      </c>
      <c r="E1269" s="11">
        <v>5</v>
      </c>
    </row>
    <row r="1270" spans="1:5" x14ac:dyDescent="0.35">
      <c r="A1270" s="11" t="s">
        <v>8219</v>
      </c>
      <c r="B1270" s="11">
        <v>27</v>
      </c>
      <c r="D1270" s="11" t="s">
        <v>8221</v>
      </c>
      <c r="E1270" s="11">
        <v>4</v>
      </c>
    </row>
    <row r="1271" spans="1:5" x14ac:dyDescent="0.35">
      <c r="A1271" s="11" t="s">
        <v>8219</v>
      </c>
      <c r="B1271" s="11">
        <v>259</v>
      </c>
      <c r="D1271" s="11" t="s">
        <v>8221</v>
      </c>
      <c r="E1271" s="11">
        <v>16</v>
      </c>
    </row>
    <row r="1272" spans="1:5" x14ac:dyDescent="0.35">
      <c r="A1272" s="11" t="s">
        <v>8219</v>
      </c>
      <c r="B1272" s="11">
        <v>39</v>
      </c>
      <c r="D1272" s="11" t="s">
        <v>8221</v>
      </c>
      <c r="E1272" s="11">
        <v>9</v>
      </c>
    </row>
    <row r="1273" spans="1:5" x14ac:dyDescent="0.35">
      <c r="A1273" s="11" t="s">
        <v>8219</v>
      </c>
      <c r="B1273" s="11">
        <v>42</v>
      </c>
      <c r="D1273" s="11" t="s">
        <v>8221</v>
      </c>
      <c r="E1273" s="11">
        <v>0</v>
      </c>
    </row>
    <row r="1274" spans="1:5" x14ac:dyDescent="0.35">
      <c r="A1274" s="11" t="s">
        <v>8219</v>
      </c>
      <c r="B1274" s="11">
        <v>10</v>
      </c>
      <c r="D1274" s="11" t="s">
        <v>8221</v>
      </c>
      <c r="E1274" s="11">
        <v>40</v>
      </c>
    </row>
    <row r="1275" spans="1:5" x14ac:dyDescent="0.35">
      <c r="A1275" s="11" t="s">
        <v>8219</v>
      </c>
      <c r="B1275" s="11">
        <v>56</v>
      </c>
      <c r="D1275" s="11" t="s">
        <v>8221</v>
      </c>
      <c r="E1275" s="11">
        <v>0</v>
      </c>
    </row>
    <row r="1276" spans="1:5" x14ac:dyDescent="0.35">
      <c r="A1276" s="11" t="s">
        <v>8219</v>
      </c>
      <c r="B1276" s="11">
        <v>20</v>
      </c>
      <c r="D1276" s="11" t="s">
        <v>8221</v>
      </c>
      <c r="E1276" s="11">
        <v>2</v>
      </c>
    </row>
    <row r="1277" spans="1:5" x14ac:dyDescent="0.35">
      <c r="A1277" s="11" t="s">
        <v>8219</v>
      </c>
      <c r="B1277" s="11">
        <v>170</v>
      </c>
      <c r="D1277" s="11" t="s">
        <v>8221</v>
      </c>
      <c r="E1277" s="11">
        <v>1</v>
      </c>
    </row>
    <row r="1278" spans="1:5" x14ac:dyDescent="0.35">
      <c r="A1278" s="11" t="s">
        <v>8219</v>
      </c>
      <c r="B1278" s="11">
        <v>29</v>
      </c>
      <c r="D1278" s="11" t="s">
        <v>8221</v>
      </c>
      <c r="E1278" s="11">
        <v>9</v>
      </c>
    </row>
    <row r="1279" spans="1:5" x14ac:dyDescent="0.35">
      <c r="A1279" s="11" t="s">
        <v>8219</v>
      </c>
      <c r="B1279" s="11">
        <v>132</v>
      </c>
      <c r="D1279" s="11" t="s">
        <v>8221</v>
      </c>
      <c r="E1279" s="11">
        <v>34</v>
      </c>
    </row>
    <row r="1280" spans="1:5" x14ac:dyDescent="0.35">
      <c r="A1280" s="11" t="s">
        <v>8219</v>
      </c>
      <c r="B1280" s="11">
        <v>27</v>
      </c>
      <c r="D1280" s="11" t="s">
        <v>8221</v>
      </c>
      <c r="E1280" s="11">
        <v>23</v>
      </c>
    </row>
    <row r="1281" spans="1:5" x14ac:dyDescent="0.35">
      <c r="A1281" s="11" t="s">
        <v>8219</v>
      </c>
      <c r="B1281" s="11">
        <v>26</v>
      </c>
      <c r="D1281" s="11" t="s">
        <v>8221</v>
      </c>
      <c r="E1281" s="11">
        <v>19</v>
      </c>
    </row>
    <row r="1282" spans="1:5" x14ac:dyDescent="0.35">
      <c r="A1282" s="11" t="s">
        <v>8219</v>
      </c>
      <c r="B1282" s="11">
        <v>43</v>
      </c>
      <c r="D1282" s="11" t="s">
        <v>8221</v>
      </c>
      <c r="E1282" s="11">
        <v>50</v>
      </c>
    </row>
    <row r="1283" spans="1:5" x14ac:dyDescent="0.35">
      <c r="A1283" s="11" t="s">
        <v>8219</v>
      </c>
      <c r="B1283" s="11">
        <v>80</v>
      </c>
      <c r="D1283" s="11" t="s">
        <v>8221</v>
      </c>
      <c r="E1283" s="11">
        <v>12</v>
      </c>
    </row>
    <row r="1284" spans="1:5" x14ac:dyDescent="0.35">
      <c r="A1284" s="11" t="s">
        <v>8219</v>
      </c>
      <c r="B1284" s="11">
        <v>33</v>
      </c>
      <c r="D1284" s="11" t="s">
        <v>8221</v>
      </c>
      <c r="E1284" s="11">
        <v>8</v>
      </c>
    </row>
    <row r="1285" spans="1:5" x14ac:dyDescent="0.35">
      <c r="A1285" s="11" t="s">
        <v>8219</v>
      </c>
      <c r="B1285" s="11">
        <v>71</v>
      </c>
      <c r="D1285" s="11" t="s">
        <v>8221</v>
      </c>
      <c r="E1285" s="11">
        <v>9</v>
      </c>
    </row>
    <row r="1286" spans="1:5" x14ac:dyDescent="0.35">
      <c r="A1286" s="11" t="s">
        <v>8219</v>
      </c>
      <c r="B1286" s="11">
        <v>81</v>
      </c>
      <c r="D1286" s="11" t="s">
        <v>8221</v>
      </c>
      <c r="E1286" s="11">
        <v>43</v>
      </c>
    </row>
    <row r="1287" spans="1:5" x14ac:dyDescent="0.35">
      <c r="A1287" s="11" t="s">
        <v>8219</v>
      </c>
      <c r="B1287" s="11">
        <v>76</v>
      </c>
      <c r="D1287" s="11" t="s">
        <v>8221</v>
      </c>
      <c r="E1287" s="11">
        <v>28</v>
      </c>
    </row>
    <row r="1288" spans="1:5" x14ac:dyDescent="0.35">
      <c r="A1288" s="11" t="s">
        <v>8219</v>
      </c>
      <c r="B1288" s="11">
        <v>48</v>
      </c>
      <c r="D1288" s="11" t="s">
        <v>8221</v>
      </c>
      <c r="E1288" s="11">
        <v>4</v>
      </c>
    </row>
    <row r="1289" spans="1:5" x14ac:dyDescent="0.35">
      <c r="A1289" s="11" t="s">
        <v>8219</v>
      </c>
      <c r="B1289" s="11">
        <v>61</v>
      </c>
      <c r="D1289" s="11" t="s">
        <v>8221</v>
      </c>
      <c r="E1289" s="11">
        <v>24</v>
      </c>
    </row>
    <row r="1290" spans="1:5" x14ac:dyDescent="0.35">
      <c r="A1290" s="11" t="s">
        <v>8219</v>
      </c>
      <c r="B1290" s="11">
        <v>60</v>
      </c>
      <c r="D1290" s="11" t="s">
        <v>8221</v>
      </c>
      <c r="E1290" s="11">
        <v>2</v>
      </c>
    </row>
    <row r="1291" spans="1:5" x14ac:dyDescent="0.35">
      <c r="A1291" s="11" t="s">
        <v>8219</v>
      </c>
      <c r="B1291" s="11">
        <v>136</v>
      </c>
      <c r="D1291" s="11" t="s">
        <v>8221</v>
      </c>
      <c r="E1291" s="11">
        <v>2</v>
      </c>
    </row>
    <row r="1292" spans="1:5" x14ac:dyDescent="0.35">
      <c r="A1292" s="11" t="s">
        <v>8219</v>
      </c>
      <c r="B1292" s="11">
        <v>14</v>
      </c>
      <c r="D1292" s="11" t="s">
        <v>8221</v>
      </c>
      <c r="E1292" s="11">
        <v>20</v>
      </c>
    </row>
    <row r="1293" spans="1:5" x14ac:dyDescent="0.35">
      <c r="A1293" s="11" t="s">
        <v>8219</v>
      </c>
      <c r="B1293" s="11">
        <v>78</v>
      </c>
      <c r="D1293" s="11" t="s">
        <v>8221</v>
      </c>
      <c r="E1293" s="11">
        <v>1</v>
      </c>
    </row>
    <row r="1294" spans="1:5" x14ac:dyDescent="0.35">
      <c r="A1294" s="11" t="s">
        <v>8219</v>
      </c>
      <c r="B1294" s="11">
        <v>4</v>
      </c>
      <c r="D1294" s="11" t="s">
        <v>8221</v>
      </c>
      <c r="E1294" s="11">
        <v>1</v>
      </c>
    </row>
    <row r="1295" spans="1:5" x14ac:dyDescent="0.35">
      <c r="A1295" s="11" t="s">
        <v>8219</v>
      </c>
      <c r="B1295" s="11">
        <v>11</v>
      </c>
      <c r="D1295" s="11" t="s">
        <v>8221</v>
      </c>
      <c r="E1295" s="11">
        <v>4</v>
      </c>
    </row>
    <row r="1296" spans="1:5" x14ac:dyDescent="0.35">
      <c r="A1296" s="11" t="s">
        <v>8219</v>
      </c>
      <c r="B1296" s="11">
        <v>185</v>
      </c>
      <c r="D1296" s="11" t="s">
        <v>8221</v>
      </c>
      <c r="E1296" s="11">
        <v>1</v>
      </c>
    </row>
    <row r="1297" spans="1:5" x14ac:dyDescent="0.35">
      <c r="A1297" s="11" t="s">
        <v>8219</v>
      </c>
      <c r="B1297" s="11">
        <v>59</v>
      </c>
      <c r="D1297" s="11" t="s">
        <v>8221</v>
      </c>
      <c r="E1297" s="11">
        <v>1</v>
      </c>
    </row>
    <row r="1298" spans="1:5" x14ac:dyDescent="0.35">
      <c r="A1298" s="11" t="s">
        <v>8219</v>
      </c>
      <c r="B1298" s="11">
        <v>27</v>
      </c>
      <c r="D1298" s="11" t="s">
        <v>8221</v>
      </c>
      <c r="E1298" s="11">
        <v>13</v>
      </c>
    </row>
    <row r="1299" spans="1:5" x14ac:dyDescent="0.35">
      <c r="A1299" s="11" t="s">
        <v>8219</v>
      </c>
      <c r="B1299" s="11">
        <v>63</v>
      </c>
      <c r="D1299" s="11" t="s">
        <v>8221</v>
      </c>
      <c r="E1299" s="11">
        <v>1</v>
      </c>
    </row>
    <row r="1300" spans="1:5" x14ac:dyDescent="0.35">
      <c r="A1300" s="11" t="s">
        <v>8219</v>
      </c>
      <c r="B1300" s="11">
        <v>13</v>
      </c>
      <c r="D1300" s="11" t="s">
        <v>8221</v>
      </c>
      <c r="E1300" s="11">
        <v>1</v>
      </c>
    </row>
    <row r="1301" spans="1:5" x14ac:dyDescent="0.35">
      <c r="A1301" s="11" t="s">
        <v>8219</v>
      </c>
      <c r="B1301" s="11">
        <v>13</v>
      </c>
      <c r="D1301" s="11" t="s">
        <v>8221</v>
      </c>
      <c r="E1301" s="11">
        <v>0</v>
      </c>
    </row>
    <row r="1302" spans="1:5" x14ac:dyDescent="0.35">
      <c r="A1302" s="11" t="s">
        <v>8219</v>
      </c>
      <c r="B1302" s="11">
        <v>57</v>
      </c>
      <c r="D1302" s="11" t="s">
        <v>8221</v>
      </c>
      <c r="E1302" s="11">
        <v>3</v>
      </c>
    </row>
    <row r="1303" spans="1:5" x14ac:dyDescent="0.35">
      <c r="A1303" s="11" t="s">
        <v>8219</v>
      </c>
      <c r="B1303" s="11">
        <v>61</v>
      </c>
      <c r="D1303" s="11" t="s">
        <v>8221</v>
      </c>
      <c r="E1303" s="11">
        <v>14</v>
      </c>
    </row>
    <row r="1304" spans="1:5" x14ac:dyDescent="0.35">
      <c r="A1304" s="11" t="s">
        <v>8219</v>
      </c>
      <c r="B1304" s="11">
        <v>65</v>
      </c>
      <c r="D1304" s="11" t="s">
        <v>8221</v>
      </c>
      <c r="E1304" s="11">
        <v>2</v>
      </c>
    </row>
    <row r="1305" spans="1:5" x14ac:dyDescent="0.35">
      <c r="A1305" s="11" t="s">
        <v>8219</v>
      </c>
      <c r="B1305" s="11">
        <v>134</v>
      </c>
      <c r="D1305" s="11" t="s">
        <v>8221</v>
      </c>
      <c r="E1305" s="11">
        <v>5</v>
      </c>
    </row>
    <row r="1306" spans="1:5" x14ac:dyDescent="0.35">
      <c r="A1306" s="11" t="s">
        <v>8219</v>
      </c>
      <c r="B1306" s="11">
        <v>37</v>
      </c>
      <c r="D1306" s="11" t="s">
        <v>8221</v>
      </c>
      <c r="E1306" s="11">
        <v>14</v>
      </c>
    </row>
    <row r="1307" spans="1:5" x14ac:dyDescent="0.35">
      <c r="A1307" s="11" t="s">
        <v>8219</v>
      </c>
      <c r="B1307" s="11">
        <v>37</v>
      </c>
      <c r="D1307" s="11" t="s">
        <v>8221</v>
      </c>
      <c r="E1307" s="11">
        <v>9</v>
      </c>
    </row>
    <row r="1308" spans="1:5" x14ac:dyDescent="0.35">
      <c r="A1308" s="11" t="s">
        <v>8219</v>
      </c>
      <c r="B1308" s="11">
        <v>150</v>
      </c>
      <c r="D1308" s="11" t="s">
        <v>8221</v>
      </c>
      <c r="E1308" s="11">
        <v>8</v>
      </c>
    </row>
    <row r="1309" spans="1:5" x14ac:dyDescent="0.35">
      <c r="A1309" s="11" t="s">
        <v>8219</v>
      </c>
      <c r="B1309" s="11">
        <v>56</v>
      </c>
      <c r="D1309" s="11" t="s">
        <v>8221</v>
      </c>
      <c r="E1309" s="11">
        <v>7</v>
      </c>
    </row>
    <row r="1310" spans="1:5" x14ac:dyDescent="0.35">
      <c r="A1310" s="11" t="s">
        <v>8219</v>
      </c>
      <c r="B1310" s="11">
        <v>18</v>
      </c>
      <c r="D1310" s="11" t="s">
        <v>8221</v>
      </c>
      <c r="E1310" s="11">
        <v>0</v>
      </c>
    </row>
    <row r="1311" spans="1:5" x14ac:dyDescent="0.35">
      <c r="A1311" s="11" t="s">
        <v>8219</v>
      </c>
      <c r="B1311" s="11">
        <v>60</v>
      </c>
      <c r="D1311" s="11" t="s">
        <v>8221</v>
      </c>
      <c r="E1311" s="11">
        <v>84</v>
      </c>
    </row>
    <row r="1312" spans="1:5" x14ac:dyDescent="0.35">
      <c r="A1312" s="11" t="s">
        <v>8219</v>
      </c>
      <c r="B1312" s="11">
        <v>67</v>
      </c>
      <c r="D1312" s="11" t="s">
        <v>8221</v>
      </c>
      <c r="E1312" s="11">
        <v>11</v>
      </c>
    </row>
    <row r="1313" spans="1:5" x14ac:dyDescent="0.35">
      <c r="A1313" s="11" t="s">
        <v>8219</v>
      </c>
      <c r="B1313" s="11">
        <v>35</v>
      </c>
      <c r="D1313" s="11" t="s">
        <v>8221</v>
      </c>
      <c r="E1313" s="11">
        <v>1</v>
      </c>
    </row>
    <row r="1314" spans="1:5" x14ac:dyDescent="0.35">
      <c r="A1314" s="11" t="s">
        <v>8219</v>
      </c>
      <c r="B1314" s="11">
        <v>34</v>
      </c>
      <c r="D1314" s="11" t="s">
        <v>8221</v>
      </c>
      <c r="E1314" s="11">
        <v>4</v>
      </c>
    </row>
    <row r="1315" spans="1:5" x14ac:dyDescent="0.35">
      <c r="A1315" s="11" t="s">
        <v>8219</v>
      </c>
      <c r="B1315" s="11">
        <v>36</v>
      </c>
      <c r="D1315" s="11" t="s">
        <v>8221</v>
      </c>
      <c r="E1315" s="11">
        <v>10</v>
      </c>
    </row>
    <row r="1316" spans="1:5" x14ac:dyDescent="0.35">
      <c r="A1316" s="11" t="s">
        <v>8219</v>
      </c>
      <c r="B1316" s="11">
        <v>18</v>
      </c>
      <c r="D1316" s="11" t="s">
        <v>8221</v>
      </c>
      <c r="E1316" s="11">
        <v>16</v>
      </c>
    </row>
    <row r="1317" spans="1:5" x14ac:dyDescent="0.35">
      <c r="A1317" s="11" t="s">
        <v>8219</v>
      </c>
      <c r="B1317" s="11">
        <v>25</v>
      </c>
      <c r="D1317" s="11" t="s">
        <v>8221</v>
      </c>
      <c r="E1317" s="11">
        <v>2</v>
      </c>
    </row>
    <row r="1318" spans="1:5" x14ac:dyDescent="0.35">
      <c r="A1318" s="11" t="s">
        <v>8219</v>
      </c>
      <c r="B1318" s="11">
        <v>21</v>
      </c>
      <c r="D1318" s="11" t="s">
        <v>8221</v>
      </c>
      <c r="E1318" s="11">
        <v>5</v>
      </c>
    </row>
    <row r="1319" spans="1:5" x14ac:dyDescent="0.35">
      <c r="A1319" s="11" t="s">
        <v>8219</v>
      </c>
      <c r="B1319" s="11">
        <v>151</v>
      </c>
      <c r="D1319" s="11" t="s">
        <v>8221</v>
      </c>
      <c r="E1319" s="11">
        <v>1</v>
      </c>
    </row>
    <row r="1320" spans="1:5" x14ac:dyDescent="0.35">
      <c r="A1320" s="11" t="s">
        <v>8219</v>
      </c>
      <c r="B1320" s="11">
        <v>489</v>
      </c>
      <c r="D1320" s="11" t="s">
        <v>8221</v>
      </c>
      <c r="E1320" s="11">
        <v>31</v>
      </c>
    </row>
    <row r="1321" spans="1:5" x14ac:dyDescent="0.35">
      <c r="A1321" s="11" t="s">
        <v>8219</v>
      </c>
      <c r="B1321" s="11">
        <v>50</v>
      </c>
      <c r="D1321" s="11" t="s">
        <v>8221</v>
      </c>
      <c r="E1321" s="11">
        <v>0</v>
      </c>
    </row>
    <row r="1322" spans="1:5" x14ac:dyDescent="0.35">
      <c r="A1322" s="11" t="s">
        <v>8219</v>
      </c>
      <c r="B1322" s="11">
        <v>321</v>
      </c>
      <c r="D1322" s="11" t="s">
        <v>8221</v>
      </c>
      <c r="E1322" s="11">
        <v>2</v>
      </c>
    </row>
    <row r="1323" spans="1:5" x14ac:dyDescent="0.35">
      <c r="A1323" s="11" t="s">
        <v>8219</v>
      </c>
      <c r="B1323" s="11">
        <v>1762</v>
      </c>
      <c r="D1323" s="11" t="s">
        <v>8221</v>
      </c>
      <c r="E1323" s="11">
        <v>7</v>
      </c>
    </row>
    <row r="1324" spans="1:5" x14ac:dyDescent="0.35">
      <c r="A1324" s="11" t="s">
        <v>8219</v>
      </c>
      <c r="B1324" s="11">
        <v>385</v>
      </c>
      <c r="D1324" s="11" t="s">
        <v>8221</v>
      </c>
      <c r="E1324" s="11">
        <v>16</v>
      </c>
    </row>
    <row r="1325" spans="1:5" x14ac:dyDescent="0.35">
      <c r="A1325" s="11" t="s">
        <v>8219</v>
      </c>
      <c r="B1325" s="11">
        <v>398</v>
      </c>
      <c r="D1325" s="11" t="s">
        <v>8221</v>
      </c>
      <c r="E1325" s="11">
        <v>4</v>
      </c>
    </row>
    <row r="1326" spans="1:5" x14ac:dyDescent="0.35">
      <c r="A1326" s="11" t="s">
        <v>8219</v>
      </c>
      <c r="B1326" s="11">
        <v>304</v>
      </c>
      <c r="D1326" s="11" t="s">
        <v>8221</v>
      </c>
      <c r="E1326" s="11">
        <v>4</v>
      </c>
    </row>
    <row r="1327" spans="1:5" x14ac:dyDescent="0.35">
      <c r="A1327" s="11" t="s">
        <v>8219</v>
      </c>
      <c r="B1327" s="11">
        <v>676</v>
      </c>
      <c r="D1327" s="11" t="s">
        <v>8221</v>
      </c>
      <c r="E1327" s="11">
        <v>4</v>
      </c>
    </row>
    <row r="1328" spans="1:5" x14ac:dyDescent="0.35">
      <c r="A1328" s="11" t="s">
        <v>8219</v>
      </c>
      <c r="B1328" s="11">
        <v>577</v>
      </c>
      <c r="D1328" s="11" t="s">
        <v>8221</v>
      </c>
      <c r="E1328" s="11">
        <v>3</v>
      </c>
    </row>
    <row r="1329" spans="1:5" x14ac:dyDescent="0.35">
      <c r="A1329" s="11" t="s">
        <v>8219</v>
      </c>
      <c r="B1329" s="11">
        <v>3663</v>
      </c>
      <c r="D1329" s="11" t="s">
        <v>8221</v>
      </c>
      <c r="E1329" s="11">
        <v>36</v>
      </c>
    </row>
    <row r="1330" spans="1:5" x14ac:dyDescent="0.35">
      <c r="A1330" s="11" t="s">
        <v>8219</v>
      </c>
      <c r="B1330" s="11">
        <v>294</v>
      </c>
      <c r="D1330" s="11" t="s">
        <v>8221</v>
      </c>
      <c r="E1330" s="11">
        <v>1</v>
      </c>
    </row>
    <row r="1331" spans="1:5" x14ac:dyDescent="0.35">
      <c r="A1331" s="11" t="s">
        <v>8219</v>
      </c>
      <c r="B1331" s="11">
        <v>28</v>
      </c>
      <c r="D1331" s="11" t="s">
        <v>8221</v>
      </c>
      <c r="E1331" s="11">
        <v>7</v>
      </c>
    </row>
    <row r="1332" spans="1:5" x14ac:dyDescent="0.35">
      <c r="A1332" s="11" t="s">
        <v>8219</v>
      </c>
      <c r="B1332" s="11">
        <v>100</v>
      </c>
      <c r="D1332" s="11" t="s">
        <v>8221</v>
      </c>
      <c r="E1332" s="11">
        <v>27</v>
      </c>
    </row>
    <row r="1333" spans="1:5" x14ac:dyDescent="0.35">
      <c r="A1333" s="11" t="s">
        <v>8219</v>
      </c>
      <c r="B1333" s="11">
        <v>72</v>
      </c>
      <c r="D1333" s="11" t="s">
        <v>8221</v>
      </c>
      <c r="E1333" s="11">
        <v>1</v>
      </c>
    </row>
    <row r="1334" spans="1:5" x14ac:dyDescent="0.35">
      <c r="A1334" s="11" t="s">
        <v>8219</v>
      </c>
      <c r="B1334" s="11">
        <v>238</v>
      </c>
      <c r="D1334" s="11" t="s">
        <v>8221</v>
      </c>
      <c r="E1334" s="11">
        <v>0</v>
      </c>
    </row>
    <row r="1335" spans="1:5" x14ac:dyDescent="0.35">
      <c r="A1335" s="11" t="s">
        <v>8219</v>
      </c>
      <c r="B1335" s="11">
        <v>159</v>
      </c>
      <c r="D1335" s="11" t="s">
        <v>8221</v>
      </c>
      <c r="E1335" s="11">
        <v>1</v>
      </c>
    </row>
    <row r="1336" spans="1:5" x14ac:dyDescent="0.35">
      <c r="A1336" s="11" t="s">
        <v>8219</v>
      </c>
      <c r="B1336" s="11">
        <v>77</v>
      </c>
      <c r="D1336" s="11" t="s">
        <v>8221</v>
      </c>
      <c r="E1336" s="11">
        <v>3</v>
      </c>
    </row>
    <row r="1337" spans="1:5" x14ac:dyDescent="0.35">
      <c r="A1337" s="11" t="s">
        <v>8219</v>
      </c>
      <c r="B1337" s="11">
        <v>53</v>
      </c>
      <c r="D1337" s="11" t="s">
        <v>8221</v>
      </c>
      <c r="E1337" s="11">
        <v>3</v>
      </c>
    </row>
    <row r="1338" spans="1:5" x14ac:dyDescent="0.35">
      <c r="A1338" s="11" t="s">
        <v>8219</v>
      </c>
      <c r="B1338" s="11">
        <v>1251</v>
      </c>
      <c r="D1338" s="11" t="s">
        <v>8221</v>
      </c>
      <c r="E1338" s="11">
        <v>3</v>
      </c>
    </row>
    <row r="1339" spans="1:5" x14ac:dyDescent="0.35">
      <c r="A1339" s="11" t="s">
        <v>8219</v>
      </c>
      <c r="B1339" s="11">
        <v>465</v>
      </c>
      <c r="D1339" s="11" t="s">
        <v>8221</v>
      </c>
      <c r="E1339" s="11">
        <v>0</v>
      </c>
    </row>
    <row r="1340" spans="1:5" x14ac:dyDescent="0.35">
      <c r="A1340" s="11" t="s">
        <v>8219</v>
      </c>
      <c r="B1340" s="11">
        <v>74</v>
      </c>
      <c r="D1340" s="11" t="s">
        <v>8221</v>
      </c>
      <c r="E1340" s="11">
        <v>6</v>
      </c>
    </row>
    <row r="1341" spans="1:5" x14ac:dyDescent="0.35">
      <c r="A1341" s="11" t="s">
        <v>8219</v>
      </c>
      <c r="B1341" s="11">
        <v>62</v>
      </c>
      <c r="D1341" s="11" t="s">
        <v>8221</v>
      </c>
      <c r="E1341" s="11">
        <v>17</v>
      </c>
    </row>
    <row r="1342" spans="1:5" x14ac:dyDescent="0.35">
      <c r="A1342" s="11" t="s">
        <v>8219</v>
      </c>
      <c r="B1342" s="11">
        <v>3468</v>
      </c>
      <c r="D1342" s="11" t="s">
        <v>8221</v>
      </c>
      <c r="E1342" s="11">
        <v>40</v>
      </c>
    </row>
    <row r="1343" spans="1:5" x14ac:dyDescent="0.35">
      <c r="A1343" s="11" t="s">
        <v>8219</v>
      </c>
      <c r="B1343" s="11">
        <v>52</v>
      </c>
      <c r="D1343" s="11" t="s">
        <v>8221</v>
      </c>
      <c r="E1343" s="11">
        <v>3</v>
      </c>
    </row>
    <row r="1344" spans="1:5" x14ac:dyDescent="0.35">
      <c r="A1344" s="11" t="s">
        <v>8219</v>
      </c>
      <c r="B1344" s="11">
        <v>50</v>
      </c>
      <c r="D1344" s="11" t="s">
        <v>8221</v>
      </c>
      <c r="E1344" s="11">
        <v>1</v>
      </c>
    </row>
    <row r="1345" spans="1:5" x14ac:dyDescent="0.35">
      <c r="A1345" s="11" t="s">
        <v>8219</v>
      </c>
      <c r="B1345" s="11">
        <v>45</v>
      </c>
      <c r="D1345" s="11" t="s">
        <v>8221</v>
      </c>
      <c r="E1345" s="11">
        <v>2</v>
      </c>
    </row>
    <row r="1346" spans="1:5" x14ac:dyDescent="0.35">
      <c r="A1346" s="11" t="s">
        <v>8219</v>
      </c>
      <c r="B1346" s="11">
        <v>21</v>
      </c>
      <c r="D1346" s="11" t="s">
        <v>8221</v>
      </c>
      <c r="E1346" s="11">
        <v>7</v>
      </c>
    </row>
    <row r="1347" spans="1:5" x14ac:dyDescent="0.35">
      <c r="A1347" s="11" t="s">
        <v>8219</v>
      </c>
      <c r="B1347" s="11">
        <v>100</v>
      </c>
      <c r="D1347" s="11" t="s">
        <v>8221</v>
      </c>
      <c r="E1347" s="11">
        <v>14</v>
      </c>
    </row>
    <row r="1348" spans="1:5" x14ac:dyDescent="0.35">
      <c r="A1348" s="11" t="s">
        <v>8219</v>
      </c>
      <c r="B1348" s="11">
        <v>81</v>
      </c>
      <c r="D1348" s="11" t="s">
        <v>8221</v>
      </c>
      <c r="E1348" s="11">
        <v>0</v>
      </c>
    </row>
    <row r="1349" spans="1:5" x14ac:dyDescent="0.35">
      <c r="A1349" s="11" t="s">
        <v>8219</v>
      </c>
      <c r="B1349" s="11">
        <v>286</v>
      </c>
      <c r="D1349" s="11" t="s">
        <v>8221</v>
      </c>
      <c r="E1349" s="11">
        <v>0</v>
      </c>
    </row>
    <row r="1350" spans="1:5" x14ac:dyDescent="0.35">
      <c r="A1350" s="11" t="s">
        <v>8219</v>
      </c>
      <c r="B1350" s="11">
        <v>42</v>
      </c>
      <c r="D1350" s="11" t="s">
        <v>8221</v>
      </c>
      <c r="E1350" s="11">
        <v>1</v>
      </c>
    </row>
    <row r="1351" spans="1:5" x14ac:dyDescent="0.35">
      <c r="A1351" s="11" t="s">
        <v>8219</v>
      </c>
      <c r="B1351" s="11">
        <v>199</v>
      </c>
      <c r="D1351" s="11" t="s">
        <v>8221</v>
      </c>
      <c r="E1351" s="11">
        <v>12</v>
      </c>
    </row>
    <row r="1352" spans="1:5" x14ac:dyDescent="0.35">
      <c r="A1352" s="11" t="s">
        <v>8219</v>
      </c>
      <c r="B1352" s="11">
        <v>25</v>
      </c>
      <c r="D1352" s="11" t="s">
        <v>8221</v>
      </c>
      <c r="E1352" s="11">
        <v>12</v>
      </c>
    </row>
    <row r="1353" spans="1:5" x14ac:dyDescent="0.35">
      <c r="A1353" s="11" t="s">
        <v>8219</v>
      </c>
      <c r="B1353" s="11">
        <v>84</v>
      </c>
      <c r="D1353" s="11" t="s">
        <v>8221</v>
      </c>
      <c r="E1353" s="11">
        <v>23</v>
      </c>
    </row>
    <row r="1354" spans="1:5" x14ac:dyDescent="0.35">
      <c r="A1354" s="11" t="s">
        <v>8219</v>
      </c>
      <c r="B1354" s="11">
        <v>50</v>
      </c>
      <c r="D1354" s="11" t="s">
        <v>8221</v>
      </c>
      <c r="E1354" s="11">
        <v>0</v>
      </c>
    </row>
    <row r="1355" spans="1:5" x14ac:dyDescent="0.35">
      <c r="A1355" s="11" t="s">
        <v>8219</v>
      </c>
      <c r="B1355" s="11">
        <v>26</v>
      </c>
      <c r="D1355" s="11" t="s">
        <v>8221</v>
      </c>
      <c r="E1355" s="11">
        <v>10</v>
      </c>
    </row>
    <row r="1356" spans="1:5" x14ac:dyDescent="0.35">
      <c r="A1356" s="11" t="s">
        <v>8219</v>
      </c>
      <c r="B1356" s="11">
        <v>14</v>
      </c>
      <c r="D1356" s="11" t="s">
        <v>8221</v>
      </c>
      <c r="E1356" s="11">
        <v>5</v>
      </c>
    </row>
    <row r="1357" spans="1:5" x14ac:dyDescent="0.35">
      <c r="A1357" s="11" t="s">
        <v>8219</v>
      </c>
      <c r="B1357" s="11">
        <v>49</v>
      </c>
      <c r="D1357" s="11" t="s">
        <v>8221</v>
      </c>
      <c r="E1357" s="11">
        <v>1</v>
      </c>
    </row>
    <row r="1358" spans="1:5" x14ac:dyDescent="0.35">
      <c r="A1358" s="11" t="s">
        <v>8219</v>
      </c>
      <c r="B1358" s="11">
        <v>69</v>
      </c>
      <c r="D1358" s="11" t="s">
        <v>8221</v>
      </c>
      <c r="E1358" s="11">
        <v>2</v>
      </c>
    </row>
    <row r="1359" spans="1:5" x14ac:dyDescent="0.35">
      <c r="A1359" s="11" t="s">
        <v>8219</v>
      </c>
      <c r="B1359" s="11">
        <v>60</v>
      </c>
      <c r="D1359" s="11" t="s">
        <v>8221</v>
      </c>
      <c r="E1359" s="11">
        <v>2</v>
      </c>
    </row>
    <row r="1360" spans="1:5" x14ac:dyDescent="0.35">
      <c r="A1360" s="11" t="s">
        <v>8219</v>
      </c>
      <c r="B1360" s="11">
        <v>80</v>
      </c>
      <c r="D1360" s="11" t="s">
        <v>8221</v>
      </c>
      <c r="E1360" s="11">
        <v>0</v>
      </c>
    </row>
    <row r="1361" spans="1:5" x14ac:dyDescent="0.35">
      <c r="A1361" s="11" t="s">
        <v>8219</v>
      </c>
      <c r="B1361" s="11">
        <v>56</v>
      </c>
      <c r="D1361" s="11" t="s">
        <v>8221</v>
      </c>
      <c r="E1361" s="11">
        <v>13</v>
      </c>
    </row>
    <row r="1362" spans="1:5" x14ac:dyDescent="0.35">
      <c r="A1362" s="11" t="s">
        <v>8219</v>
      </c>
      <c r="B1362" s="11">
        <v>104</v>
      </c>
      <c r="D1362" s="11" t="s">
        <v>8221</v>
      </c>
      <c r="E1362" s="11">
        <v>0</v>
      </c>
    </row>
    <row r="1363" spans="1:5" x14ac:dyDescent="0.35">
      <c r="A1363" s="11" t="s">
        <v>8219</v>
      </c>
      <c r="B1363" s="11">
        <v>46</v>
      </c>
      <c r="D1363" s="11" t="s">
        <v>8221</v>
      </c>
      <c r="E1363" s="11">
        <v>1</v>
      </c>
    </row>
    <row r="1364" spans="1:5" x14ac:dyDescent="0.35">
      <c r="A1364" s="11" t="s">
        <v>8219</v>
      </c>
      <c r="B1364" s="11">
        <v>206</v>
      </c>
      <c r="D1364" s="11" t="s">
        <v>8221</v>
      </c>
      <c r="E1364" s="11">
        <v>5</v>
      </c>
    </row>
    <row r="1365" spans="1:5" x14ac:dyDescent="0.35">
      <c r="A1365" s="11" t="s">
        <v>8219</v>
      </c>
      <c r="B1365" s="11">
        <v>18</v>
      </c>
      <c r="D1365" s="11" t="s">
        <v>8221</v>
      </c>
      <c r="E1365" s="11">
        <v>2</v>
      </c>
    </row>
    <row r="1366" spans="1:5" x14ac:dyDescent="0.35">
      <c r="A1366" s="11" t="s">
        <v>8219</v>
      </c>
      <c r="B1366" s="11">
        <v>28</v>
      </c>
      <c r="D1366" s="11" t="s">
        <v>8221</v>
      </c>
      <c r="E1366" s="11">
        <v>0</v>
      </c>
    </row>
    <row r="1367" spans="1:5" x14ac:dyDescent="0.35">
      <c r="A1367" s="11" t="s">
        <v>8219</v>
      </c>
      <c r="B1367" s="11">
        <v>11</v>
      </c>
      <c r="D1367" s="11" t="s">
        <v>8221</v>
      </c>
      <c r="E1367" s="11">
        <v>32</v>
      </c>
    </row>
    <row r="1368" spans="1:5" x14ac:dyDescent="0.35">
      <c r="A1368" s="11" t="s">
        <v>8219</v>
      </c>
      <c r="B1368" s="11">
        <v>263</v>
      </c>
      <c r="D1368" s="11" t="s">
        <v>8221</v>
      </c>
      <c r="E1368" s="11">
        <v>1</v>
      </c>
    </row>
    <row r="1369" spans="1:5" x14ac:dyDescent="0.35">
      <c r="A1369" s="11" t="s">
        <v>8219</v>
      </c>
      <c r="B1369" s="11">
        <v>394</v>
      </c>
      <c r="D1369" s="11" t="s">
        <v>8221</v>
      </c>
      <c r="E1369" s="11">
        <v>1</v>
      </c>
    </row>
    <row r="1370" spans="1:5" x14ac:dyDescent="0.35">
      <c r="A1370" s="11" t="s">
        <v>8219</v>
      </c>
      <c r="B1370" s="11">
        <v>1049</v>
      </c>
      <c r="D1370" s="11" t="s">
        <v>8221</v>
      </c>
      <c r="E1370" s="11">
        <v>1</v>
      </c>
    </row>
    <row r="1371" spans="1:5" x14ac:dyDescent="0.35">
      <c r="A1371" s="11" t="s">
        <v>8219</v>
      </c>
      <c r="B1371" s="11">
        <v>308</v>
      </c>
      <c r="D1371" s="11" t="s">
        <v>8221</v>
      </c>
      <c r="E1371" s="11">
        <v>0</v>
      </c>
    </row>
    <row r="1372" spans="1:5" x14ac:dyDescent="0.35">
      <c r="A1372" s="11" t="s">
        <v>8219</v>
      </c>
      <c r="B1372" s="11">
        <v>1088</v>
      </c>
      <c r="D1372" s="11" t="s">
        <v>8221</v>
      </c>
      <c r="E1372" s="11">
        <v>0</v>
      </c>
    </row>
    <row r="1373" spans="1:5" x14ac:dyDescent="0.35">
      <c r="A1373" s="11" t="s">
        <v>8219</v>
      </c>
      <c r="B1373" s="11">
        <v>73</v>
      </c>
      <c r="D1373" s="11" t="s">
        <v>8221</v>
      </c>
      <c r="E1373" s="11">
        <v>8</v>
      </c>
    </row>
    <row r="1374" spans="1:5" x14ac:dyDescent="0.35">
      <c r="A1374" s="11" t="s">
        <v>8219</v>
      </c>
      <c r="B1374" s="11">
        <v>143</v>
      </c>
      <c r="D1374" s="11" t="s">
        <v>8221</v>
      </c>
      <c r="E1374" s="11">
        <v>0</v>
      </c>
    </row>
    <row r="1375" spans="1:5" x14ac:dyDescent="0.35">
      <c r="A1375" s="11" t="s">
        <v>8219</v>
      </c>
      <c r="B1375" s="11">
        <v>1420</v>
      </c>
      <c r="D1375" s="11" t="s">
        <v>8221</v>
      </c>
      <c r="E1375" s="11">
        <v>1</v>
      </c>
    </row>
    <row r="1376" spans="1:5" x14ac:dyDescent="0.35">
      <c r="A1376" s="11" t="s">
        <v>8219</v>
      </c>
      <c r="B1376" s="11">
        <v>305</v>
      </c>
      <c r="D1376" s="11" t="s">
        <v>8221</v>
      </c>
      <c r="E1376" s="11">
        <v>16</v>
      </c>
    </row>
    <row r="1377" spans="1:5" x14ac:dyDescent="0.35">
      <c r="A1377" s="11" t="s">
        <v>8219</v>
      </c>
      <c r="B1377" s="11">
        <v>551</v>
      </c>
      <c r="D1377" s="11" t="s">
        <v>8221</v>
      </c>
      <c r="E1377" s="11">
        <v>12</v>
      </c>
    </row>
    <row r="1378" spans="1:5" x14ac:dyDescent="0.35">
      <c r="A1378" s="11" t="s">
        <v>8219</v>
      </c>
      <c r="B1378" s="11">
        <v>187</v>
      </c>
      <c r="D1378" s="11" t="s">
        <v>8221</v>
      </c>
      <c r="E1378" s="11">
        <v>4</v>
      </c>
    </row>
    <row r="1379" spans="1:5" x14ac:dyDescent="0.35">
      <c r="A1379" s="11" t="s">
        <v>8219</v>
      </c>
      <c r="B1379" s="11">
        <v>325</v>
      </c>
      <c r="D1379" s="11" t="s">
        <v>8221</v>
      </c>
      <c r="E1379" s="11">
        <v>2</v>
      </c>
    </row>
    <row r="1380" spans="1:5" x14ac:dyDescent="0.35">
      <c r="A1380" s="11" t="s">
        <v>8219</v>
      </c>
      <c r="B1380" s="11">
        <v>148</v>
      </c>
      <c r="D1380" s="11" t="s">
        <v>8221</v>
      </c>
      <c r="E1380" s="11">
        <v>3</v>
      </c>
    </row>
    <row r="1381" spans="1:5" x14ac:dyDescent="0.35">
      <c r="A1381" s="11" t="s">
        <v>8219</v>
      </c>
      <c r="B1381" s="11">
        <v>69</v>
      </c>
      <c r="D1381" s="11" t="s">
        <v>8221</v>
      </c>
      <c r="E1381" s="11">
        <v>0</v>
      </c>
    </row>
    <row r="1382" spans="1:5" x14ac:dyDescent="0.35">
      <c r="A1382" s="11" t="s">
        <v>8219</v>
      </c>
      <c r="B1382" s="11">
        <v>173</v>
      </c>
      <c r="D1382" s="11" t="s">
        <v>8221</v>
      </c>
      <c r="E1382" s="11">
        <v>3</v>
      </c>
    </row>
    <row r="1383" spans="1:5" x14ac:dyDescent="0.35">
      <c r="A1383" s="11" t="s">
        <v>8219</v>
      </c>
      <c r="B1383" s="11">
        <v>269</v>
      </c>
      <c r="D1383" s="11" t="s">
        <v>8221</v>
      </c>
      <c r="E1383" s="11">
        <v>4</v>
      </c>
    </row>
    <row r="1384" spans="1:5" x14ac:dyDescent="0.35">
      <c r="A1384" s="11" t="s">
        <v>8219</v>
      </c>
      <c r="B1384" s="11">
        <v>185</v>
      </c>
      <c r="D1384" s="11" t="s">
        <v>8221</v>
      </c>
      <c r="E1384" s="11">
        <v>2</v>
      </c>
    </row>
    <row r="1385" spans="1:5" x14ac:dyDescent="0.35">
      <c r="A1385" s="11" t="s">
        <v>8219</v>
      </c>
      <c r="B1385" s="11">
        <v>176</v>
      </c>
      <c r="D1385" s="11" t="s">
        <v>8221</v>
      </c>
      <c r="E1385" s="11">
        <v>10</v>
      </c>
    </row>
    <row r="1386" spans="1:5" x14ac:dyDescent="0.35">
      <c r="A1386" s="11" t="s">
        <v>8219</v>
      </c>
      <c r="B1386" s="11">
        <v>1019</v>
      </c>
      <c r="D1386" s="11" t="s">
        <v>8221</v>
      </c>
      <c r="E1386" s="11">
        <v>11</v>
      </c>
    </row>
    <row r="1387" spans="1:5" x14ac:dyDescent="0.35">
      <c r="A1387" s="11" t="s">
        <v>8219</v>
      </c>
      <c r="B1387" s="11">
        <v>113</v>
      </c>
      <c r="D1387" s="11" t="s">
        <v>8221</v>
      </c>
      <c r="E1387" s="11">
        <v>6</v>
      </c>
    </row>
    <row r="1388" spans="1:5" x14ac:dyDescent="0.35">
      <c r="A1388" s="11" t="s">
        <v>8219</v>
      </c>
      <c r="B1388" s="11">
        <v>404</v>
      </c>
      <c r="D1388" s="11" t="s">
        <v>8221</v>
      </c>
      <c r="E1388" s="11">
        <v>2</v>
      </c>
    </row>
    <row r="1389" spans="1:5" x14ac:dyDescent="0.35">
      <c r="A1389" s="11" t="s">
        <v>8219</v>
      </c>
      <c r="B1389" s="11">
        <v>707</v>
      </c>
      <c r="D1389" s="11" t="s">
        <v>8221</v>
      </c>
      <c r="E1389" s="11">
        <v>6</v>
      </c>
    </row>
    <row r="1390" spans="1:5" x14ac:dyDescent="0.35">
      <c r="A1390" s="11" t="s">
        <v>8219</v>
      </c>
      <c r="B1390" s="11">
        <v>392</v>
      </c>
      <c r="D1390" s="11" t="s">
        <v>8221</v>
      </c>
      <c r="E1390" s="11">
        <v>8</v>
      </c>
    </row>
    <row r="1391" spans="1:5" x14ac:dyDescent="0.35">
      <c r="A1391" s="11" t="s">
        <v>8219</v>
      </c>
      <c r="B1391" s="11">
        <v>23</v>
      </c>
      <c r="D1391" s="11" t="s">
        <v>8221</v>
      </c>
      <c r="E1391" s="11">
        <v>37</v>
      </c>
    </row>
    <row r="1392" spans="1:5" x14ac:dyDescent="0.35">
      <c r="A1392" s="11" t="s">
        <v>8219</v>
      </c>
      <c r="B1392" s="11">
        <v>682</v>
      </c>
      <c r="D1392" s="11" t="s">
        <v>8221</v>
      </c>
      <c r="E1392" s="11">
        <v>11</v>
      </c>
    </row>
    <row r="1393" spans="1:5" x14ac:dyDescent="0.35">
      <c r="A1393" s="11" t="s">
        <v>8219</v>
      </c>
      <c r="B1393" s="11">
        <v>37</v>
      </c>
      <c r="D1393" s="11" t="s">
        <v>8221</v>
      </c>
      <c r="E1393" s="11">
        <v>0</v>
      </c>
    </row>
    <row r="1394" spans="1:5" x14ac:dyDescent="0.35">
      <c r="A1394" s="11" t="s">
        <v>8219</v>
      </c>
      <c r="B1394" s="11">
        <v>146</v>
      </c>
      <c r="D1394" s="11" t="s">
        <v>8221</v>
      </c>
      <c r="E1394" s="11">
        <v>10</v>
      </c>
    </row>
    <row r="1395" spans="1:5" x14ac:dyDescent="0.35">
      <c r="A1395" s="11" t="s">
        <v>8219</v>
      </c>
      <c r="B1395" s="11">
        <v>119</v>
      </c>
      <c r="D1395" s="11" t="s">
        <v>8221</v>
      </c>
      <c r="E1395" s="11">
        <v>6</v>
      </c>
    </row>
    <row r="1396" spans="1:5" x14ac:dyDescent="0.35">
      <c r="A1396" s="11" t="s">
        <v>8219</v>
      </c>
      <c r="B1396" s="11">
        <v>163</v>
      </c>
      <c r="D1396" s="11" t="s">
        <v>8221</v>
      </c>
      <c r="E1396" s="11">
        <v>8</v>
      </c>
    </row>
    <row r="1397" spans="1:5" x14ac:dyDescent="0.35">
      <c r="A1397" s="11" t="s">
        <v>8219</v>
      </c>
      <c r="B1397" s="11">
        <v>339</v>
      </c>
      <c r="D1397" s="11" t="s">
        <v>8221</v>
      </c>
      <c r="E1397" s="11">
        <v>6</v>
      </c>
    </row>
    <row r="1398" spans="1:5" x14ac:dyDescent="0.35">
      <c r="A1398" s="11" t="s">
        <v>8219</v>
      </c>
      <c r="B1398" s="11">
        <v>58</v>
      </c>
      <c r="D1398" s="11" t="s">
        <v>8221</v>
      </c>
      <c r="E1398" s="11">
        <v>7</v>
      </c>
    </row>
    <row r="1399" spans="1:5" x14ac:dyDescent="0.35">
      <c r="A1399" s="11" t="s">
        <v>8219</v>
      </c>
      <c r="B1399" s="11">
        <v>456</v>
      </c>
      <c r="D1399" s="11" t="s">
        <v>8221</v>
      </c>
      <c r="E1399" s="11">
        <v>7</v>
      </c>
    </row>
    <row r="1400" spans="1:5" x14ac:dyDescent="0.35">
      <c r="A1400" s="11" t="s">
        <v>8219</v>
      </c>
      <c r="B1400" s="11">
        <v>15</v>
      </c>
      <c r="D1400" s="11" t="s">
        <v>8221</v>
      </c>
      <c r="E1400" s="11">
        <v>5</v>
      </c>
    </row>
    <row r="1401" spans="1:5" x14ac:dyDescent="0.35">
      <c r="A1401" s="11" t="s">
        <v>8219</v>
      </c>
      <c r="B1401" s="11">
        <v>191</v>
      </c>
      <c r="D1401" s="11" t="s">
        <v>8221</v>
      </c>
      <c r="E1401" s="11">
        <v>46</v>
      </c>
    </row>
    <row r="1402" spans="1:5" x14ac:dyDescent="0.35">
      <c r="A1402" s="11" t="s">
        <v>8219</v>
      </c>
      <c r="B1402" s="11">
        <v>17</v>
      </c>
      <c r="D1402" s="11" t="s">
        <v>8221</v>
      </c>
      <c r="E1402" s="11">
        <v>10</v>
      </c>
    </row>
    <row r="1403" spans="1:5" x14ac:dyDescent="0.35">
      <c r="A1403" s="11" t="s">
        <v>8219</v>
      </c>
      <c r="B1403" s="11">
        <v>28</v>
      </c>
      <c r="D1403" s="11" t="s">
        <v>8221</v>
      </c>
      <c r="E1403" s="11">
        <v>19</v>
      </c>
    </row>
    <row r="1404" spans="1:5" x14ac:dyDescent="0.35">
      <c r="A1404" s="11" t="s">
        <v>8219</v>
      </c>
      <c r="B1404" s="11">
        <v>18</v>
      </c>
      <c r="D1404" s="11" t="s">
        <v>8221</v>
      </c>
      <c r="E1404" s="11">
        <v>13</v>
      </c>
    </row>
    <row r="1405" spans="1:5" x14ac:dyDescent="0.35">
      <c r="A1405" s="11" t="s">
        <v>8219</v>
      </c>
      <c r="B1405" s="11">
        <v>61</v>
      </c>
      <c r="D1405" s="11" t="s">
        <v>8221</v>
      </c>
      <c r="E1405" s="11">
        <v>13</v>
      </c>
    </row>
    <row r="1406" spans="1:5" x14ac:dyDescent="0.35">
      <c r="A1406" s="11" t="s">
        <v>8219</v>
      </c>
      <c r="B1406" s="11">
        <v>108</v>
      </c>
      <c r="D1406" s="11" t="s">
        <v>8221</v>
      </c>
      <c r="E1406" s="11">
        <v>4</v>
      </c>
    </row>
    <row r="1407" spans="1:5" x14ac:dyDescent="0.35">
      <c r="A1407" s="11" t="s">
        <v>8219</v>
      </c>
      <c r="B1407" s="11">
        <v>142</v>
      </c>
      <c r="D1407" s="11" t="s">
        <v>8221</v>
      </c>
      <c r="E1407" s="11">
        <v>0</v>
      </c>
    </row>
    <row r="1408" spans="1:5" x14ac:dyDescent="0.35">
      <c r="A1408" s="11" t="s">
        <v>8219</v>
      </c>
      <c r="B1408" s="11">
        <v>74</v>
      </c>
      <c r="D1408" s="11" t="s">
        <v>8221</v>
      </c>
      <c r="E1408" s="11">
        <v>3</v>
      </c>
    </row>
    <row r="1409" spans="1:5" x14ac:dyDescent="0.35">
      <c r="A1409" s="11" t="s">
        <v>8219</v>
      </c>
      <c r="B1409" s="11">
        <v>38</v>
      </c>
      <c r="D1409" s="11" t="s">
        <v>8221</v>
      </c>
      <c r="E1409" s="11">
        <v>1</v>
      </c>
    </row>
    <row r="1410" spans="1:5" x14ac:dyDescent="0.35">
      <c r="A1410" s="11" t="s">
        <v>8219</v>
      </c>
      <c r="B1410" s="11">
        <v>20</v>
      </c>
      <c r="D1410" s="11" t="s">
        <v>8221</v>
      </c>
      <c r="E1410" s="11">
        <v>9</v>
      </c>
    </row>
    <row r="1411" spans="1:5" x14ac:dyDescent="0.35">
      <c r="A1411" s="11" t="s">
        <v>8219</v>
      </c>
      <c r="B1411" s="11">
        <v>24</v>
      </c>
      <c r="D1411" s="11" t="s">
        <v>8221</v>
      </c>
      <c r="E1411" s="11">
        <v>1</v>
      </c>
    </row>
    <row r="1412" spans="1:5" x14ac:dyDescent="0.35">
      <c r="A1412" s="11" t="s">
        <v>8219</v>
      </c>
      <c r="B1412" s="11">
        <v>66</v>
      </c>
      <c r="D1412" s="11" t="s">
        <v>8221</v>
      </c>
      <c r="E1412" s="11">
        <v>1</v>
      </c>
    </row>
    <row r="1413" spans="1:5" x14ac:dyDescent="0.35">
      <c r="A1413" s="11" t="s">
        <v>8219</v>
      </c>
      <c r="B1413" s="11">
        <v>28</v>
      </c>
      <c r="D1413" s="11" t="s">
        <v>8221</v>
      </c>
      <c r="E1413" s="11">
        <v>4</v>
      </c>
    </row>
    <row r="1414" spans="1:5" x14ac:dyDescent="0.35">
      <c r="A1414" s="11" t="s">
        <v>8219</v>
      </c>
      <c r="B1414" s="11">
        <v>24</v>
      </c>
      <c r="D1414" s="11" t="s">
        <v>8221</v>
      </c>
      <c r="E1414" s="11">
        <v>17</v>
      </c>
    </row>
    <row r="1415" spans="1:5" x14ac:dyDescent="0.35">
      <c r="A1415" s="11" t="s">
        <v>8219</v>
      </c>
      <c r="B1415" s="11">
        <v>73</v>
      </c>
      <c r="D1415" s="11" t="s">
        <v>8221</v>
      </c>
      <c r="E1415" s="11">
        <v>0</v>
      </c>
    </row>
    <row r="1416" spans="1:5" x14ac:dyDescent="0.35">
      <c r="A1416" s="11" t="s">
        <v>8219</v>
      </c>
      <c r="B1416" s="11">
        <v>3</v>
      </c>
      <c r="D1416" s="11" t="s">
        <v>8221</v>
      </c>
      <c r="E1416" s="11">
        <v>12</v>
      </c>
    </row>
    <row r="1417" spans="1:5" x14ac:dyDescent="0.35">
      <c r="A1417" s="11" t="s">
        <v>8219</v>
      </c>
      <c r="B1417" s="11">
        <v>20</v>
      </c>
      <c r="D1417" s="11" t="s">
        <v>8221</v>
      </c>
      <c r="E1417" s="11">
        <v>14</v>
      </c>
    </row>
    <row r="1418" spans="1:5" x14ac:dyDescent="0.35">
      <c r="A1418" s="11" t="s">
        <v>8219</v>
      </c>
      <c r="B1418" s="11">
        <v>21</v>
      </c>
      <c r="D1418" s="11" t="s">
        <v>8221</v>
      </c>
      <c r="E1418" s="11">
        <v>1</v>
      </c>
    </row>
    <row r="1419" spans="1:5" x14ac:dyDescent="0.35">
      <c r="A1419" s="11" t="s">
        <v>8219</v>
      </c>
      <c r="B1419" s="11">
        <v>94</v>
      </c>
      <c r="D1419" s="11" t="s">
        <v>8221</v>
      </c>
      <c r="E1419" s="11">
        <v>14</v>
      </c>
    </row>
    <row r="1420" spans="1:5" x14ac:dyDescent="0.35">
      <c r="A1420" s="11" t="s">
        <v>8219</v>
      </c>
      <c r="B1420" s="11">
        <v>139</v>
      </c>
      <c r="D1420" s="11" t="s">
        <v>8221</v>
      </c>
      <c r="E1420" s="11">
        <v>4</v>
      </c>
    </row>
    <row r="1421" spans="1:5" x14ac:dyDescent="0.35">
      <c r="A1421" s="11" t="s">
        <v>8219</v>
      </c>
      <c r="B1421" s="11">
        <v>130</v>
      </c>
      <c r="D1421" s="11" t="s">
        <v>8221</v>
      </c>
      <c r="E1421" s="11">
        <v>2</v>
      </c>
    </row>
    <row r="1422" spans="1:5" x14ac:dyDescent="0.35">
      <c r="A1422" s="11" t="s">
        <v>8219</v>
      </c>
      <c r="B1422" s="11">
        <v>31</v>
      </c>
      <c r="D1422" s="11" t="s">
        <v>8221</v>
      </c>
      <c r="E1422" s="11">
        <v>1</v>
      </c>
    </row>
    <row r="1423" spans="1:5" x14ac:dyDescent="0.35">
      <c r="A1423" s="11" t="s">
        <v>8219</v>
      </c>
      <c r="B1423" s="11">
        <v>13</v>
      </c>
      <c r="D1423" s="11" t="s">
        <v>8221</v>
      </c>
      <c r="E1423" s="11">
        <v>2</v>
      </c>
    </row>
    <row r="1424" spans="1:5" x14ac:dyDescent="0.35">
      <c r="A1424" s="11" t="s">
        <v>8219</v>
      </c>
      <c r="B1424" s="11">
        <v>90</v>
      </c>
      <c r="D1424" s="11" t="s">
        <v>8221</v>
      </c>
      <c r="E1424" s="11">
        <v>1</v>
      </c>
    </row>
    <row r="1425" spans="1:5" x14ac:dyDescent="0.35">
      <c r="A1425" s="11" t="s">
        <v>8219</v>
      </c>
      <c r="B1425" s="11">
        <v>141</v>
      </c>
      <c r="D1425" s="11" t="s">
        <v>8221</v>
      </c>
      <c r="E1425" s="11">
        <v>1</v>
      </c>
    </row>
    <row r="1426" spans="1:5" x14ac:dyDescent="0.35">
      <c r="A1426" s="11" t="s">
        <v>8219</v>
      </c>
      <c r="B1426" s="11">
        <v>23</v>
      </c>
      <c r="D1426" s="11" t="s">
        <v>8221</v>
      </c>
      <c r="E1426" s="11">
        <v>4</v>
      </c>
    </row>
    <row r="1427" spans="1:5" x14ac:dyDescent="0.35">
      <c r="A1427" s="11" t="s">
        <v>8219</v>
      </c>
      <c r="B1427" s="11">
        <v>18</v>
      </c>
      <c r="D1427" s="11" t="s">
        <v>8221</v>
      </c>
      <c r="E1427" s="11">
        <v>3</v>
      </c>
    </row>
    <row r="1428" spans="1:5" x14ac:dyDescent="0.35">
      <c r="A1428" s="11" t="s">
        <v>8219</v>
      </c>
      <c r="B1428" s="11">
        <v>76</v>
      </c>
      <c r="D1428" s="11" t="s">
        <v>8221</v>
      </c>
      <c r="E1428" s="11">
        <v>38</v>
      </c>
    </row>
    <row r="1429" spans="1:5" x14ac:dyDescent="0.35">
      <c r="A1429" s="11" t="s">
        <v>8219</v>
      </c>
      <c r="B1429" s="11">
        <v>93</v>
      </c>
      <c r="D1429" s="11" t="s">
        <v>8221</v>
      </c>
      <c r="E1429" s="11">
        <v>4</v>
      </c>
    </row>
    <row r="1430" spans="1:5" x14ac:dyDescent="0.35">
      <c r="A1430" s="11" t="s">
        <v>8219</v>
      </c>
      <c r="B1430" s="11">
        <v>69</v>
      </c>
      <c r="D1430" s="11" t="s">
        <v>8221</v>
      </c>
      <c r="E1430" s="11">
        <v>0</v>
      </c>
    </row>
    <row r="1431" spans="1:5" x14ac:dyDescent="0.35">
      <c r="A1431" s="11" t="s">
        <v>8219</v>
      </c>
      <c r="B1431" s="11">
        <v>21</v>
      </c>
      <c r="D1431" s="11" t="s">
        <v>8221</v>
      </c>
      <c r="E1431" s="11">
        <v>2</v>
      </c>
    </row>
    <row r="1432" spans="1:5" x14ac:dyDescent="0.35">
      <c r="A1432" s="11" t="s">
        <v>8219</v>
      </c>
      <c r="B1432" s="11">
        <v>57</v>
      </c>
      <c r="D1432" s="11" t="s">
        <v>8221</v>
      </c>
      <c r="E1432" s="11">
        <v>0</v>
      </c>
    </row>
    <row r="1433" spans="1:5" x14ac:dyDescent="0.35">
      <c r="A1433" s="11" t="s">
        <v>8219</v>
      </c>
      <c r="B1433" s="11">
        <v>108</v>
      </c>
      <c r="D1433" s="11" t="s">
        <v>8221</v>
      </c>
      <c r="E1433" s="11">
        <v>1</v>
      </c>
    </row>
    <row r="1434" spans="1:5" x14ac:dyDescent="0.35">
      <c r="A1434" s="11" t="s">
        <v>8219</v>
      </c>
      <c r="B1434" s="11">
        <v>83</v>
      </c>
      <c r="D1434" s="11" t="s">
        <v>8221</v>
      </c>
      <c r="E1434" s="11">
        <v>7</v>
      </c>
    </row>
    <row r="1435" spans="1:5" x14ac:dyDescent="0.35">
      <c r="A1435" s="11" t="s">
        <v>8219</v>
      </c>
      <c r="B1435" s="11">
        <v>96</v>
      </c>
      <c r="D1435" s="11" t="s">
        <v>8221</v>
      </c>
      <c r="E1435" s="11">
        <v>2</v>
      </c>
    </row>
    <row r="1436" spans="1:5" x14ac:dyDescent="0.35">
      <c r="A1436" s="11" t="s">
        <v>8219</v>
      </c>
      <c r="B1436" s="11">
        <v>64</v>
      </c>
      <c r="D1436" s="11" t="s">
        <v>8221</v>
      </c>
      <c r="E1436" s="11">
        <v>4</v>
      </c>
    </row>
    <row r="1437" spans="1:5" x14ac:dyDescent="0.35">
      <c r="A1437" s="11" t="s">
        <v>8219</v>
      </c>
      <c r="B1437" s="11">
        <v>14</v>
      </c>
      <c r="D1437" s="11" t="s">
        <v>8221</v>
      </c>
      <c r="E1437" s="11">
        <v>4</v>
      </c>
    </row>
    <row r="1438" spans="1:5" x14ac:dyDescent="0.35">
      <c r="A1438" s="11" t="s">
        <v>8219</v>
      </c>
      <c r="B1438" s="11">
        <v>169</v>
      </c>
      <c r="D1438" s="11" t="s">
        <v>8221</v>
      </c>
      <c r="E1438" s="11">
        <v>3</v>
      </c>
    </row>
    <row r="1439" spans="1:5" x14ac:dyDescent="0.35">
      <c r="A1439" s="11" t="s">
        <v>8219</v>
      </c>
      <c r="B1439" s="11">
        <v>33</v>
      </c>
      <c r="D1439" s="11" t="s">
        <v>8221</v>
      </c>
      <c r="E1439" s="11">
        <v>2</v>
      </c>
    </row>
    <row r="1440" spans="1:5" x14ac:dyDescent="0.35">
      <c r="A1440" s="11" t="s">
        <v>8219</v>
      </c>
      <c r="B1440" s="11">
        <v>102</v>
      </c>
      <c r="D1440" s="11" t="s">
        <v>8221</v>
      </c>
      <c r="E1440" s="11">
        <v>197</v>
      </c>
    </row>
    <row r="1441" spans="1:5" x14ac:dyDescent="0.35">
      <c r="A1441" s="11" t="s">
        <v>8219</v>
      </c>
      <c r="B1441" s="11">
        <v>104</v>
      </c>
      <c r="D1441" s="11" t="s">
        <v>8221</v>
      </c>
      <c r="E1441" s="11">
        <v>0</v>
      </c>
    </row>
    <row r="1442" spans="1:5" x14ac:dyDescent="0.35">
      <c r="A1442" s="11" t="s">
        <v>8219</v>
      </c>
      <c r="B1442" s="11">
        <v>20</v>
      </c>
      <c r="D1442" s="11" t="s">
        <v>8221</v>
      </c>
      <c r="E1442" s="11">
        <v>1</v>
      </c>
    </row>
    <row r="1443" spans="1:5" x14ac:dyDescent="0.35">
      <c r="A1443" s="11" t="s">
        <v>8219</v>
      </c>
      <c r="B1443" s="11">
        <v>35</v>
      </c>
      <c r="D1443" s="11" t="s">
        <v>8221</v>
      </c>
      <c r="E1443" s="11">
        <v>4</v>
      </c>
    </row>
    <row r="1444" spans="1:5" x14ac:dyDescent="0.35">
      <c r="A1444" s="11" t="s">
        <v>8219</v>
      </c>
      <c r="B1444" s="11">
        <v>94</v>
      </c>
      <c r="D1444" s="11" t="s">
        <v>8221</v>
      </c>
      <c r="E1444" s="11">
        <v>0</v>
      </c>
    </row>
    <row r="1445" spans="1:5" x14ac:dyDescent="0.35">
      <c r="A1445" s="11" t="s">
        <v>8219</v>
      </c>
      <c r="B1445" s="11">
        <v>14</v>
      </c>
      <c r="D1445" s="11" t="s">
        <v>8221</v>
      </c>
      <c r="E1445" s="11">
        <v>7</v>
      </c>
    </row>
    <row r="1446" spans="1:5" x14ac:dyDescent="0.35">
      <c r="A1446" s="11" t="s">
        <v>8219</v>
      </c>
      <c r="B1446" s="11">
        <v>15</v>
      </c>
      <c r="D1446" s="11" t="s">
        <v>8221</v>
      </c>
      <c r="E1446" s="11">
        <v>11</v>
      </c>
    </row>
    <row r="1447" spans="1:5" x14ac:dyDescent="0.35">
      <c r="A1447" s="11" t="s">
        <v>8219</v>
      </c>
      <c r="B1447" s="11">
        <v>51</v>
      </c>
      <c r="D1447" s="11" t="s">
        <v>8221</v>
      </c>
      <c r="E1447" s="11">
        <v>0</v>
      </c>
    </row>
    <row r="1448" spans="1:5" x14ac:dyDescent="0.35">
      <c r="A1448" s="11" t="s">
        <v>8219</v>
      </c>
      <c r="B1448" s="11">
        <v>19</v>
      </c>
      <c r="D1448" s="11" t="s">
        <v>8221</v>
      </c>
      <c r="E1448" s="11">
        <v>6</v>
      </c>
    </row>
    <row r="1449" spans="1:5" x14ac:dyDescent="0.35">
      <c r="A1449" s="11" t="s">
        <v>8219</v>
      </c>
      <c r="B1449" s="11">
        <v>23</v>
      </c>
      <c r="D1449" s="11" t="s">
        <v>8221</v>
      </c>
      <c r="E1449" s="11">
        <v>0</v>
      </c>
    </row>
    <row r="1450" spans="1:5" x14ac:dyDescent="0.35">
      <c r="A1450" s="11" t="s">
        <v>8219</v>
      </c>
      <c r="B1450" s="11">
        <v>97</v>
      </c>
      <c r="D1450" s="11" t="s">
        <v>8221</v>
      </c>
      <c r="E1450" s="11">
        <v>7</v>
      </c>
    </row>
    <row r="1451" spans="1:5" x14ac:dyDescent="0.35">
      <c r="A1451" s="11" t="s">
        <v>8219</v>
      </c>
      <c r="B1451" s="11">
        <v>76</v>
      </c>
      <c r="D1451" s="11" t="s">
        <v>8221</v>
      </c>
      <c r="E1451" s="11">
        <v>94</v>
      </c>
    </row>
    <row r="1452" spans="1:5" x14ac:dyDescent="0.35">
      <c r="A1452" s="11" t="s">
        <v>8219</v>
      </c>
      <c r="B1452" s="11">
        <v>11</v>
      </c>
      <c r="D1452" s="11" t="s">
        <v>8221</v>
      </c>
      <c r="E1452" s="11">
        <v>2</v>
      </c>
    </row>
    <row r="1453" spans="1:5" x14ac:dyDescent="0.35">
      <c r="A1453" s="11" t="s">
        <v>8219</v>
      </c>
      <c r="B1453" s="11">
        <v>52</v>
      </c>
      <c r="D1453" s="11" t="s">
        <v>8221</v>
      </c>
      <c r="E1453" s="11">
        <v>25</v>
      </c>
    </row>
    <row r="1454" spans="1:5" x14ac:dyDescent="0.35">
      <c r="A1454" s="11" t="s">
        <v>8219</v>
      </c>
      <c r="B1454" s="11">
        <v>95</v>
      </c>
      <c r="D1454" s="11" t="s">
        <v>8221</v>
      </c>
      <c r="E1454" s="11">
        <v>17</v>
      </c>
    </row>
    <row r="1455" spans="1:5" x14ac:dyDescent="0.35">
      <c r="A1455" s="11" t="s">
        <v>8219</v>
      </c>
      <c r="B1455" s="11">
        <v>35</v>
      </c>
      <c r="D1455" s="11" t="s">
        <v>8221</v>
      </c>
      <c r="E1455" s="11">
        <v>2</v>
      </c>
    </row>
    <row r="1456" spans="1:5" x14ac:dyDescent="0.35">
      <c r="A1456" s="11" t="s">
        <v>8219</v>
      </c>
      <c r="B1456" s="11">
        <v>21</v>
      </c>
      <c r="D1456" s="11" t="s">
        <v>8221</v>
      </c>
      <c r="E1456" s="11">
        <v>4</v>
      </c>
    </row>
    <row r="1457" spans="1:5" x14ac:dyDescent="0.35">
      <c r="A1457" s="11" t="s">
        <v>8219</v>
      </c>
      <c r="B1457" s="11">
        <v>93</v>
      </c>
      <c r="D1457" s="11" t="s">
        <v>8221</v>
      </c>
      <c r="E1457" s="11">
        <v>5</v>
      </c>
    </row>
    <row r="1458" spans="1:5" x14ac:dyDescent="0.35">
      <c r="A1458" s="11" t="s">
        <v>8219</v>
      </c>
      <c r="B1458" s="11">
        <v>11</v>
      </c>
      <c r="D1458" s="11" t="s">
        <v>8221</v>
      </c>
      <c r="E1458" s="11">
        <v>2</v>
      </c>
    </row>
    <row r="1459" spans="1:5" x14ac:dyDescent="0.35">
      <c r="A1459" s="11" t="s">
        <v>8219</v>
      </c>
      <c r="B1459" s="11">
        <v>21</v>
      </c>
      <c r="D1459" s="11" t="s">
        <v>8221</v>
      </c>
      <c r="E1459" s="11">
        <v>2</v>
      </c>
    </row>
    <row r="1460" spans="1:5" x14ac:dyDescent="0.35">
      <c r="A1460" s="11" t="s">
        <v>8219</v>
      </c>
      <c r="B1460" s="11">
        <v>54</v>
      </c>
      <c r="D1460" s="11" t="s">
        <v>8221</v>
      </c>
      <c r="E1460" s="11">
        <v>3</v>
      </c>
    </row>
    <row r="1461" spans="1:5" x14ac:dyDescent="0.35">
      <c r="A1461" s="11" t="s">
        <v>8219</v>
      </c>
      <c r="B1461" s="11">
        <v>31</v>
      </c>
      <c r="D1461" s="11" t="s">
        <v>8221</v>
      </c>
      <c r="E1461" s="11">
        <v>0</v>
      </c>
    </row>
    <row r="1462" spans="1:5" x14ac:dyDescent="0.35">
      <c r="A1462" s="11" t="s">
        <v>8219</v>
      </c>
      <c r="B1462" s="11">
        <v>132</v>
      </c>
      <c r="D1462" s="11" t="s">
        <v>8221</v>
      </c>
      <c r="E1462" s="11">
        <v>4</v>
      </c>
    </row>
    <row r="1463" spans="1:5" x14ac:dyDescent="0.35">
      <c r="A1463" s="11" t="s">
        <v>8219</v>
      </c>
      <c r="B1463" s="11">
        <v>3</v>
      </c>
      <c r="D1463" s="11" t="s">
        <v>8221</v>
      </c>
      <c r="E1463" s="11">
        <v>1</v>
      </c>
    </row>
    <row r="1464" spans="1:5" x14ac:dyDescent="0.35">
      <c r="A1464" s="11" t="s">
        <v>8219</v>
      </c>
      <c r="B1464" s="11">
        <v>6</v>
      </c>
      <c r="D1464" s="11" t="s">
        <v>8221</v>
      </c>
      <c r="E1464" s="11">
        <v>12</v>
      </c>
    </row>
    <row r="1465" spans="1:5" x14ac:dyDescent="0.35">
      <c r="A1465" s="11" t="s">
        <v>8219</v>
      </c>
      <c r="B1465" s="11">
        <v>10</v>
      </c>
      <c r="D1465" s="11" t="s">
        <v>8221</v>
      </c>
      <c r="E1465" s="11">
        <v>4</v>
      </c>
    </row>
    <row r="1466" spans="1:5" x14ac:dyDescent="0.35">
      <c r="A1466" s="11" t="s">
        <v>8219</v>
      </c>
      <c r="B1466" s="11">
        <v>147</v>
      </c>
      <c r="D1466" s="11" t="s">
        <v>8221</v>
      </c>
      <c r="E1466" s="11">
        <v>91</v>
      </c>
    </row>
    <row r="1467" spans="1:5" x14ac:dyDescent="0.35">
      <c r="A1467" s="11" t="s">
        <v>8219</v>
      </c>
      <c r="B1467" s="11">
        <v>199</v>
      </c>
      <c r="D1467" s="11" t="s">
        <v>8221</v>
      </c>
      <c r="E1467" s="11">
        <v>1</v>
      </c>
    </row>
    <row r="1468" spans="1:5" x14ac:dyDescent="0.35">
      <c r="A1468" s="11" t="s">
        <v>8219</v>
      </c>
      <c r="B1468" s="11">
        <v>50</v>
      </c>
      <c r="D1468" s="11" t="s">
        <v>8221</v>
      </c>
      <c r="E1468" s="11">
        <v>1</v>
      </c>
    </row>
    <row r="1469" spans="1:5" x14ac:dyDescent="0.35">
      <c r="A1469" s="11" t="s">
        <v>8219</v>
      </c>
      <c r="B1469" s="11">
        <v>21</v>
      </c>
      <c r="D1469" s="11" t="s">
        <v>8221</v>
      </c>
      <c r="E1469" s="11">
        <v>0</v>
      </c>
    </row>
    <row r="1470" spans="1:5" x14ac:dyDescent="0.35">
      <c r="A1470" s="11" t="s">
        <v>8219</v>
      </c>
      <c r="B1470" s="11">
        <v>24</v>
      </c>
      <c r="D1470" s="11" t="s">
        <v>8221</v>
      </c>
      <c r="E1470" s="11">
        <v>13</v>
      </c>
    </row>
    <row r="1471" spans="1:5" x14ac:dyDescent="0.35">
      <c r="A1471" s="11" t="s">
        <v>8219</v>
      </c>
      <c r="B1471" s="11">
        <v>32</v>
      </c>
      <c r="D1471" s="11" t="s">
        <v>8221</v>
      </c>
      <c r="E1471" s="11">
        <v>2</v>
      </c>
    </row>
    <row r="1472" spans="1:5" x14ac:dyDescent="0.35">
      <c r="A1472" s="11" t="s">
        <v>8219</v>
      </c>
      <c r="B1472" s="11">
        <v>62</v>
      </c>
      <c r="D1472" s="11" t="s">
        <v>8221</v>
      </c>
      <c r="E1472" s="11">
        <v>0</v>
      </c>
    </row>
    <row r="1473" spans="1:5" x14ac:dyDescent="0.35">
      <c r="A1473" s="11" t="s">
        <v>8219</v>
      </c>
      <c r="B1473" s="11">
        <v>9</v>
      </c>
      <c r="D1473" s="11" t="s">
        <v>8221</v>
      </c>
      <c r="E1473" s="11">
        <v>21</v>
      </c>
    </row>
    <row r="1474" spans="1:5" x14ac:dyDescent="0.35">
      <c r="A1474" s="11" t="s">
        <v>8219</v>
      </c>
      <c r="B1474" s="11">
        <v>38</v>
      </c>
      <c r="D1474" s="11" t="s">
        <v>8221</v>
      </c>
      <c r="E1474" s="11">
        <v>9</v>
      </c>
    </row>
    <row r="1475" spans="1:5" x14ac:dyDescent="0.35">
      <c r="A1475" s="11" t="s">
        <v>8219</v>
      </c>
      <c r="B1475" s="11">
        <v>54</v>
      </c>
      <c r="D1475" s="11" t="s">
        <v>8221</v>
      </c>
      <c r="E1475" s="11">
        <v>6</v>
      </c>
    </row>
    <row r="1476" spans="1:5" x14ac:dyDescent="0.35">
      <c r="A1476" s="11" t="s">
        <v>8219</v>
      </c>
      <c r="B1476" s="11">
        <v>37</v>
      </c>
      <c r="D1476" s="11" t="s">
        <v>8221</v>
      </c>
      <c r="E1476" s="11">
        <v>4</v>
      </c>
    </row>
    <row r="1477" spans="1:5" x14ac:dyDescent="0.35">
      <c r="A1477" s="11" t="s">
        <v>8219</v>
      </c>
      <c r="B1477" s="11">
        <v>39</v>
      </c>
      <c r="D1477" s="11" t="s">
        <v>8221</v>
      </c>
      <c r="E1477" s="11">
        <v>7</v>
      </c>
    </row>
    <row r="1478" spans="1:5" x14ac:dyDescent="0.35">
      <c r="A1478" s="11" t="s">
        <v>8219</v>
      </c>
      <c r="B1478" s="11">
        <v>34</v>
      </c>
      <c r="D1478" s="11" t="s">
        <v>8221</v>
      </c>
      <c r="E1478" s="11">
        <v>5</v>
      </c>
    </row>
    <row r="1479" spans="1:5" x14ac:dyDescent="0.35">
      <c r="A1479" s="11" t="s">
        <v>8219</v>
      </c>
      <c r="B1479" s="11">
        <v>55</v>
      </c>
      <c r="D1479" s="11" t="s">
        <v>8221</v>
      </c>
      <c r="E1479" s="11">
        <v>0</v>
      </c>
    </row>
    <row r="1480" spans="1:5" x14ac:dyDescent="0.35">
      <c r="A1480" s="11" t="s">
        <v>8219</v>
      </c>
      <c r="B1480" s="11">
        <v>32</v>
      </c>
      <c r="D1480" s="11" t="s">
        <v>8221</v>
      </c>
      <c r="E1480" s="11">
        <v>3</v>
      </c>
    </row>
    <row r="1481" spans="1:5" x14ac:dyDescent="0.35">
      <c r="A1481" s="11" t="s">
        <v>8219</v>
      </c>
      <c r="B1481" s="11">
        <v>25</v>
      </c>
      <c r="D1481" s="11" t="s">
        <v>8221</v>
      </c>
      <c r="E1481" s="11">
        <v>9</v>
      </c>
    </row>
    <row r="1482" spans="1:5" x14ac:dyDescent="0.35">
      <c r="A1482" s="11" t="s">
        <v>8219</v>
      </c>
      <c r="B1482" s="11">
        <v>33</v>
      </c>
      <c r="D1482" s="11" t="s">
        <v>8221</v>
      </c>
      <c r="E1482" s="11">
        <v>6</v>
      </c>
    </row>
    <row r="1483" spans="1:5" x14ac:dyDescent="0.35">
      <c r="A1483" s="11" t="s">
        <v>8219</v>
      </c>
      <c r="B1483" s="11">
        <v>108</v>
      </c>
      <c r="D1483" s="11" t="s">
        <v>8221</v>
      </c>
      <c r="E1483" s="11">
        <v>4</v>
      </c>
    </row>
    <row r="1484" spans="1:5" x14ac:dyDescent="0.35">
      <c r="A1484" s="11" t="s">
        <v>8219</v>
      </c>
      <c r="B1484" s="11">
        <v>20</v>
      </c>
      <c r="D1484" s="11" t="s">
        <v>8221</v>
      </c>
      <c r="E1484" s="11">
        <v>1</v>
      </c>
    </row>
    <row r="1485" spans="1:5" x14ac:dyDescent="0.35">
      <c r="A1485" s="11" t="s">
        <v>8219</v>
      </c>
      <c r="B1485" s="11">
        <v>98</v>
      </c>
      <c r="D1485" s="11" t="s">
        <v>8221</v>
      </c>
      <c r="E1485" s="11">
        <v>17</v>
      </c>
    </row>
    <row r="1486" spans="1:5" x14ac:dyDescent="0.35">
      <c r="A1486" s="11" t="s">
        <v>8219</v>
      </c>
      <c r="B1486" s="11">
        <v>196</v>
      </c>
      <c r="D1486" s="11" t="s">
        <v>8221</v>
      </c>
      <c r="E1486" s="11">
        <v>1</v>
      </c>
    </row>
    <row r="1487" spans="1:5" x14ac:dyDescent="0.35">
      <c r="A1487" s="11" t="s">
        <v>8219</v>
      </c>
      <c r="B1487" s="11">
        <v>39</v>
      </c>
      <c r="D1487" s="11" t="s">
        <v>8221</v>
      </c>
      <c r="E1487" s="11">
        <v>13</v>
      </c>
    </row>
    <row r="1488" spans="1:5" x14ac:dyDescent="0.35">
      <c r="A1488" s="11" t="s">
        <v>8219</v>
      </c>
      <c r="B1488" s="11">
        <v>128</v>
      </c>
      <c r="D1488" s="11" t="s">
        <v>8221</v>
      </c>
      <c r="E1488" s="11">
        <v>6</v>
      </c>
    </row>
    <row r="1489" spans="1:5" x14ac:dyDescent="0.35">
      <c r="A1489" s="11" t="s">
        <v>8219</v>
      </c>
      <c r="B1489" s="11">
        <v>71</v>
      </c>
      <c r="D1489" s="11" t="s">
        <v>8221</v>
      </c>
      <c r="E1489" s="11">
        <v>0</v>
      </c>
    </row>
    <row r="1490" spans="1:5" x14ac:dyDescent="0.35">
      <c r="A1490" s="11" t="s">
        <v>8219</v>
      </c>
      <c r="B1490" s="11">
        <v>47</v>
      </c>
      <c r="D1490" s="11" t="s">
        <v>8221</v>
      </c>
      <c r="E1490" s="11">
        <v>2</v>
      </c>
    </row>
    <row r="1491" spans="1:5" x14ac:dyDescent="0.35">
      <c r="A1491" s="11" t="s">
        <v>8219</v>
      </c>
      <c r="B1491" s="11">
        <v>17</v>
      </c>
      <c r="D1491" s="11" t="s">
        <v>8221</v>
      </c>
      <c r="E1491" s="11">
        <v>2</v>
      </c>
    </row>
    <row r="1492" spans="1:5" x14ac:dyDescent="0.35">
      <c r="A1492" s="11" t="s">
        <v>8219</v>
      </c>
      <c r="B1492" s="11">
        <v>91</v>
      </c>
      <c r="D1492" s="11" t="s">
        <v>8221</v>
      </c>
      <c r="E1492" s="11">
        <v>21</v>
      </c>
    </row>
    <row r="1493" spans="1:5" x14ac:dyDescent="0.35">
      <c r="A1493" s="11" t="s">
        <v>8219</v>
      </c>
      <c r="B1493" s="11">
        <v>43</v>
      </c>
      <c r="D1493" s="11" t="s">
        <v>8221</v>
      </c>
      <c r="E1493" s="11">
        <v>13</v>
      </c>
    </row>
    <row r="1494" spans="1:5" x14ac:dyDescent="0.35">
      <c r="A1494" s="11" t="s">
        <v>8219</v>
      </c>
      <c r="B1494" s="11">
        <v>17</v>
      </c>
      <c r="D1494" s="11" t="s">
        <v>8221</v>
      </c>
      <c r="E1494" s="11">
        <v>0</v>
      </c>
    </row>
    <row r="1495" spans="1:5" x14ac:dyDescent="0.35">
      <c r="A1495" s="11" t="s">
        <v>8219</v>
      </c>
      <c r="B1495" s="11">
        <v>33</v>
      </c>
      <c r="D1495" s="11" t="s">
        <v>8221</v>
      </c>
      <c r="E1495" s="11">
        <v>6</v>
      </c>
    </row>
    <row r="1496" spans="1:5" x14ac:dyDescent="0.35">
      <c r="A1496" s="11" t="s">
        <v>8219</v>
      </c>
      <c r="B1496" s="11">
        <v>87</v>
      </c>
      <c r="D1496" s="11" t="s">
        <v>8221</v>
      </c>
      <c r="E1496" s="11">
        <v>0</v>
      </c>
    </row>
    <row r="1497" spans="1:5" x14ac:dyDescent="0.35">
      <c r="A1497" s="11" t="s">
        <v>8219</v>
      </c>
      <c r="B1497" s="11">
        <v>113</v>
      </c>
      <c r="D1497" s="11" t="s">
        <v>8221</v>
      </c>
      <c r="E1497" s="11">
        <v>1</v>
      </c>
    </row>
    <row r="1498" spans="1:5" x14ac:dyDescent="0.35">
      <c r="A1498" s="11" t="s">
        <v>8219</v>
      </c>
      <c r="B1498" s="11">
        <v>14</v>
      </c>
      <c r="D1498" s="11" t="s">
        <v>8221</v>
      </c>
      <c r="E1498" s="11">
        <v>0</v>
      </c>
    </row>
    <row r="1499" spans="1:5" x14ac:dyDescent="0.35">
      <c r="A1499" s="11" t="s">
        <v>8219</v>
      </c>
      <c r="B1499" s="11">
        <v>30</v>
      </c>
      <c r="D1499" s="11" t="s">
        <v>8221</v>
      </c>
      <c r="E1499" s="11">
        <v>12</v>
      </c>
    </row>
    <row r="1500" spans="1:5" x14ac:dyDescent="0.35">
      <c r="A1500" s="11" t="s">
        <v>8219</v>
      </c>
      <c r="B1500" s="11">
        <v>16</v>
      </c>
      <c r="D1500" s="11" t="s">
        <v>8221</v>
      </c>
      <c r="E1500" s="11">
        <v>2</v>
      </c>
    </row>
    <row r="1501" spans="1:5" x14ac:dyDescent="0.35">
      <c r="A1501" s="11" t="s">
        <v>8219</v>
      </c>
      <c r="B1501" s="11">
        <v>46</v>
      </c>
      <c r="D1501" s="11" t="s">
        <v>8221</v>
      </c>
      <c r="E1501" s="11">
        <v>6</v>
      </c>
    </row>
    <row r="1502" spans="1:5" x14ac:dyDescent="0.35">
      <c r="A1502" s="11" t="s">
        <v>8219</v>
      </c>
      <c r="B1502" s="11">
        <v>24</v>
      </c>
      <c r="D1502" s="11" t="s">
        <v>8221</v>
      </c>
      <c r="E1502" s="11">
        <v>1</v>
      </c>
    </row>
    <row r="1503" spans="1:5" x14ac:dyDescent="0.35">
      <c r="A1503" s="11" t="s">
        <v>8219</v>
      </c>
      <c r="B1503" s="11">
        <v>97</v>
      </c>
      <c r="D1503" s="11" t="s">
        <v>8221</v>
      </c>
      <c r="E1503" s="11">
        <v>1</v>
      </c>
    </row>
    <row r="1504" spans="1:5" x14ac:dyDescent="0.35">
      <c r="A1504" s="11" t="s">
        <v>8219</v>
      </c>
      <c r="B1504" s="11">
        <v>59</v>
      </c>
      <c r="D1504" s="11" t="s">
        <v>8221</v>
      </c>
      <c r="E1504" s="11">
        <v>5</v>
      </c>
    </row>
    <row r="1505" spans="1:5" x14ac:dyDescent="0.35">
      <c r="A1505" s="11" t="s">
        <v>8219</v>
      </c>
      <c r="B1505" s="11">
        <v>1095</v>
      </c>
      <c r="D1505" s="11" t="s">
        <v>8221</v>
      </c>
      <c r="E1505" s="11">
        <v>0</v>
      </c>
    </row>
    <row r="1506" spans="1:5" x14ac:dyDescent="0.35">
      <c r="A1506" s="11" t="s">
        <v>8219</v>
      </c>
      <c r="B1506" s="11">
        <v>218</v>
      </c>
      <c r="D1506" s="11" t="s">
        <v>8221</v>
      </c>
      <c r="E1506" s="11">
        <v>3</v>
      </c>
    </row>
    <row r="1507" spans="1:5" x14ac:dyDescent="0.35">
      <c r="A1507" s="11" t="s">
        <v>8219</v>
      </c>
      <c r="B1507" s="11">
        <v>111</v>
      </c>
      <c r="D1507" s="11" t="s">
        <v>8221</v>
      </c>
      <c r="E1507" s="11">
        <v>8</v>
      </c>
    </row>
    <row r="1508" spans="1:5" x14ac:dyDescent="0.35">
      <c r="A1508" s="11" t="s">
        <v>8219</v>
      </c>
      <c r="B1508" s="11">
        <v>56</v>
      </c>
      <c r="D1508" s="11" t="s">
        <v>8221</v>
      </c>
      <c r="E1508" s="11">
        <v>3</v>
      </c>
    </row>
    <row r="1509" spans="1:5" x14ac:dyDescent="0.35">
      <c r="A1509" s="11" t="s">
        <v>8219</v>
      </c>
      <c r="B1509" s="11">
        <v>265</v>
      </c>
      <c r="D1509" s="11" t="s">
        <v>8221</v>
      </c>
      <c r="E1509" s="11">
        <v>8</v>
      </c>
    </row>
    <row r="1510" spans="1:5" x14ac:dyDescent="0.35">
      <c r="A1510" s="11" t="s">
        <v>8219</v>
      </c>
      <c r="B1510" s="11">
        <v>28</v>
      </c>
      <c r="D1510" s="11" t="s">
        <v>8221</v>
      </c>
      <c r="E1510" s="11">
        <v>1</v>
      </c>
    </row>
    <row r="1511" spans="1:5" x14ac:dyDescent="0.35">
      <c r="A1511" s="11" t="s">
        <v>8219</v>
      </c>
      <c r="B1511" s="11">
        <v>364</v>
      </c>
      <c r="D1511" s="11" t="s">
        <v>8221</v>
      </c>
      <c r="E1511" s="11">
        <v>4</v>
      </c>
    </row>
    <row r="1512" spans="1:5" x14ac:dyDescent="0.35">
      <c r="A1512" s="11" t="s">
        <v>8219</v>
      </c>
      <c r="B1512" s="11">
        <v>27</v>
      </c>
      <c r="D1512" s="11" t="s">
        <v>8221</v>
      </c>
      <c r="E1512" s="11">
        <v>8</v>
      </c>
    </row>
    <row r="1513" spans="1:5" x14ac:dyDescent="0.35">
      <c r="A1513" s="11" t="s">
        <v>8219</v>
      </c>
      <c r="B1513" s="11">
        <v>93</v>
      </c>
      <c r="D1513" s="11" t="s">
        <v>8221</v>
      </c>
      <c r="E1513" s="11">
        <v>1</v>
      </c>
    </row>
    <row r="1514" spans="1:5" x14ac:dyDescent="0.35">
      <c r="A1514" s="11" t="s">
        <v>8219</v>
      </c>
      <c r="B1514" s="11">
        <v>64</v>
      </c>
      <c r="D1514" s="11" t="s">
        <v>8221</v>
      </c>
      <c r="E1514" s="11">
        <v>5</v>
      </c>
    </row>
    <row r="1515" spans="1:5" x14ac:dyDescent="0.35">
      <c r="A1515" s="11" t="s">
        <v>8219</v>
      </c>
      <c r="B1515" s="11">
        <v>22</v>
      </c>
      <c r="D1515" s="11" t="s">
        <v>8221</v>
      </c>
      <c r="E1515" s="11">
        <v>0</v>
      </c>
    </row>
    <row r="1516" spans="1:5" x14ac:dyDescent="0.35">
      <c r="A1516" s="11" t="s">
        <v>8219</v>
      </c>
      <c r="B1516" s="11">
        <v>59</v>
      </c>
      <c r="D1516" s="11" t="s">
        <v>8221</v>
      </c>
      <c r="E1516" s="11">
        <v>0</v>
      </c>
    </row>
    <row r="1517" spans="1:5" x14ac:dyDescent="0.35">
      <c r="A1517" s="11" t="s">
        <v>8219</v>
      </c>
      <c r="B1517" s="11">
        <v>249</v>
      </c>
      <c r="D1517" s="11" t="s">
        <v>8221</v>
      </c>
      <c r="E1517" s="11">
        <v>1</v>
      </c>
    </row>
    <row r="1518" spans="1:5" x14ac:dyDescent="0.35">
      <c r="A1518" s="11" t="s">
        <v>8219</v>
      </c>
      <c r="B1518" s="11">
        <v>392</v>
      </c>
      <c r="D1518" s="11" t="s">
        <v>8221</v>
      </c>
      <c r="E1518" s="11">
        <v>0</v>
      </c>
    </row>
    <row r="1519" spans="1:5" x14ac:dyDescent="0.35">
      <c r="A1519" s="11" t="s">
        <v>8219</v>
      </c>
      <c r="B1519" s="11">
        <v>115</v>
      </c>
      <c r="D1519" s="11" t="s">
        <v>8221</v>
      </c>
      <c r="E1519" s="11">
        <v>0</v>
      </c>
    </row>
    <row r="1520" spans="1:5" x14ac:dyDescent="0.35">
      <c r="A1520" s="11" t="s">
        <v>8219</v>
      </c>
      <c r="B1520" s="11">
        <v>433</v>
      </c>
      <c r="D1520" s="11" t="s">
        <v>8221</v>
      </c>
      <c r="E1520" s="11">
        <v>6</v>
      </c>
    </row>
    <row r="1521" spans="1:5" x14ac:dyDescent="0.35">
      <c r="A1521" s="11" t="s">
        <v>8219</v>
      </c>
      <c r="B1521" s="11">
        <v>20</v>
      </c>
      <c r="D1521" s="11" t="s">
        <v>8221</v>
      </c>
      <c r="E1521" s="11">
        <v>6</v>
      </c>
    </row>
    <row r="1522" spans="1:5" x14ac:dyDescent="0.35">
      <c r="A1522" s="11" t="s">
        <v>8219</v>
      </c>
      <c r="B1522" s="11">
        <v>8</v>
      </c>
      <c r="D1522" s="11" t="s">
        <v>8221</v>
      </c>
      <c r="E1522" s="11">
        <v>14</v>
      </c>
    </row>
    <row r="1523" spans="1:5" x14ac:dyDescent="0.35">
      <c r="A1523" s="11" t="s">
        <v>8219</v>
      </c>
      <c r="B1523" s="11">
        <v>175</v>
      </c>
      <c r="D1523" s="11" t="s">
        <v>8221</v>
      </c>
      <c r="E1523" s="11">
        <v>6</v>
      </c>
    </row>
    <row r="1524" spans="1:5" x14ac:dyDescent="0.35">
      <c r="A1524" s="11" t="s">
        <v>8219</v>
      </c>
      <c r="B1524" s="11">
        <v>104</v>
      </c>
      <c r="D1524" s="11" t="s">
        <v>8221</v>
      </c>
      <c r="E1524" s="11">
        <v>33</v>
      </c>
    </row>
    <row r="1525" spans="1:5" x14ac:dyDescent="0.35">
      <c r="A1525" s="11" t="s">
        <v>8219</v>
      </c>
      <c r="B1525" s="11">
        <v>17</v>
      </c>
      <c r="D1525" s="11" t="s">
        <v>8221</v>
      </c>
      <c r="E1525" s="11">
        <v>4</v>
      </c>
    </row>
    <row r="1526" spans="1:5" x14ac:dyDescent="0.35">
      <c r="A1526" s="11" t="s">
        <v>8219</v>
      </c>
      <c r="B1526" s="11">
        <v>277</v>
      </c>
      <c r="D1526" s="11" t="s">
        <v>8221</v>
      </c>
      <c r="E1526" s="11">
        <v>1</v>
      </c>
    </row>
    <row r="1527" spans="1:5" x14ac:dyDescent="0.35">
      <c r="A1527" s="11" t="s">
        <v>8219</v>
      </c>
      <c r="B1527" s="11">
        <v>118</v>
      </c>
      <c r="D1527" s="11" t="s">
        <v>8221</v>
      </c>
      <c r="E1527" s="11">
        <v>0</v>
      </c>
    </row>
    <row r="1528" spans="1:5" x14ac:dyDescent="0.35">
      <c r="A1528" s="11" t="s">
        <v>8219</v>
      </c>
      <c r="B1528" s="11">
        <v>97</v>
      </c>
      <c r="D1528" s="11" t="s">
        <v>8221</v>
      </c>
      <c r="E1528" s="11">
        <v>6</v>
      </c>
    </row>
    <row r="1529" spans="1:5" x14ac:dyDescent="0.35">
      <c r="A1529" s="11" t="s">
        <v>8219</v>
      </c>
      <c r="B1529" s="11">
        <v>20</v>
      </c>
      <c r="D1529" s="11" t="s">
        <v>8221</v>
      </c>
      <c r="E1529" s="11">
        <v>6</v>
      </c>
    </row>
    <row r="1530" spans="1:5" x14ac:dyDescent="0.35">
      <c r="A1530" s="11" t="s">
        <v>8219</v>
      </c>
      <c r="B1530" s="11">
        <v>26</v>
      </c>
      <c r="D1530" s="11" t="s">
        <v>8221</v>
      </c>
      <c r="E1530" s="11">
        <v>1</v>
      </c>
    </row>
    <row r="1531" spans="1:5" x14ac:dyDescent="0.35">
      <c r="A1531" s="11" t="s">
        <v>8219</v>
      </c>
      <c r="B1531" s="11">
        <v>128</v>
      </c>
      <c r="D1531" s="11" t="s">
        <v>8221</v>
      </c>
      <c r="E1531" s="11">
        <v>3</v>
      </c>
    </row>
    <row r="1532" spans="1:5" x14ac:dyDescent="0.35">
      <c r="A1532" s="11" t="s">
        <v>8219</v>
      </c>
      <c r="B1532" s="11">
        <v>15</v>
      </c>
    </row>
    <row r="1533" spans="1:5" x14ac:dyDescent="0.35">
      <c r="A1533" s="11" t="s">
        <v>8219</v>
      </c>
      <c r="B1533" s="11">
        <v>25</v>
      </c>
    </row>
    <row r="1534" spans="1:5" x14ac:dyDescent="0.35">
      <c r="A1534" s="11" t="s">
        <v>8219</v>
      </c>
      <c r="B1534" s="11">
        <v>55</v>
      </c>
    </row>
    <row r="1535" spans="1:5" x14ac:dyDescent="0.35">
      <c r="A1535" s="11" t="s">
        <v>8219</v>
      </c>
      <c r="B1535" s="11">
        <v>107</v>
      </c>
    </row>
    <row r="1536" spans="1:5" x14ac:dyDescent="0.35">
      <c r="A1536" s="11" t="s">
        <v>8219</v>
      </c>
      <c r="B1536" s="11">
        <v>557</v>
      </c>
    </row>
    <row r="1537" spans="1:2" x14ac:dyDescent="0.35">
      <c r="A1537" s="11" t="s">
        <v>8219</v>
      </c>
      <c r="B1537" s="11">
        <v>40</v>
      </c>
    </row>
    <row r="1538" spans="1:2" x14ac:dyDescent="0.35">
      <c r="A1538" s="11" t="s">
        <v>8219</v>
      </c>
      <c r="B1538" s="11">
        <v>36</v>
      </c>
    </row>
    <row r="1539" spans="1:2" x14ac:dyDescent="0.35">
      <c r="A1539" s="11" t="s">
        <v>8219</v>
      </c>
      <c r="B1539" s="11">
        <v>159</v>
      </c>
    </row>
    <row r="1540" spans="1:2" x14ac:dyDescent="0.35">
      <c r="A1540" s="11" t="s">
        <v>8219</v>
      </c>
      <c r="B1540" s="11">
        <v>41</v>
      </c>
    </row>
    <row r="1541" spans="1:2" x14ac:dyDescent="0.35">
      <c r="A1541" s="11" t="s">
        <v>8219</v>
      </c>
      <c r="B1541" s="11">
        <v>226</v>
      </c>
    </row>
    <row r="1542" spans="1:2" x14ac:dyDescent="0.35">
      <c r="A1542" s="11" t="s">
        <v>8219</v>
      </c>
      <c r="B1542" s="11">
        <v>30</v>
      </c>
    </row>
    <row r="1543" spans="1:2" x14ac:dyDescent="0.35">
      <c r="A1543" s="11" t="s">
        <v>8219</v>
      </c>
      <c r="B1543" s="11">
        <v>103</v>
      </c>
    </row>
    <row r="1544" spans="1:2" x14ac:dyDescent="0.35">
      <c r="A1544" s="11" t="s">
        <v>8219</v>
      </c>
      <c r="B1544" s="11">
        <v>62</v>
      </c>
    </row>
    <row r="1545" spans="1:2" x14ac:dyDescent="0.35">
      <c r="A1545" s="11" t="s">
        <v>8219</v>
      </c>
      <c r="B1545" s="11">
        <v>6</v>
      </c>
    </row>
    <row r="1546" spans="1:2" x14ac:dyDescent="0.35">
      <c r="A1546" s="11" t="s">
        <v>8219</v>
      </c>
      <c r="B1546" s="11">
        <v>182</v>
      </c>
    </row>
    <row r="1547" spans="1:2" x14ac:dyDescent="0.35">
      <c r="A1547" s="11" t="s">
        <v>8219</v>
      </c>
      <c r="B1547" s="11">
        <v>145</v>
      </c>
    </row>
    <row r="1548" spans="1:2" x14ac:dyDescent="0.35">
      <c r="A1548" s="11" t="s">
        <v>8219</v>
      </c>
      <c r="B1548" s="11">
        <v>25</v>
      </c>
    </row>
    <row r="1549" spans="1:2" x14ac:dyDescent="0.35">
      <c r="A1549" s="11" t="s">
        <v>8219</v>
      </c>
      <c r="B1549" s="11">
        <v>320</v>
      </c>
    </row>
    <row r="1550" spans="1:2" x14ac:dyDescent="0.35">
      <c r="A1550" s="11" t="s">
        <v>8219</v>
      </c>
      <c r="B1550" s="11">
        <v>99</v>
      </c>
    </row>
    <row r="1551" spans="1:2" x14ac:dyDescent="0.35">
      <c r="A1551" s="11" t="s">
        <v>8219</v>
      </c>
      <c r="B1551" s="11">
        <v>348</v>
      </c>
    </row>
    <row r="1552" spans="1:2" x14ac:dyDescent="0.35">
      <c r="A1552" s="11" t="s">
        <v>8219</v>
      </c>
      <c r="B1552" s="11">
        <v>41</v>
      </c>
    </row>
    <row r="1553" spans="1:2" x14ac:dyDescent="0.35">
      <c r="A1553" s="11" t="s">
        <v>8219</v>
      </c>
      <c r="B1553" s="11">
        <v>29</v>
      </c>
    </row>
    <row r="1554" spans="1:2" x14ac:dyDescent="0.35">
      <c r="A1554" s="11" t="s">
        <v>8219</v>
      </c>
      <c r="B1554" s="11">
        <v>25</v>
      </c>
    </row>
    <row r="1555" spans="1:2" x14ac:dyDescent="0.35">
      <c r="A1555" s="11" t="s">
        <v>8219</v>
      </c>
      <c r="B1555" s="11">
        <v>23</v>
      </c>
    </row>
    <row r="1556" spans="1:2" x14ac:dyDescent="0.35">
      <c r="A1556" s="11" t="s">
        <v>8219</v>
      </c>
      <c r="B1556" s="11">
        <v>1260</v>
      </c>
    </row>
    <row r="1557" spans="1:2" x14ac:dyDescent="0.35">
      <c r="A1557" s="11" t="s">
        <v>8219</v>
      </c>
      <c r="B1557" s="11">
        <v>307</v>
      </c>
    </row>
    <row r="1558" spans="1:2" x14ac:dyDescent="0.35">
      <c r="A1558" s="11" t="s">
        <v>8219</v>
      </c>
      <c r="B1558" s="11">
        <v>329</v>
      </c>
    </row>
    <row r="1559" spans="1:2" x14ac:dyDescent="0.35">
      <c r="A1559" s="11" t="s">
        <v>8219</v>
      </c>
      <c r="B1559" s="11">
        <v>32</v>
      </c>
    </row>
    <row r="1560" spans="1:2" x14ac:dyDescent="0.35">
      <c r="A1560" s="11" t="s">
        <v>8219</v>
      </c>
      <c r="B1560" s="11">
        <v>27</v>
      </c>
    </row>
    <row r="1561" spans="1:2" x14ac:dyDescent="0.35">
      <c r="A1561" s="11" t="s">
        <v>8219</v>
      </c>
      <c r="B1561" s="11">
        <v>236</v>
      </c>
    </row>
    <row r="1562" spans="1:2" x14ac:dyDescent="0.35">
      <c r="A1562" s="11" t="s">
        <v>8219</v>
      </c>
      <c r="B1562" s="11">
        <v>42</v>
      </c>
    </row>
    <row r="1563" spans="1:2" x14ac:dyDescent="0.35">
      <c r="A1563" s="11" t="s">
        <v>8219</v>
      </c>
      <c r="B1563" s="11">
        <v>95</v>
      </c>
    </row>
    <row r="1564" spans="1:2" x14ac:dyDescent="0.35">
      <c r="A1564" s="11" t="s">
        <v>8219</v>
      </c>
      <c r="B1564" s="11">
        <v>37</v>
      </c>
    </row>
    <row r="1565" spans="1:2" x14ac:dyDescent="0.35">
      <c r="A1565" s="11" t="s">
        <v>8219</v>
      </c>
      <c r="B1565" s="11">
        <v>128</v>
      </c>
    </row>
    <row r="1566" spans="1:2" x14ac:dyDescent="0.35">
      <c r="A1566" s="11" t="s">
        <v>8219</v>
      </c>
      <c r="B1566" s="11">
        <v>156</v>
      </c>
    </row>
    <row r="1567" spans="1:2" x14ac:dyDescent="0.35">
      <c r="A1567" s="11" t="s">
        <v>8219</v>
      </c>
      <c r="B1567" s="11">
        <v>64</v>
      </c>
    </row>
    <row r="1568" spans="1:2" x14ac:dyDescent="0.35">
      <c r="A1568" s="11" t="s">
        <v>8219</v>
      </c>
      <c r="B1568" s="11">
        <v>58</v>
      </c>
    </row>
    <row r="1569" spans="1:2" x14ac:dyDescent="0.35">
      <c r="A1569" s="11" t="s">
        <v>8219</v>
      </c>
      <c r="B1569" s="11">
        <v>20</v>
      </c>
    </row>
    <row r="1570" spans="1:2" x14ac:dyDescent="0.35">
      <c r="A1570" s="11" t="s">
        <v>8219</v>
      </c>
      <c r="B1570" s="11">
        <v>47</v>
      </c>
    </row>
    <row r="1571" spans="1:2" x14ac:dyDescent="0.35">
      <c r="A1571" s="11" t="s">
        <v>8219</v>
      </c>
      <c r="B1571" s="11">
        <v>54</v>
      </c>
    </row>
    <row r="1572" spans="1:2" x14ac:dyDescent="0.35">
      <c r="A1572" s="11" t="s">
        <v>8219</v>
      </c>
      <c r="B1572" s="11">
        <v>9</v>
      </c>
    </row>
    <row r="1573" spans="1:2" x14ac:dyDescent="0.35">
      <c r="A1573" s="11" t="s">
        <v>8219</v>
      </c>
      <c r="B1573" s="11">
        <v>213</v>
      </c>
    </row>
    <row r="1574" spans="1:2" x14ac:dyDescent="0.35">
      <c r="A1574" s="11" t="s">
        <v>8219</v>
      </c>
      <c r="B1574" s="11">
        <v>57</v>
      </c>
    </row>
    <row r="1575" spans="1:2" x14ac:dyDescent="0.35">
      <c r="A1575" s="11" t="s">
        <v>8219</v>
      </c>
      <c r="B1575" s="11">
        <v>25</v>
      </c>
    </row>
    <row r="1576" spans="1:2" x14ac:dyDescent="0.35">
      <c r="A1576" s="11" t="s">
        <v>8219</v>
      </c>
      <c r="B1576" s="11">
        <v>104</v>
      </c>
    </row>
    <row r="1577" spans="1:2" x14ac:dyDescent="0.35">
      <c r="A1577" s="11" t="s">
        <v>8219</v>
      </c>
      <c r="B1577" s="11">
        <v>34</v>
      </c>
    </row>
    <row r="1578" spans="1:2" x14ac:dyDescent="0.35">
      <c r="A1578" s="11" t="s">
        <v>8219</v>
      </c>
      <c r="B1578" s="11">
        <v>67</v>
      </c>
    </row>
    <row r="1579" spans="1:2" x14ac:dyDescent="0.35">
      <c r="A1579" s="11" t="s">
        <v>8219</v>
      </c>
      <c r="B1579" s="11">
        <v>241</v>
      </c>
    </row>
    <row r="1580" spans="1:2" x14ac:dyDescent="0.35">
      <c r="A1580" s="11" t="s">
        <v>8219</v>
      </c>
      <c r="B1580" s="11">
        <v>123</v>
      </c>
    </row>
    <row r="1581" spans="1:2" x14ac:dyDescent="0.35">
      <c r="A1581" s="11" t="s">
        <v>8219</v>
      </c>
      <c r="B1581" s="11">
        <v>302</v>
      </c>
    </row>
    <row r="1582" spans="1:2" x14ac:dyDescent="0.35">
      <c r="A1582" s="11" t="s">
        <v>8219</v>
      </c>
      <c r="B1582" s="11">
        <v>89</v>
      </c>
    </row>
    <row r="1583" spans="1:2" x14ac:dyDescent="0.35">
      <c r="A1583" s="11" t="s">
        <v>8219</v>
      </c>
      <c r="B1583" s="11">
        <v>41</v>
      </c>
    </row>
    <row r="1584" spans="1:2" x14ac:dyDescent="0.35">
      <c r="A1584" s="11" t="s">
        <v>8219</v>
      </c>
      <c r="B1584" s="11">
        <v>69</v>
      </c>
    </row>
    <row r="1585" spans="1:2" x14ac:dyDescent="0.35">
      <c r="A1585" s="11" t="s">
        <v>8219</v>
      </c>
      <c r="B1585" s="11">
        <v>52</v>
      </c>
    </row>
    <row r="1586" spans="1:2" x14ac:dyDescent="0.35">
      <c r="A1586" s="11" t="s">
        <v>8219</v>
      </c>
      <c r="B1586" s="11">
        <v>57</v>
      </c>
    </row>
    <row r="1587" spans="1:2" x14ac:dyDescent="0.35">
      <c r="A1587" s="11" t="s">
        <v>8219</v>
      </c>
      <c r="B1587" s="11">
        <v>74</v>
      </c>
    </row>
    <row r="1588" spans="1:2" x14ac:dyDescent="0.35">
      <c r="A1588" s="11" t="s">
        <v>8219</v>
      </c>
      <c r="B1588" s="11">
        <v>63</v>
      </c>
    </row>
    <row r="1589" spans="1:2" x14ac:dyDescent="0.35">
      <c r="A1589" s="11" t="s">
        <v>8219</v>
      </c>
      <c r="B1589" s="11">
        <v>72</v>
      </c>
    </row>
    <row r="1590" spans="1:2" x14ac:dyDescent="0.35">
      <c r="A1590" s="11" t="s">
        <v>8219</v>
      </c>
      <c r="B1590" s="11">
        <v>71</v>
      </c>
    </row>
    <row r="1591" spans="1:2" x14ac:dyDescent="0.35">
      <c r="A1591" s="11" t="s">
        <v>8219</v>
      </c>
      <c r="B1591" s="11">
        <v>21</v>
      </c>
    </row>
    <row r="1592" spans="1:2" x14ac:dyDescent="0.35">
      <c r="A1592" s="11" t="s">
        <v>8219</v>
      </c>
      <c r="B1592" s="11">
        <v>930</v>
      </c>
    </row>
    <row r="1593" spans="1:2" x14ac:dyDescent="0.35">
      <c r="A1593" s="11" t="s">
        <v>8219</v>
      </c>
      <c r="B1593" s="11">
        <v>55</v>
      </c>
    </row>
    <row r="1594" spans="1:2" x14ac:dyDescent="0.35">
      <c r="A1594" s="11" t="s">
        <v>8219</v>
      </c>
      <c r="B1594" s="11">
        <v>61</v>
      </c>
    </row>
    <row r="1595" spans="1:2" x14ac:dyDescent="0.35">
      <c r="A1595" s="11" t="s">
        <v>8219</v>
      </c>
      <c r="B1595" s="11">
        <v>82</v>
      </c>
    </row>
    <row r="1596" spans="1:2" x14ac:dyDescent="0.35">
      <c r="A1596" s="11" t="s">
        <v>8219</v>
      </c>
      <c r="B1596" s="11">
        <v>71</v>
      </c>
    </row>
    <row r="1597" spans="1:2" x14ac:dyDescent="0.35">
      <c r="A1597" s="11" t="s">
        <v>8219</v>
      </c>
      <c r="B1597" s="11">
        <v>117</v>
      </c>
    </row>
    <row r="1598" spans="1:2" x14ac:dyDescent="0.35">
      <c r="A1598" s="11" t="s">
        <v>8219</v>
      </c>
      <c r="B1598" s="11">
        <v>29</v>
      </c>
    </row>
    <row r="1599" spans="1:2" x14ac:dyDescent="0.35">
      <c r="A1599" s="11" t="s">
        <v>8219</v>
      </c>
      <c r="B1599" s="11">
        <v>74</v>
      </c>
    </row>
    <row r="1600" spans="1:2" x14ac:dyDescent="0.35">
      <c r="A1600" s="11" t="s">
        <v>8219</v>
      </c>
      <c r="B1600" s="11">
        <v>23</v>
      </c>
    </row>
    <row r="1601" spans="1:2" x14ac:dyDescent="0.35">
      <c r="A1601" s="11" t="s">
        <v>8219</v>
      </c>
      <c r="B1601" s="11">
        <v>60</v>
      </c>
    </row>
    <row r="1602" spans="1:2" x14ac:dyDescent="0.35">
      <c r="A1602" s="11" t="s">
        <v>8219</v>
      </c>
      <c r="B1602" s="11">
        <v>55</v>
      </c>
    </row>
    <row r="1603" spans="1:2" x14ac:dyDescent="0.35">
      <c r="A1603" s="11" t="s">
        <v>8219</v>
      </c>
      <c r="B1603" s="11">
        <v>51</v>
      </c>
    </row>
    <row r="1604" spans="1:2" x14ac:dyDescent="0.35">
      <c r="A1604" s="11" t="s">
        <v>8219</v>
      </c>
      <c r="B1604" s="11">
        <v>78</v>
      </c>
    </row>
    <row r="1605" spans="1:2" x14ac:dyDescent="0.35">
      <c r="A1605" s="11" t="s">
        <v>8219</v>
      </c>
      <c r="B1605" s="11">
        <v>62</v>
      </c>
    </row>
    <row r="1606" spans="1:2" x14ac:dyDescent="0.35">
      <c r="A1606" s="11" t="s">
        <v>8219</v>
      </c>
      <c r="B1606" s="11">
        <v>45</v>
      </c>
    </row>
    <row r="1607" spans="1:2" x14ac:dyDescent="0.35">
      <c r="A1607" s="11" t="s">
        <v>8219</v>
      </c>
      <c r="B1607" s="11">
        <v>15</v>
      </c>
    </row>
    <row r="1608" spans="1:2" x14ac:dyDescent="0.35">
      <c r="A1608" s="11" t="s">
        <v>8219</v>
      </c>
      <c r="B1608" s="11">
        <v>151</v>
      </c>
    </row>
    <row r="1609" spans="1:2" x14ac:dyDescent="0.35">
      <c r="A1609" s="11" t="s">
        <v>8219</v>
      </c>
      <c r="B1609" s="11">
        <v>68</v>
      </c>
    </row>
    <row r="1610" spans="1:2" x14ac:dyDescent="0.35">
      <c r="A1610" s="11" t="s">
        <v>8219</v>
      </c>
      <c r="B1610" s="11">
        <v>46</v>
      </c>
    </row>
    <row r="1611" spans="1:2" x14ac:dyDescent="0.35">
      <c r="A1611" s="11" t="s">
        <v>8219</v>
      </c>
      <c r="B1611" s="11">
        <v>24</v>
      </c>
    </row>
    <row r="1612" spans="1:2" x14ac:dyDescent="0.35">
      <c r="A1612" s="11" t="s">
        <v>8219</v>
      </c>
      <c r="B1612" s="11">
        <v>70</v>
      </c>
    </row>
    <row r="1613" spans="1:2" x14ac:dyDescent="0.35">
      <c r="A1613" s="11" t="s">
        <v>8219</v>
      </c>
      <c r="B1613" s="11">
        <v>244</v>
      </c>
    </row>
    <row r="1614" spans="1:2" x14ac:dyDescent="0.35">
      <c r="A1614" s="11" t="s">
        <v>8219</v>
      </c>
      <c r="B1614" s="11">
        <v>82</v>
      </c>
    </row>
    <row r="1615" spans="1:2" x14ac:dyDescent="0.35">
      <c r="A1615" s="11" t="s">
        <v>8219</v>
      </c>
      <c r="B1615" s="11">
        <v>226</v>
      </c>
    </row>
    <row r="1616" spans="1:2" x14ac:dyDescent="0.35">
      <c r="A1616" s="11" t="s">
        <v>8219</v>
      </c>
      <c r="B1616" s="11">
        <v>60</v>
      </c>
    </row>
    <row r="1617" spans="1:2" x14ac:dyDescent="0.35">
      <c r="A1617" s="11" t="s">
        <v>8219</v>
      </c>
      <c r="B1617" s="11">
        <v>322</v>
      </c>
    </row>
    <row r="1618" spans="1:2" x14ac:dyDescent="0.35">
      <c r="A1618" s="11" t="s">
        <v>8219</v>
      </c>
      <c r="B1618" s="11">
        <v>94</v>
      </c>
    </row>
    <row r="1619" spans="1:2" x14ac:dyDescent="0.35">
      <c r="A1619" s="11" t="s">
        <v>8219</v>
      </c>
      <c r="B1619" s="11">
        <v>47</v>
      </c>
    </row>
    <row r="1620" spans="1:2" x14ac:dyDescent="0.35">
      <c r="A1620" s="11" t="s">
        <v>8219</v>
      </c>
      <c r="B1620" s="11">
        <v>115</v>
      </c>
    </row>
    <row r="1621" spans="1:2" x14ac:dyDescent="0.35">
      <c r="A1621" s="11" t="s">
        <v>8219</v>
      </c>
      <c r="B1621" s="11">
        <v>134</v>
      </c>
    </row>
    <row r="1622" spans="1:2" x14ac:dyDescent="0.35">
      <c r="A1622" s="11" t="s">
        <v>8219</v>
      </c>
      <c r="B1622" s="11">
        <v>35</v>
      </c>
    </row>
    <row r="1623" spans="1:2" x14ac:dyDescent="0.35">
      <c r="A1623" s="11" t="s">
        <v>8219</v>
      </c>
      <c r="B1623" s="11">
        <v>104</v>
      </c>
    </row>
    <row r="1624" spans="1:2" x14ac:dyDescent="0.35">
      <c r="A1624" s="11" t="s">
        <v>8219</v>
      </c>
      <c r="B1624" s="11">
        <v>184</v>
      </c>
    </row>
    <row r="1625" spans="1:2" x14ac:dyDescent="0.35">
      <c r="A1625" s="11" t="s">
        <v>8219</v>
      </c>
      <c r="B1625" s="11">
        <v>119</v>
      </c>
    </row>
    <row r="1626" spans="1:2" x14ac:dyDescent="0.35">
      <c r="A1626" s="11" t="s">
        <v>8219</v>
      </c>
      <c r="B1626" s="11">
        <v>59</v>
      </c>
    </row>
    <row r="1627" spans="1:2" x14ac:dyDescent="0.35">
      <c r="A1627" s="11" t="s">
        <v>8219</v>
      </c>
      <c r="B1627" s="11">
        <v>113</v>
      </c>
    </row>
    <row r="1628" spans="1:2" x14ac:dyDescent="0.35">
      <c r="A1628" s="11" t="s">
        <v>8219</v>
      </c>
      <c r="B1628" s="11">
        <v>84</v>
      </c>
    </row>
    <row r="1629" spans="1:2" x14ac:dyDescent="0.35">
      <c r="A1629" s="11" t="s">
        <v>8219</v>
      </c>
      <c r="B1629" s="11">
        <v>74</v>
      </c>
    </row>
    <row r="1630" spans="1:2" x14ac:dyDescent="0.35">
      <c r="A1630" s="11" t="s">
        <v>8219</v>
      </c>
      <c r="B1630" s="11">
        <v>216</v>
      </c>
    </row>
    <row r="1631" spans="1:2" x14ac:dyDescent="0.35">
      <c r="A1631" s="11" t="s">
        <v>8219</v>
      </c>
      <c r="B1631" s="11">
        <v>39</v>
      </c>
    </row>
    <row r="1632" spans="1:2" x14ac:dyDescent="0.35">
      <c r="A1632" s="11" t="s">
        <v>8219</v>
      </c>
      <c r="B1632" s="11">
        <v>21</v>
      </c>
    </row>
    <row r="1633" spans="1:2" x14ac:dyDescent="0.35">
      <c r="A1633" s="11" t="s">
        <v>8219</v>
      </c>
      <c r="B1633" s="11">
        <v>30</v>
      </c>
    </row>
    <row r="1634" spans="1:2" x14ac:dyDescent="0.35">
      <c r="A1634" s="11" t="s">
        <v>8219</v>
      </c>
      <c r="B1634" s="11">
        <v>37</v>
      </c>
    </row>
    <row r="1635" spans="1:2" x14ac:dyDescent="0.35">
      <c r="A1635" s="11" t="s">
        <v>8219</v>
      </c>
      <c r="B1635" s="11">
        <v>202</v>
      </c>
    </row>
    <row r="1636" spans="1:2" x14ac:dyDescent="0.35">
      <c r="A1636" s="11" t="s">
        <v>8219</v>
      </c>
      <c r="B1636" s="11">
        <v>37</v>
      </c>
    </row>
    <row r="1637" spans="1:2" x14ac:dyDescent="0.35">
      <c r="A1637" s="11" t="s">
        <v>8219</v>
      </c>
      <c r="B1637" s="11">
        <v>28</v>
      </c>
    </row>
    <row r="1638" spans="1:2" x14ac:dyDescent="0.35">
      <c r="A1638" s="11" t="s">
        <v>8219</v>
      </c>
      <c r="B1638" s="11">
        <v>26</v>
      </c>
    </row>
    <row r="1639" spans="1:2" x14ac:dyDescent="0.35">
      <c r="A1639" s="11" t="s">
        <v>8219</v>
      </c>
      <c r="B1639" s="11">
        <v>61</v>
      </c>
    </row>
    <row r="1640" spans="1:2" x14ac:dyDescent="0.35">
      <c r="A1640" s="11" t="s">
        <v>8219</v>
      </c>
      <c r="B1640" s="11">
        <v>115</v>
      </c>
    </row>
    <row r="1641" spans="1:2" x14ac:dyDescent="0.35">
      <c r="A1641" s="11" t="s">
        <v>8219</v>
      </c>
      <c r="B1641" s="11">
        <v>181</v>
      </c>
    </row>
    <row r="1642" spans="1:2" x14ac:dyDescent="0.35">
      <c r="A1642" s="11" t="s">
        <v>8219</v>
      </c>
      <c r="B1642" s="11">
        <v>110</v>
      </c>
    </row>
    <row r="1643" spans="1:2" x14ac:dyDescent="0.35">
      <c r="A1643" s="11" t="s">
        <v>8219</v>
      </c>
      <c r="B1643" s="11">
        <v>269</v>
      </c>
    </row>
    <row r="1644" spans="1:2" x14ac:dyDescent="0.35">
      <c r="A1644" s="11" t="s">
        <v>8219</v>
      </c>
      <c r="B1644" s="11">
        <v>79</v>
      </c>
    </row>
    <row r="1645" spans="1:2" x14ac:dyDescent="0.35">
      <c r="A1645" s="11" t="s">
        <v>8219</v>
      </c>
      <c r="B1645" s="11">
        <v>104</v>
      </c>
    </row>
    <row r="1646" spans="1:2" x14ac:dyDescent="0.35">
      <c r="A1646" s="11" t="s">
        <v>8219</v>
      </c>
      <c r="B1646" s="11">
        <v>34</v>
      </c>
    </row>
    <row r="1647" spans="1:2" x14ac:dyDescent="0.35">
      <c r="A1647" s="11" t="s">
        <v>8219</v>
      </c>
      <c r="B1647" s="11">
        <v>167</v>
      </c>
    </row>
    <row r="1648" spans="1:2" x14ac:dyDescent="0.35">
      <c r="A1648" s="11" t="s">
        <v>8219</v>
      </c>
      <c r="B1648" s="11">
        <v>183</v>
      </c>
    </row>
    <row r="1649" spans="1:2" x14ac:dyDescent="0.35">
      <c r="A1649" s="11" t="s">
        <v>8219</v>
      </c>
      <c r="B1649" s="11">
        <v>71</v>
      </c>
    </row>
    <row r="1650" spans="1:2" x14ac:dyDescent="0.35">
      <c r="A1650" s="11" t="s">
        <v>8219</v>
      </c>
      <c r="B1650" s="11">
        <v>69</v>
      </c>
    </row>
    <row r="1651" spans="1:2" x14ac:dyDescent="0.35">
      <c r="A1651" s="11" t="s">
        <v>8219</v>
      </c>
      <c r="B1651" s="11">
        <v>270</v>
      </c>
    </row>
    <row r="1652" spans="1:2" x14ac:dyDescent="0.35">
      <c r="A1652" s="11" t="s">
        <v>8219</v>
      </c>
      <c r="B1652" s="11">
        <v>193</v>
      </c>
    </row>
    <row r="1653" spans="1:2" x14ac:dyDescent="0.35">
      <c r="A1653" s="11" t="s">
        <v>8219</v>
      </c>
      <c r="B1653" s="11">
        <v>57</v>
      </c>
    </row>
    <row r="1654" spans="1:2" x14ac:dyDescent="0.35">
      <c r="A1654" s="11" t="s">
        <v>8219</v>
      </c>
      <c r="B1654" s="11">
        <v>200</v>
      </c>
    </row>
    <row r="1655" spans="1:2" x14ac:dyDescent="0.35">
      <c r="A1655" s="11" t="s">
        <v>8219</v>
      </c>
      <c r="B1655" s="11">
        <v>88</v>
      </c>
    </row>
    <row r="1656" spans="1:2" x14ac:dyDescent="0.35">
      <c r="A1656" s="11" t="s">
        <v>8219</v>
      </c>
      <c r="B1656" s="11">
        <v>213</v>
      </c>
    </row>
    <row r="1657" spans="1:2" x14ac:dyDescent="0.35">
      <c r="A1657" s="11" t="s">
        <v>8219</v>
      </c>
      <c r="B1657" s="11">
        <v>20</v>
      </c>
    </row>
    <row r="1658" spans="1:2" x14ac:dyDescent="0.35">
      <c r="A1658" s="11" t="s">
        <v>8219</v>
      </c>
      <c r="B1658" s="11">
        <v>50</v>
      </c>
    </row>
    <row r="1659" spans="1:2" x14ac:dyDescent="0.35">
      <c r="A1659" s="11" t="s">
        <v>8219</v>
      </c>
      <c r="B1659" s="11">
        <v>115</v>
      </c>
    </row>
    <row r="1660" spans="1:2" x14ac:dyDescent="0.35">
      <c r="A1660" s="11" t="s">
        <v>8219</v>
      </c>
      <c r="B1660" s="11">
        <v>186</v>
      </c>
    </row>
    <row r="1661" spans="1:2" x14ac:dyDescent="0.35">
      <c r="A1661" s="11" t="s">
        <v>8219</v>
      </c>
      <c r="B1661" s="11">
        <v>18</v>
      </c>
    </row>
    <row r="1662" spans="1:2" x14ac:dyDescent="0.35">
      <c r="A1662" s="11" t="s">
        <v>8219</v>
      </c>
      <c r="B1662" s="11">
        <v>176</v>
      </c>
    </row>
    <row r="1663" spans="1:2" x14ac:dyDescent="0.35">
      <c r="A1663" s="11" t="s">
        <v>8219</v>
      </c>
      <c r="B1663" s="11">
        <v>41</v>
      </c>
    </row>
    <row r="1664" spans="1:2" x14ac:dyDescent="0.35">
      <c r="A1664" s="11" t="s">
        <v>8219</v>
      </c>
      <c r="B1664" s="11">
        <v>75</v>
      </c>
    </row>
    <row r="1665" spans="1:2" x14ac:dyDescent="0.35">
      <c r="A1665" s="11" t="s">
        <v>8219</v>
      </c>
      <c r="B1665" s="11">
        <v>97</v>
      </c>
    </row>
    <row r="1666" spans="1:2" x14ac:dyDescent="0.35">
      <c r="A1666" s="11" t="s">
        <v>8219</v>
      </c>
      <c r="B1666" s="11">
        <v>73</v>
      </c>
    </row>
    <row r="1667" spans="1:2" x14ac:dyDescent="0.35">
      <c r="A1667" s="11" t="s">
        <v>8219</v>
      </c>
      <c r="B1667" s="11">
        <v>49</v>
      </c>
    </row>
    <row r="1668" spans="1:2" x14ac:dyDescent="0.35">
      <c r="A1668" s="11" t="s">
        <v>8219</v>
      </c>
      <c r="B1668" s="11">
        <v>134</v>
      </c>
    </row>
    <row r="1669" spans="1:2" x14ac:dyDescent="0.35">
      <c r="A1669" s="11" t="s">
        <v>8219</v>
      </c>
      <c r="B1669" s="11">
        <v>68</v>
      </c>
    </row>
    <row r="1670" spans="1:2" x14ac:dyDescent="0.35">
      <c r="A1670" s="11" t="s">
        <v>8219</v>
      </c>
      <c r="B1670" s="11">
        <v>49</v>
      </c>
    </row>
    <row r="1671" spans="1:2" x14ac:dyDescent="0.35">
      <c r="A1671" s="11" t="s">
        <v>8219</v>
      </c>
      <c r="B1671" s="11">
        <v>63</v>
      </c>
    </row>
    <row r="1672" spans="1:2" x14ac:dyDescent="0.35">
      <c r="A1672" s="11" t="s">
        <v>8219</v>
      </c>
      <c r="B1672" s="11">
        <v>163</v>
      </c>
    </row>
    <row r="1673" spans="1:2" x14ac:dyDescent="0.35">
      <c r="A1673" s="11" t="s">
        <v>8219</v>
      </c>
      <c r="B1673" s="11">
        <v>288</v>
      </c>
    </row>
    <row r="1674" spans="1:2" x14ac:dyDescent="0.35">
      <c r="A1674" s="11" t="s">
        <v>8219</v>
      </c>
      <c r="B1674" s="11">
        <v>42</v>
      </c>
    </row>
    <row r="1675" spans="1:2" x14ac:dyDescent="0.35">
      <c r="A1675" s="11" t="s">
        <v>8219</v>
      </c>
      <c r="B1675" s="11">
        <v>70</v>
      </c>
    </row>
    <row r="1676" spans="1:2" x14ac:dyDescent="0.35">
      <c r="A1676" s="11" t="s">
        <v>8219</v>
      </c>
      <c r="B1676" s="11">
        <v>30</v>
      </c>
    </row>
    <row r="1677" spans="1:2" x14ac:dyDescent="0.35">
      <c r="A1677" s="11" t="s">
        <v>8219</v>
      </c>
      <c r="B1677" s="11">
        <v>51</v>
      </c>
    </row>
    <row r="1678" spans="1:2" x14ac:dyDescent="0.35">
      <c r="A1678" s="11" t="s">
        <v>8219</v>
      </c>
      <c r="B1678" s="11">
        <v>145</v>
      </c>
    </row>
    <row r="1679" spans="1:2" x14ac:dyDescent="0.35">
      <c r="A1679" s="11" t="s">
        <v>8219</v>
      </c>
      <c r="B1679" s="11">
        <v>21</v>
      </c>
    </row>
    <row r="1680" spans="1:2" x14ac:dyDescent="0.35">
      <c r="A1680" s="11" t="s">
        <v>8219</v>
      </c>
      <c r="B1680" s="11">
        <v>286</v>
      </c>
    </row>
    <row r="1681" spans="1:2" x14ac:dyDescent="0.35">
      <c r="A1681" s="11" t="s">
        <v>8219</v>
      </c>
      <c r="B1681" s="11">
        <v>12</v>
      </c>
    </row>
    <row r="1682" spans="1:2" x14ac:dyDescent="0.35">
      <c r="A1682" s="11" t="s">
        <v>8219</v>
      </c>
      <c r="B1682" s="11">
        <v>100</v>
      </c>
    </row>
    <row r="1683" spans="1:2" x14ac:dyDescent="0.35">
      <c r="A1683" s="11" t="s">
        <v>8219</v>
      </c>
      <c r="B1683" s="11">
        <v>100</v>
      </c>
    </row>
    <row r="1684" spans="1:2" x14ac:dyDescent="0.35">
      <c r="A1684" s="11" t="s">
        <v>8219</v>
      </c>
      <c r="B1684" s="11">
        <v>34</v>
      </c>
    </row>
    <row r="1685" spans="1:2" x14ac:dyDescent="0.35">
      <c r="A1685" s="11" t="s">
        <v>8219</v>
      </c>
      <c r="B1685" s="11">
        <v>63</v>
      </c>
    </row>
    <row r="1686" spans="1:2" x14ac:dyDescent="0.35">
      <c r="A1686" s="11" t="s">
        <v>8219</v>
      </c>
      <c r="B1686" s="11">
        <v>30</v>
      </c>
    </row>
    <row r="1687" spans="1:2" x14ac:dyDescent="0.35">
      <c r="A1687" s="11" t="s">
        <v>8219</v>
      </c>
      <c r="B1687" s="11">
        <v>47</v>
      </c>
    </row>
    <row r="1688" spans="1:2" x14ac:dyDescent="0.35">
      <c r="A1688" s="11" t="s">
        <v>8219</v>
      </c>
      <c r="B1688" s="11">
        <v>237</v>
      </c>
    </row>
    <row r="1689" spans="1:2" x14ac:dyDescent="0.35">
      <c r="A1689" s="11" t="s">
        <v>8219</v>
      </c>
      <c r="B1689" s="11">
        <v>47</v>
      </c>
    </row>
    <row r="1690" spans="1:2" x14ac:dyDescent="0.35">
      <c r="A1690" s="11" t="s">
        <v>8219</v>
      </c>
      <c r="B1690" s="11">
        <v>15</v>
      </c>
    </row>
    <row r="1691" spans="1:2" x14ac:dyDescent="0.35">
      <c r="A1691" s="11" t="s">
        <v>8219</v>
      </c>
      <c r="B1691" s="11">
        <v>81</v>
      </c>
    </row>
    <row r="1692" spans="1:2" x14ac:dyDescent="0.35">
      <c r="A1692" s="11" t="s">
        <v>8219</v>
      </c>
      <c r="B1692" s="11">
        <v>122</v>
      </c>
    </row>
    <row r="1693" spans="1:2" x14ac:dyDescent="0.35">
      <c r="A1693" s="11" t="s">
        <v>8219</v>
      </c>
      <c r="B1693" s="11">
        <v>34</v>
      </c>
    </row>
    <row r="1694" spans="1:2" x14ac:dyDescent="0.35">
      <c r="A1694" s="11" t="s">
        <v>8219</v>
      </c>
      <c r="B1694" s="11">
        <v>207</v>
      </c>
    </row>
    <row r="1695" spans="1:2" x14ac:dyDescent="0.35">
      <c r="A1695" s="11" t="s">
        <v>8219</v>
      </c>
      <c r="B1695" s="11">
        <v>25</v>
      </c>
    </row>
    <row r="1696" spans="1:2" x14ac:dyDescent="0.35">
      <c r="A1696" s="11" t="s">
        <v>8219</v>
      </c>
      <c r="B1696" s="11">
        <v>72</v>
      </c>
    </row>
    <row r="1697" spans="1:2" x14ac:dyDescent="0.35">
      <c r="A1697" s="11" t="s">
        <v>8219</v>
      </c>
      <c r="B1697" s="11">
        <v>14</v>
      </c>
    </row>
    <row r="1698" spans="1:2" x14ac:dyDescent="0.35">
      <c r="A1698" s="11" t="s">
        <v>8219</v>
      </c>
      <c r="B1698" s="11">
        <v>15</v>
      </c>
    </row>
    <row r="1699" spans="1:2" x14ac:dyDescent="0.35">
      <c r="A1699" s="11" t="s">
        <v>8219</v>
      </c>
      <c r="B1699" s="11">
        <v>91</v>
      </c>
    </row>
    <row r="1700" spans="1:2" x14ac:dyDescent="0.35">
      <c r="A1700" s="11" t="s">
        <v>8219</v>
      </c>
      <c r="B1700" s="11">
        <v>24</v>
      </c>
    </row>
    <row r="1701" spans="1:2" x14ac:dyDescent="0.35">
      <c r="A1701" s="11" t="s">
        <v>8219</v>
      </c>
      <c r="B1701" s="11">
        <v>27</v>
      </c>
    </row>
    <row r="1702" spans="1:2" x14ac:dyDescent="0.35">
      <c r="A1702" s="11" t="s">
        <v>8219</v>
      </c>
      <c r="B1702" s="11">
        <v>47</v>
      </c>
    </row>
    <row r="1703" spans="1:2" x14ac:dyDescent="0.35">
      <c r="A1703" s="11" t="s">
        <v>8219</v>
      </c>
      <c r="B1703" s="11">
        <v>44</v>
      </c>
    </row>
    <row r="1704" spans="1:2" x14ac:dyDescent="0.35">
      <c r="A1704" s="11" t="s">
        <v>8219</v>
      </c>
      <c r="B1704" s="11">
        <v>72</v>
      </c>
    </row>
    <row r="1705" spans="1:2" x14ac:dyDescent="0.35">
      <c r="A1705" s="11" t="s">
        <v>8219</v>
      </c>
      <c r="B1705" s="11">
        <v>63</v>
      </c>
    </row>
    <row r="1706" spans="1:2" x14ac:dyDescent="0.35">
      <c r="A1706" s="11" t="s">
        <v>8219</v>
      </c>
      <c r="B1706" s="11">
        <v>88</v>
      </c>
    </row>
    <row r="1707" spans="1:2" x14ac:dyDescent="0.35">
      <c r="A1707" s="11" t="s">
        <v>8219</v>
      </c>
      <c r="B1707" s="11">
        <v>70</v>
      </c>
    </row>
    <row r="1708" spans="1:2" x14ac:dyDescent="0.35">
      <c r="A1708" s="11" t="s">
        <v>8219</v>
      </c>
      <c r="B1708" s="11">
        <v>50</v>
      </c>
    </row>
    <row r="1709" spans="1:2" x14ac:dyDescent="0.35">
      <c r="A1709" s="11" t="s">
        <v>8219</v>
      </c>
      <c r="B1709" s="11">
        <v>35</v>
      </c>
    </row>
    <row r="1710" spans="1:2" x14ac:dyDescent="0.35">
      <c r="A1710" s="11" t="s">
        <v>8219</v>
      </c>
      <c r="B1710" s="11">
        <v>175</v>
      </c>
    </row>
    <row r="1711" spans="1:2" x14ac:dyDescent="0.35">
      <c r="A1711" s="11" t="s">
        <v>8219</v>
      </c>
      <c r="B1711" s="11">
        <v>20</v>
      </c>
    </row>
    <row r="1712" spans="1:2" x14ac:dyDescent="0.35">
      <c r="A1712" s="11" t="s">
        <v>8219</v>
      </c>
      <c r="B1712" s="11">
        <v>54</v>
      </c>
    </row>
    <row r="1713" spans="1:2" x14ac:dyDescent="0.35">
      <c r="A1713" s="11" t="s">
        <v>8219</v>
      </c>
      <c r="B1713" s="11">
        <v>20</v>
      </c>
    </row>
    <row r="1714" spans="1:2" x14ac:dyDescent="0.35">
      <c r="A1714" s="11" t="s">
        <v>8219</v>
      </c>
      <c r="B1714" s="11">
        <v>57</v>
      </c>
    </row>
    <row r="1715" spans="1:2" x14ac:dyDescent="0.35">
      <c r="A1715" s="11" t="s">
        <v>8219</v>
      </c>
      <c r="B1715" s="11">
        <v>31</v>
      </c>
    </row>
    <row r="1716" spans="1:2" x14ac:dyDescent="0.35">
      <c r="A1716" s="11" t="s">
        <v>8219</v>
      </c>
      <c r="B1716" s="11">
        <v>31</v>
      </c>
    </row>
    <row r="1717" spans="1:2" x14ac:dyDescent="0.35">
      <c r="A1717" s="11" t="s">
        <v>8219</v>
      </c>
      <c r="B1717" s="11">
        <v>45</v>
      </c>
    </row>
    <row r="1718" spans="1:2" x14ac:dyDescent="0.35">
      <c r="A1718" s="11" t="s">
        <v>8219</v>
      </c>
      <c r="B1718" s="11">
        <v>41</v>
      </c>
    </row>
    <row r="1719" spans="1:2" x14ac:dyDescent="0.35">
      <c r="A1719" s="11" t="s">
        <v>8219</v>
      </c>
      <c r="B1719" s="11">
        <v>29</v>
      </c>
    </row>
    <row r="1720" spans="1:2" x14ac:dyDescent="0.35">
      <c r="A1720" s="11" t="s">
        <v>8219</v>
      </c>
      <c r="B1720" s="11">
        <v>58</v>
      </c>
    </row>
    <row r="1721" spans="1:2" x14ac:dyDescent="0.35">
      <c r="A1721" s="11" t="s">
        <v>8219</v>
      </c>
      <c r="B1721" s="11">
        <v>89</v>
      </c>
    </row>
    <row r="1722" spans="1:2" x14ac:dyDescent="0.35">
      <c r="A1722" s="11" t="s">
        <v>8219</v>
      </c>
      <c r="B1722" s="11">
        <v>125</v>
      </c>
    </row>
    <row r="1723" spans="1:2" x14ac:dyDescent="0.35">
      <c r="A1723" s="11" t="s">
        <v>8219</v>
      </c>
      <c r="B1723" s="11">
        <v>18</v>
      </c>
    </row>
    <row r="1724" spans="1:2" x14ac:dyDescent="0.35">
      <c r="A1724" s="11" t="s">
        <v>8219</v>
      </c>
      <c r="B1724" s="11">
        <v>32</v>
      </c>
    </row>
    <row r="1725" spans="1:2" x14ac:dyDescent="0.35">
      <c r="A1725" s="11" t="s">
        <v>8219</v>
      </c>
      <c r="B1725" s="11">
        <v>16</v>
      </c>
    </row>
    <row r="1726" spans="1:2" x14ac:dyDescent="0.35">
      <c r="A1726" s="11" t="s">
        <v>8219</v>
      </c>
      <c r="B1726" s="11">
        <v>38</v>
      </c>
    </row>
    <row r="1727" spans="1:2" x14ac:dyDescent="0.35">
      <c r="A1727" s="11" t="s">
        <v>8219</v>
      </c>
      <c r="B1727" s="11">
        <v>15</v>
      </c>
    </row>
    <row r="1728" spans="1:2" x14ac:dyDescent="0.35">
      <c r="A1728" s="11" t="s">
        <v>8219</v>
      </c>
      <c r="B1728" s="11">
        <v>23</v>
      </c>
    </row>
    <row r="1729" spans="1:2" x14ac:dyDescent="0.35">
      <c r="A1729" s="11" t="s">
        <v>8219</v>
      </c>
      <c r="B1729" s="11">
        <v>49</v>
      </c>
    </row>
    <row r="1730" spans="1:2" x14ac:dyDescent="0.35">
      <c r="A1730" s="11" t="s">
        <v>8219</v>
      </c>
      <c r="B1730" s="11">
        <v>10</v>
      </c>
    </row>
    <row r="1731" spans="1:2" x14ac:dyDescent="0.35">
      <c r="A1731" s="11" t="s">
        <v>8219</v>
      </c>
      <c r="B1731" s="11">
        <v>15</v>
      </c>
    </row>
    <row r="1732" spans="1:2" x14ac:dyDescent="0.35">
      <c r="A1732" s="11" t="s">
        <v>8219</v>
      </c>
      <c r="B1732" s="11">
        <v>57</v>
      </c>
    </row>
    <row r="1733" spans="1:2" x14ac:dyDescent="0.35">
      <c r="A1733" s="11" t="s">
        <v>8219</v>
      </c>
      <c r="B1733" s="11">
        <v>33</v>
      </c>
    </row>
    <row r="1734" spans="1:2" x14ac:dyDescent="0.35">
      <c r="A1734" s="11" t="s">
        <v>8219</v>
      </c>
      <c r="B1734" s="11">
        <v>9</v>
      </c>
    </row>
    <row r="1735" spans="1:2" x14ac:dyDescent="0.35">
      <c r="A1735" s="11" t="s">
        <v>8219</v>
      </c>
      <c r="B1735" s="11">
        <v>26</v>
      </c>
    </row>
    <row r="1736" spans="1:2" x14ac:dyDescent="0.35">
      <c r="A1736" s="11" t="s">
        <v>8219</v>
      </c>
      <c r="B1736" s="11">
        <v>69</v>
      </c>
    </row>
    <row r="1737" spans="1:2" x14ac:dyDescent="0.35">
      <c r="A1737" s="11" t="s">
        <v>8219</v>
      </c>
      <c r="B1737" s="11">
        <v>65</v>
      </c>
    </row>
    <row r="1738" spans="1:2" x14ac:dyDescent="0.35">
      <c r="A1738" s="11" t="s">
        <v>8219</v>
      </c>
      <c r="B1738" s="11">
        <v>83</v>
      </c>
    </row>
    <row r="1739" spans="1:2" x14ac:dyDescent="0.35">
      <c r="A1739" s="11" t="s">
        <v>8219</v>
      </c>
      <c r="B1739" s="11">
        <v>111</v>
      </c>
    </row>
    <row r="1740" spans="1:2" x14ac:dyDescent="0.35">
      <c r="A1740" s="11" t="s">
        <v>8219</v>
      </c>
      <c r="B1740" s="11">
        <v>46</v>
      </c>
    </row>
    <row r="1741" spans="1:2" x14ac:dyDescent="0.35">
      <c r="A1741" s="11" t="s">
        <v>8219</v>
      </c>
      <c r="B1741" s="11">
        <v>63</v>
      </c>
    </row>
    <row r="1742" spans="1:2" x14ac:dyDescent="0.35">
      <c r="A1742" s="11" t="s">
        <v>8219</v>
      </c>
      <c r="B1742" s="11">
        <v>9</v>
      </c>
    </row>
    <row r="1743" spans="1:2" x14ac:dyDescent="0.35">
      <c r="A1743" s="11" t="s">
        <v>8219</v>
      </c>
      <c r="B1743" s="11">
        <v>34</v>
      </c>
    </row>
    <row r="1744" spans="1:2" x14ac:dyDescent="0.35">
      <c r="A1744" s="11" t="s">
        <v>8219</v>
      </c>
      <c r="B1744" s="11">
        <v>112</v>
      </c>
    </row>
    <row r="1745" spans="1:2" x14ac:dyDescent="0.35">
      <c r="A1745" s="11" t="s">
        <v>8219</v>
      </c>
      <c r="B1745" s="11">
        <v>47</v>
      </c>
    </row>
    <row r="1746" spans="1:2" x14ac:dyDescent="0.35">
      <c r="A1746" s="11" t="s">
        <v>8219</v>
      </c>
      <c r="B1746" s="11">
        <v>38</v>
      </c>
    </row>
    <row r="1747" spans="1:2" x14ac:dyDescent="0.35">
      <c r="A1747" s="11" t="s">
        <v>8219</v>
      </c>
      <c r="B1747" s="11">
        <v>28</v>
      </c>
    </row>
    <row r="1748" spans="1:2" x14ac:dyDescent="0.35">
      <c r="A1748" s="11" t="s">
        <v>8219</v>
      </c>
      <c r="B1748" s="11">
        <v>78</v>
      </c>
    </row>
    <row r="1749" spans="1:2" x14ac:dyDescent="0.35">
      <c r="A1749" s="11" t="s">
        <v>8219</v>
      </c>
      <c r="B1749" s="11">
        <v>23</v>
      </c>
    </row>
    <row r="1750" spans="1:2" x14ac:dyDescent="0.35">
      <c r="A1750" s="11" t="s">
        <v>8219</v>
      </c>
      <c r="B1750" s="11">
        <v>40</v>
      </c>
    </row>
    <row r="1751" spans="1:2" x14ac:dyDescent="0.35">
      <c r="A1751" s="11" t="s">
        <v>8219</v>
      </c>
      <c r="B1751" s="11">
        <v>13</v>
      </c>
    </row>
    <row r="1752" spans="1:2" x14ac:dyDescent="0.35">
      <c r="A1752" s="11" t="s">
        <v>8219</v>
      </c>
      <c r="B1752" s="11">
        <v>18</v>
      </c>
    </row>
    <row r="1753" spans="1:2" x14ac:dyDescent="0.35">
      <c r="A1753" s="11" t="s">
        <v>8219</v>
      </c>
      <c r="B1753" s="11">
        <v>22</v>
      </c>
    </row>
    <row r="1754" spans="1:2" x14ac:dyDescent="0.35">
      <c r="A1754" s="11" t="s">
        <v>8219</v>
      </c>
      <c r="B1754" s="11">
        <v>79</v>
      </c>
    </row>
    <row r="1755" spans="1:2" x14ac:dyDescent="0.35">
      <c r="A1755" s="11" t="s">
        <v>8219</v>
      </c>
      <c r="B1755" s="11">
        <v>14</v>
      </c>
    </row>
    <row r="1756" spans="1:2" x14ac:dyDescent="0.35">
      <c r="A1756" s="11" t="s">
        <v>8219</v>
      </c>
      <c r="B1756" s="11">
        <v>51</v>
      </c>
    </row>
    <row r="1757" spans="1:2" x14ac:dyDescent="0.35">
      <c r="A1757" s="11" t="s">
        <v>8219</v>
      </c>
      <c r="B1757" s="11">
        <v>54</v>
      </c>
    </row>
    <row r="1758" spans="1:2" x14ac:dyDescent="0.35">
      <c r="A1758" s="11" t="s">
        <v>8219</v>
      </c>
      <c r="B1758" s="11">
        <v>70</v>
      </c>
    </row>
    <row r="1759" spans="1:2" x14ac:dyDescent="0.35">
      <c r="A1759" s="11" t="s">
        <v>8219</v>
      </c>
      <c r="B1759" s="11">
        <v>44</v>
      </c>
    </row>
    <row r="1760" spans="1:2" x14ac:dyDescent="0.35">
      <c r="A1760" s="11" t="s">
        <v>8219</v>
      </c>
      <c r="B1760" s="11">
        <v>55</v>
      </c>
    </row>
    <row r="1761" spans="1:2" x14ac:dyDescent="0.35">
      <c r="A1761" s="11" t="s">
        <v>8219</v>
      </c>
      <c r="B1761" s="11">
        <v>15</v>
      </c>
    </row>
    <row r="1762" spans="1:2" x14ac:dyDescent="0.35">
      <c r="A1762" s="11" t="s">
        <v>8219</v>
      </c>
      <c r="B1762" s="11">
        <v>27</v>
      </c>
    </row>
    <row r="1763" spans="1:2" x14ac:dyDescent="0.35">
      <c r="A1763" s="11" t="s">
        <v>8219</v>
      </c>
      <c r="B1763" s="11">
        <v>21</v>
      </c>
    </row>
    <row r="1764" spans="1:2" x14ac:dyDescent="0.35">
      <c r="A1764" s="11" t="s">
        <v>8219</v>
      </c>
      <c r="B1764" s="11">
        <v>162</v>
      </c>
    </row>
    <row r="1765" spans="1:2" x14ac:dyDescent="0.35">
      <c r="A1765" s="11" t="s">
        <v>8219</v>
      </c>
      <c r="B1765" s="11">
        <v>23</v>
      </c>
    </row>
    <row r="1766" spans="1:2" x14ac:dyDescent="0.35">
      <c r="A1766" s="11" t="s">
        <v>8219</v>
      </c>
      <c r="B1766" s="11">
        <v>72</v>
      </c>
    </row>
    <row r="1767" spans="1:2" x14ac:dyDescent="0.35">
      <c r="A1767" s="11" t="s">
        <v>8219</v>
      </c>
      <c r="B1767" s="11">
        <v>68</v>
      </c>
    </row>
    <row r="1768" spans="1:2" x14ac:dyDescent="0.35">
      <c r="A1768" s="11" t="s">
        <v>8219</v>
      </c>
      <c r="B1768" s="11">
        <v>20</v>
      </c>
    </row>
    <row r="1769" spans="1:2" x14ac:dyDescent="0.35">
      <c r="A1769" s="11" t="s">
        <v>8219</v>
      </c>
      <c r="B1769" s="11">
        <v>26</v>
      </c>
    </row>
    <row r="1770" spans="1:2" x14ac:dyDescent="0.35">
      <c r="A1770" s="11" t="s">
        <v>8219</v>
      </c>
      <c r="B1770" s="11">
        <v>72</v>
      </c>
    </row>
    <row r="1771" spans="1:2" x14ac:dyDescent="0.35">
      <c r="A1771" s="11" t="s">
        <v>8219</v>
      </c>
      <c r="B1771" s="11">
        <v>3</v>
      </c>
    </row>
    <row r="1772" spans="1:2" x14ac:dyDescent="0.35">
      <c r="A1772" s="11" t="s">
        <v>8219</v>
      </c>
      <c r="B1772" s="11">
        <v>18</v>
      </c>
    </row>
    <row r="1773" spans="1:2" x14ac:dyDescent="0.35">
      <c r="A1773" s="11" t="s">
        <v>8219</v>
      </c>
      <c r="B1773" s="11">
        <v>30</v>
      </c>
    </row>
    <row r="1774" spans="1:2" x14ac:dyDescent="0.35">
      <c r="A1774" s="11" t="s">
        <v>8219</v>
      </c>
      <c r="B1774" s="11">
        <v>23</v>
      </c>
    </row>
    <row r="1775" spans="1:2" x14ac:dyDescent="0.35">
      <c r="A1775" s="11" t="s">
        <v>8219</v>
      </c>
      <c r="B1775" s="11">
        <v>54</v>
      </c>
    </row>
    <row r="1776" spans="1:2" x14ac:dyDescent="0.35">
      <c r="A1776" s="11" t="s">
        <v>8219</v>
      </c>
      <c r="B1776" s="11">
        <v>26</v>
      </c>
    </row>
    <row r="1777" spans="1:2" x14ac:dyDescent="0.35">
      <c r="A1777" s="11" t="s">
        <v>8219</v>
      </c>
      <c r="B1777" s="11">
        <v>9</v>
      </c>
    </row>
    <row r="1778" spans="1:2" x14ac:dyDescent="0.35">
      <c r="A1778" s="11" t="s">
        <v>8219</v>
      </c>
      <c r="B1778" s="11">
        <v>27</v>
      </c>
    </row>
    <row r="1779" spans="1:2" x14ac:dyDescent="0.35">
      <c r="A1779" s="11" t="s">
        <v>8219</v>
      </c>
      <c r="B1779" s="11">
        <v>30</v>
      </c>
    </row>
    <row r="1780" spans="1:2" x14ac:dyDescent="0.35">
      <c r="A1780" s="11" t="s">
        <v>8219</v>
      </c>
      <c r="B1780" s="11">
        <v>52</v>
      </c>
    </row>
    <row r="1781" spans="1:2" x14ac:dyDescent="0.35">
      <c r="A1781" s="11" t="s">
        <v>8219</v>
      </c>
      <c r="B1781" s="11">
        <v>17</v>
      </c>
    </row>
    <row r="1782" spans="1:2" x14ac:dyDescent="0.35">
      <c r="A1782" s="11" t="s">
        <v>8219</v>
      </c>
      <c r="B1782" s="11">
        <v>19</v>
      </c>
    </row>
    <row r="1783" spans="1:2" x14ac:dyDescent="0.35">
      <c r="A1783" s="11" t="s">
        <v>8219</v>
      </c>
      <c r="B1783" s="11">
        <v>77</v>
      </c>
    </row>
    <row r="1784" spans="1:2" x14ac:dyDescent="0.35">
      <c r="A1784" s="11" t="s">
        <v>8219</v>
      </c>
      <c r="B1784" s="11">
        <v>21</v>
      </c>
    </row>
    <row r="1785" spans="1:2" x14ac:dyDescent="0.35">
      <c r="A1785" s="11" t="s">
        <v>8219</v>
      </c>
      <c r="B1785" s="11">
        <v>38</v>
      </c>
    </row>
    <row r="1786" spans="1:2" x14ac:dyDescent="0.35">
      <c r="A1786" s="11" t="s">
        <v>8219</v>
      </c>
      <c r="B1786" s="11">
        <v>28</v>
      </c>
    </row>
    <row r="1787" spans="1:2" x14ac:dyDescent="0.35">
      <c r="A1787" s="11" t="s">
        <v>8219</v>
      </c>
      <c r="B1787" s="11">
        <v>48</v>
      </c>
    </row>
    <row r="1788" spans="1:2" x14ac:dyDescent="0.35">
      <c r="A1788" s="11" t="s">
        <v>8219</v>
      </c>
      <c r="B1788" s="11">
        <v>46</v>
      </c>
    </row>
    <row r="1789" spans="1:2" x14ac:dyDescent="0.35">
      <c r="A1789" s="11" t="s">
        <v>8219</v>
      </c>
      <c r="B1789" s="11">
        <v>30</v>
      </c>
    </row>
    <row r="1790" spans="1:2" x14ac:dyDescent="0.35">
      <c r="A1790" s="11" t="s">
        <v>8219</v>
      </c>
      <c r="B1790" s="11">
        <v>64</v>
      </c>
    </row>
    <row r="1791" spans="1:2" x14ac:dyDescent="0.35">
      <c r="A1791" s="11" t="s">
        <v>8219</v>
      </c>
      <c r="B1791" s="11">
        <v>15</v>
      </c>
    </row>
    <row r="1792" spans="1:2" x14ac:dyDescent="0.35">
      <c r="A1792" s="11" t="s">
        <v>8219</v>
      </c>
      <c r="B1792" s="11">
        <v>41</v>
      </c>
    </row>
    <row r="1793" spans="1:2" x14ac:dyDescent="0.35">
      <c r="A1793" s="11" t="s">
        <v>8219</v>
      </c>
      <c r="B1793" s="11">
        <v>35</v>
      </c>
    </row>
    <row r="1794" spans="1:2" x14ac:dyDescent="0.35">
      <c r="A1794" s="11" t="s">
        <v>8219</v>
      </c>
      <c r="B1794" s="11">
        <v>45</v>
      </c>
    </row>
    <row r="1795" spans="1:2" x14ac:dyDescent="0.35">
      <c r="A1795" s="11" t="s">
        <v>8219</v>
      </c>
      <c r="B1795" s="11">
        <v>62</v>
      </c>
    </row>
    <row r="1796" spans="1:2" x14ac:dyDescent="0.35">
      <c r="A1796" s="11" t="s">
        <v>8219</v>
      </c>
      <c r="B1796" s="11">
        <v>22</v>
      </c>
    </row>
    <row r="1797" spans="1:2" x14ac:dyDescent="0.35">
      <c r="A1797" s="11" t="s">
        <v>8219</v>
      </c>
      <c r="B1797" s="11">
        <v>18</v>
      </c>
    </row>
    <row r="1798" spans="1:2" x14ac:dyDescent="0.35">
      <c r="A1798" s="11" t="s">
        <v>8219</v>
      </c>
      <c r="B1798" s="11">
        <v>12</v>
      </c>
    </row>
    <row r="1799" spans="1:2" x14ac:dyDescent="0.35">
      <c r="A1799" s="11" t="s">
        <v>8219</v>
      </c>
      <c r="B1799" s="11">
        <v>44</v>
      </c>
    </row>
    <row r="1800" spans="1:2" x14ac:dyDescent="0.35">
      <c r="A1800" s="11" t="s">
        <v>8219</v>
      </c>
      <c r="B1800" s="11">
        <v>27</v>
      </c>
    </row>
    <row r="1801" spans="1:2" x14ac:dyDescent="0.35">
      <c r="A1801" s="11" t="s">
        <v>8219</v>
      </c>
      <c r="B1801" s="11">
        <v>38</v>
      </c>
    </row>
    <row r="1802" spans="1:2" x14ac:dyDescent="0.35">
      <c r="A1802" s="11" t="s">
        <v>8219</v>
      </c>
      <c r="B1802" s="11">
        <v>28</v>
      </c>
    </row>
    <row r="1803" spans="1:2" x14ac:dyDescent="0.35">
      <c r="A1803" s="11" t="s">
        <v>8219</v>
      </c>
      <c r="B1803" s="11">
        <v>24</v>
      </c>
    </row>
    <row r="1804" spans="1:2" x14ac:dyDescent="0.35">
      <c r="A1804" s="11" t="s">
        <v>8219</v>
      </c>
      <c r="B1804" s="11">
        <v>65</v>
      </c>
    </row>
    <row r="1805" spans="1:2" x14ac:dyDescent="0.35">
      <c r="A1805" s="11" t="s">
        <v>8219</v>
      </c>
      <c r="B1805" s="11">
        <v>46</v>
      </c>
    </row>
    <row r="1806" spans="1:2" x14ac:dyDescent="0.35">
      <c r="A1806" s="11" t="s">
        <v>8219</v>
      </c>
      <c r="B1806" s="11">
        <v>85</v>
      </c>
    </row>
    <row r="1807" spans="1:2" x14ac:dyDescent="0.35">
      <c r="A1807" s="11" t="s">
        <v>8219</v>
      </c>
      <c r="B1807" s="11">
        <v>66</v>
      </c>
    </row>
    <row r="1808" spans="1:2" x14ac:dyDescent="0.35">
      <c r="A1808" s="11" t="s">
        <v>8219</v>
      </c>
      <c r="B1808" s="11">
        <v>165</v>
      </c>
    </row>
    <row r="1809" spans="1:2" x14ac:dyDescent="0.35">
      <c r="A1809" s="11" t="s">
        <v>8219</v>
      </c>
      <c r="B1809" s="11">
        <v>17</v>
      </c>
    </row>
    <row r="1810" spans="1:2" x14ac:dyDescent="0.35">
      <c r="A1810" s="11" t="s">
        <v>8219</v>
      </c>
      <c r="B1810" s="11">
        <v>3</v>
      </c>
    </row>
    <row r="1811" spans="1:2" x14ac:dyDescent="0.35">
      <c r="A1811" s="11" t="s">
        <v>8219</v>
      </c>
      <c r="B1811" s="11">
        <v>17</v>
      </c>
    </row>
    <row r="1812" spans="1:2" x14ac:dyDescent="0.35">
      <c r="A1812" s="11" t="s">
        <v>8219</v>
      </c>
      <c r="B1812" s="11">
        <v>91</v>
      </c>
    </row>
    <row r="1813" spans="1:2" x14ac:dyDescent="0.35">
      <c r="A1813" s="11" t="s">
        <v>8219</v>
      </c>
      <c r="B1813" s="11">
        <v>67</v>
      </c>
    </row>
    <row r="1814" spans="1:2" x14ac:dyDescent="0.35">
      <c r="A1814" s="11" t="s">
        <v>8219</v>
      </c>
      <c r="B1814" s="11">
        <v>18</v>
      </c>
    </row>
    <row r="1815" spans="1:2" x14ac:dyDescent="0.35">
      <c r="A1815" s="11" t="s">
        <v>8219</v>
      </c>
      <c r="B1815" s="11">
        <v>21</v>
      </c>
    </row>
    <row r="1816" spans="1:2" x14ac:dyDescent="0.35">
      <c r="A1816" s="11" t="s">
        <v>8219</v>
      </c>
      <c r="B1816" s="11">
        <v>40</v>
      </c>
    </row>
    <row r="1817" spans="1:2" x14ac:dyDescent="0.35">
      <c r="A1817" s="11" t="s">
        <v>8219</v>
      </c>
      <c r="B1817" s="11">
        <v>78</v>
      </c>
    </row>
    <row r="1818" spans="1:2" x14ac:dyDescent="0.35">
      <c r="A1818" s="11" t="s">
        <v>8219</v>
      </c>
      <c r="B1818" s="11">
        <v>26</v>
      </c>
    </row>
    <row r="1819" spans="1:2" x14ac:dyDescent="0.35">
      <c r="A1819" s="11" t="s">
        <v>8219</v>
      </c>
      <c r="B1819" s="11">
        <v>14</v>
      </c>
    </row>
    <row r="1820" spans="1:2" x14ac:dyDescent="0.35">
      <c r="A1820" s="11" t="s">
        <v>8219</v>
      </c>
      <c r="B1820" s="11">
        <v>44</v>
      </c>
    </row>
    <row r="1821" spans="1:2" x14ac:dyDescent="0.35">
      <c r="A1821" s="11" t="s">
        <v>8219</v>
      </c>
      <c r="B1821" s="11">
        <v>9</v>
      </c>
    </row>
    <row r="1822" spans="1:2" x14ac:dyDescent="0.35">
      <c r="A1822" s="11" t="s">
        <v>8219</v>
      </c>
      <c r="B1822" s="11">
        <v>30</v>
      </c>
    </row>
    <row r="1823" spans="1:2" x14ac:dyDescent="0.35">
      <c r="A1823" s="11" t="s">
        <v>8219</v>
      </c>
      <c r="B1823" s="11">
        <v>45</v>
      </c>
    </row>
    <row r="1824" spans="1:2" x14ac:dyDescent="0.35">
      <c r="A1824" s="11" t="s">
        <v>8219</v>
      </c>
      <c r="B1824" s="11">
        <v>56</v>
      </c>
    </row>
    <row r="1825" spans="1:2" x14ac:dyDescent="0.35">
      <c r="A1825" s="11" t="s">
        <v>8219</v>
      </c>
      <c r="B1825" s="11">
        <v>46</v>
      </c>
    </row>
    <row r="1826" spans="1:2" x14ac:dyDescent="0.35">
      <c r="A1826" s="11" t="s">
        <v>8219</v>
      </c>
      <c r="B1826" s="11">
        <v>34</v>
      </c>
    </row>
    <row r="1827" spans="1:2" x14ac:dyDescent="0.35">
      <c r="A1827" s="11" t="s">
        <v>8219</v>
      </c>
      <c r="B1827" s="11">
        <v>98</v>
      </c>
    </row>
    <row r="1828" spans="1:2" x14ac:dyDescent="0.35">
      <c r="A1828" s="11" t="s">
        <v>8219</v>
      </c>
      <c r="B1828" s="11">
        <v>46</v>
      </c>
    </row>
    <row r="1829" spans="1:2" x14ac:dyDescent="0.35">
      <c r="A1829" s="11" t="s">
        <v>8219</v>
      </c>
      <c r="B1829" s="11">
        <v>10</v>
      </c>
    </row>
    <row r="1830" spans="1:2" x14ac:dyDescent="0.35">
      <c r="A1830" s="11" t="s">
        <v>8219</v>
      </c>
      <c r="B1830" s="11">
        <v>76</v>
      </c>
    </row>
    <row r="1831" spans="1:2" x14ac:dyDescent="0.35">
      <c r="A1831" s="11" t="s">
        <v>8219</v>
      </c>
      <c r="B1831" s="11">
        <v>104</v>
      </c>
    </row>
    <row r="1832" spans="1:2" x14ac:dyDescent="0.35">
      <c r="A1832" s="11" t="s">
        <v>8219</v>
      </c>
      <c r="B1832" s="11">
        <v>87</v>
      </c>
    </row>
    <row r="1833" spans="1:2" x14ac:dyDescent="0.35">
      <c r="A1833" s="11" t="s">
        <v>8219</v>
      </c>
      <c r="B1833" s="11">
        <v>29</v>
      </c>
    </row>
    <row r="1834" spans="1:2" x14ac:dyDescent="0.35">
      <c r="A1834" s="11" t="s">
        <v>8219</v>
      </c>
      <c r="B1834" s="11">
        <v>51</v>
      </c>
    </row>
    <row r="1835" spans="1:2" x14ac:dyDescent="0.35">
      <c r="A1835" s="11" t="s">
        <v>8219</v>
      </c>
      <c r="B1835" s="11">
        <v>12</v>
      </c>
    </row>
    <row r="1836" spans="1:2" x14ac:dyDescent="0.35">
      <c r="A1836" s="11" t="s">
        <v>8219</v>
      </c>
      <c r="B1836" s="11">
        <v>72</v>
      </c>
    </row>
    <row r="1837" spans="1:2" x14ac:dyDescent="0.35">
      <c r="A1837" s="11" t="s">
        <v>8219</v>
      </c>
      <c r="B1837" s="11">
        <v>21</v>
      </c>
    </row>
    <row r="1838" spans="1:2" x14ac:dyDescent="0.35">
      <c r="A1838" s="11" t="s">
        <v>8219</v>
      </c>
      <c r="B1838" s="11">
        <v>42</v>
      </c>
    </row>
    <row r="1839" spans="1:2" x14ac:dyDescent="0.35">
      <c r="A1839" s="11" t="s">
        <v>8219</v>
      </c>
      <c r="B1839" s="11">
        <v>71</v>
      </c>
    </row>
    <row r="1840" spans="1:2" x14ac:dyDescent="0.35">
      <c r="A1840" s="11" t="s">
        <v>8219</v>
      </c>
      <c r="B1840" s="11">
        <v>168</v>
      </c>
    </row>
    <row r="1841" spans="1:2" x14ac:dyDescent="0.35">
      <c r="A1841" s="11" t="s">
        <v>8219</v>
      </c>
      <c r="B1841" s="11">
        <v>19</v>
      </c>
    </row>
    <row r="1842" spans="1:2" x14ac:dyDescent="0.35">
      <c r="A1842" s="11" t="s">
        <v>8219</v>
      </c>
      <c r="B1842" s="11">
        <v>37</v>
      </c>
    </row>
    <row r="1843" spans="1:2" x14ac:dyDescent="0.35">
      <c r="A1843" s="11" t="s">
        <v>8219</v>
      </c>
      <c r="B1843" s="11">
        <v>36</v>
      </c>
    </row>
    <row r="1844" spans="1:2" x14ac:dyDescent="0.35">
      <c r="A1844" s="11" t="s">
        <v>8219</v>
      </c>
      <c r="B1844" s="11">
        <v>14</v>
      </c>
    </row>
    <row r="1845" spans="1:2" x14ac:dyDescent="0.35">
      <c r="A1845" s="11" t="s">
        <v>8219</v>
      </c>
      <c r="B1845" s="11">
        <v>18</v>
      </c>
    </row>
    <row r="1846" spans="1:2" x14ac:dyDescent="0.35">
      <c r="A1846" s="11" t="s">
        <v>8219</v>
      </c>
      <c r="B1846" s="11">
        <v>82</v>
      </c>
    </row>
    <row r="1847" spans="1:2" x14ac:dyDescent="0.35">
      <c r="A1847" s="11" t="s">
        <v>8219</v>
      </c>
      <c r="B1847" s="11">
        <v>43</v>
      </c>
    </row>
    <row r="1848" spans="1:2" x14ac:dyDescent="0.35">
      <c r="A1848" s="11" t="s">
        <v>8219</v>
      </c>
      <c r="B1848" s="11">
        <v>8</v>
      </c>
    </row>
    <row r="1849" spans="1:2" x14ac:dyDescent="0.35">
      <c r="A1849" s="11" t="s">
        <v>8219</v>
      </c>
      <c r="B1849" s="11">
        <v>45</v>
      </c>
    </row>
    <row r="1850" spans="1:2" x14ac:dyDescent="0.35">
      <c r="A1850" s="11" t="s">
        <v>8219</v>
      </c>
      <c r="B1850" s="11">
        <v>20</v>
      </c>
    </row>
    <row r="1851" spans="1:2" x14ac:dyDescent="0.35">
      <c r="A1851" s="11" t="s">
        <v>8219</v>
      </c>
      <c r="B1851" s="11">
        <v>31</v>
      </c>
    </row>
    <row r="1852" spans="1:2" x14ac:dyDescent="0.35">
      <c r="A1852" s="11" t="s">
        <v>8219</v>
      </c>
      <c r="B1852" s="11">
        <v>25</v>
      </c>
    </row>
    <row r="1853" spans="1:2" x14ac:dyDescent="0.35">
      <c r="A1853" s="11" t="s">
        <v>8219</v>
      </c>
      <c r="B1853" s="11">
        <v>14</v>
      </c>
    </row>
    <row r="1854" spans="1:2" x14ac:dyDescent="0.35">
      <c r="A1854" s="11" t="s">
        <v>8219</v>
      </c>
      <c r="B1854" s="11">
        <v>45</v>
      </c>
    </row>
    <row r="1855" spans="1:2" x14ac:dyDescent="0.35">
      <c r="A1855" s="11" t="s">
        <v>8219</v>
      </c>
      <c r="B1855" s="11">
        <v>20</v>
      </c>
    </row>
    <row r="1856" spans="1:2" x14ac:dyDescent="0.35">
      <c r="A1856" s="11" t="s">
        <v>8219</v>
      </c>
      <c r="B1856" s="11">
        <v>39</v>
      </c>
    </row>
    <row r="1857" spans="1:2" x14ac:dyDescent="0.35">
      <c r="A1857" s="11" t="s">
        <v>8219</v>
      </c>
      <c r="B1857" s="11">
        <v>16</v>
      </c>
    </row>
    <row r="1858" spans="1:2" x14ac:dyDescent="0.35">
      <c r="A1858" s="11" t="s">
        <v>8219</v>
      </c>
      <c r="B1858" s="11">
        <v>37</v>
      </c>
    </row>
    <row r="1859" spans="1:2" x14ac:dyDescent="0.35">
      <c r="A1859" s="11" t="s">
        <v>8219</v>
      </c>
      <c r="B1859" s="11">
        <v>14</v>
      </c>
    </row>
    <row r="1860" spans="1:2" x14ac:dyDescent="0.35">
      <c r="A1860" s="11" t="s">
        <v>8219</v>
      </c>
      <c r="B1860" s="11">
        <v>21</v>
      </c>
    </row>
    <row r="1861" spans="1:2" x14ac:dyDescent="0.35">
      <c r="A1861" s="11" t="s">
        <v>8219</v>
      </c>
      <c r="B1861" s="11">
        <v>69</v>
      </c>
    </row>
    <row r="1862" spans="1:2" x14ac:dyDescent="0.35">
      <c r="A1862" s="11" t="s">
        <v>8219</v>
      </c>
      <c r="B1862" s="11">
        <v>16</v>
      </c>
    </row>
    <row r="1863" spans="1:2" x14ac:dyDescent="0.35">
      <c r="A1863" s="11" t="s">
        <v>8219</v>
      </c>
      <c r="B1863" s="11">
        <v>55</v>
      </c>
    </row>
    <row r="1864" spans="1:2" x14ac:dyDescent="0.35">
      <c r="A1864" s="11" t="s">
        <v>8219</v>
      </c>
      <c r="B1864" s="11">
        <v>27</v>
      </c>
    </row>
    <row r="1865" spans="1:2" x14ac:dyDescent="0.35">
      <c r="A1865" s="11" t="s">
        <v>8219</v>
      </c>
      <c r="B1865" s="11">
        <v>36</v>
      </c>
    </row>
    <row r="1866" spans="1:2" x14ac:dyDescent="0.35">
      <c r="A1866" s="11" t="s">
        <v>8219</v>
      </c>
      <c r="B1866" s="11">
        <v>19</v>
      </c>
    </row>
    <row r="1867" spans="1:2" x14ac:dyDescent="0.35">
      <c r="A1867" s="11" t="s">
        <v>8219</v>
      </c>
      <c r="B1867" s="11">
        <v>12</v>
      </c>
    </row>
    <row r="1868" spans="1:2" x14ac:dyDescent="0.35">
      <c r="A1868" s="11" t="s">
        <v>8219</v>
      </c>
      <c r="B1868" s="11">
        <v>17</v>
      </c>
    </row>
    <row r="1869" spans="1:2" x14ac:dyDescent="0.35">
      <c r="A1869" s="11" t="s">
        <v>8219</v>
      </c>
      <c r="B1869" s="11">
        <v>114</v>
      </c>
    </row>
    <row r="1870" spans="1:2" x14ac:dyDescent="0.35">
      <c r="A1870" s="11" t="s">
        <v>8219</v>
      </c>
      <c r="B1870" s="11">
        <v>93</v>
      </c>
    </row>
    <row r="1871" spans="1:2" x14ac:dyDescent="0.35">
      <c r="A1871" s="11" t="s">
        <v>8219</v>
      </c>
      <c r="B1871" s="11">
        <v>36</v>
      </c>
    </row>
    <row r="1872" spans="1:2" x14ac:dyDescent="0.35">
      <c r="A1872" s="11" t="s">
        <v>8219</v>
      </c>
      <c r="B1872" s="11">
        <v>61</v>
      </c>
    </row>
    <row r="1873" spans="1:2" x14ac:dyDescent="0.35">
      <c r="A1873" s="11" t="s">
        <v>8219</v>
      </c>
      <c r="B1873" s="11">
        <v>47</v>
      </c>
    </row>
    <row r="1874" spans="1:2" x14ac:dyDescent="0.35">
      <c r="A1874" s="11" t="s">
        <v>8219</v>
      </c>
      <c r="B1874" s="11">
        <v>17</v>
      </c>
    </row>
    <row r="1875" spans="1:2" x14ac:dyDescent="0.35">
      <c r="A1875" s="11" t="s">
        <v>8219</v>
      </c>
      <c r="B1875" s="11">
        <v>63</v>
      </c>
    </row>
    <row r="1876" spans="1:2" x14ac:dyDescent="0.35">
      <c r="A1876" s="11" t="s">
        <v>8219</v>
      </c>
      <c r="B1876" s="11">
        <v>9</v>
      </c>
    </row>
    <row r="1877" spans="1:2" x14ac:dyDescent="0.35">
      <c r="A1877" s="11" t="s">
        <v>8219</v>
      </c>
      <c r="B1877" s="11">
        <v>30</v>
      </c>
    </row>
    <row r="1878" spans="1:2" x14ac:dyDescent="0.35">
      <c r="A1878" s="11" t="s">
        <v>8219</v>
      </c>
      <c r="B1878" s="11">
        <v>23</v>
      </c>
    </row>
    <row r="1879" spans="1:2" x14ac:dyDescent="0.35">
      <c r="A1879" s="11" t="s">
        <v>8219</v>
      </c>
      <c r="B1879" s="11">
        <v>33</v>
      </c>
    </row>
    <row r="1880" spans="1:2" x14ac:dyDescent="0.35">
      <c r="A1880" s="11" t="s">
        <v>8219</v>
      </c>
      <c r="B1880" s="11">
        <v>39</v>
      </c>
    </row>
    <row r="1881" spans="1:2" x14ac:dyDescent="0.35">
      <c r="A1881" s="11" t="s">
        <v>8219</v>
      </c>
      <c r="B1881" s="11">
        <v>17</v>
      </c>
    </row>
    <row r="1882" spans="1:2" x14ac:dyDescent="0.35">
      <c r="A1882" s="11" t="s">
        <v>8219</v>
      </c>
      <c r="B1882" s="11">
        <v>6</v>
      </c>
    </row>
    <row r="1883" spans="1:2" x14ac:dyDescent="0.35">
      <c r="A1883" s="11" t="s">
        <v>8219</v>
      </c>
      <c r="B1883" s="11">
        <v>39</v>
      </c>
    </row>
    <row r="1884" spans="1:2" x14ac:dyDescent="0.35">
      <c r="A1884" s="11" t="s">
        <v>8219</v>
      </c>
      <c r="B1884" s="11">
        <v>57</v>
      </c>
    </row>
    <row r="1885" spans="1:2" x14ac:dyDescent="0.35">
      <c r="A1885" s="11" t="s">
        <v>8219</v>
      </c>
      <c r="B1885" s="11">
        <v>56</v>
      </c>
    </row>
    <row r="1886" spans="1:2" x14ac:dyDescent="0.35">
      <c r="A1886" s="11" t="s">
        <v>8219</v>
      </c>
      <c r="B1886" s="11">
        <v>13</v>
      </c>
    </row>
    <row r="1887" spans="1:2" x14ac:dyDescent="0.35">
      <c r="A1887" s="11" t="s">
        <v>8219</v>
      </c>
      <c r="B1887" s="11">
        <v>95</v>
      </c>
    </row>
    <row r="1888" spans="1:2" x14ac:dyDescent="0.35">
      <c r="A1888" s="11" t="s">
        <v>8219</v>
      </c>
      <c r="B1888" s="11">
        <v>80</v>
      </c>
    </row>
    <row r="1889" spans="1:2" x14ac:dyDescent="0.35">
      <c r="A1889" s="11" t="s">
        <v>8219</v>
      </c>
      <c r="B1889" s="11">
        <v>133</v>
      </c>
    </row>
    <row r="1890" spans="1:2" x14ac:dyDescent="0.35">
      <c r="A1890" s="11" t="s">
        <v>8219</v>
      </c>
      <c r="B1890" s="11">
        <v>44</v>
      </c>
    </row>
    <row r="1891" spans="1:2" x14ac:dyDescent="0.35">
      <c r="A1891" s="11" t="s">
        <v>8219</v>
      </c>
      <c r="B1891" s="11">
        <v>30</v>
      </c>
    </row>
    <row r="1892" spans="1:2" x14ac:dyDescent="0.35">
      <c r="A1892" s="11" t="s">
        <v>8219</v>
      </c>
      <c r="B1892" s="11">
        <v>56</v>
      </c>
    </row>
    <row r="1893" spans="1:2" x14ac:dyDescent="0.35">
      <c r="A1893" s="11" t="s">
        <v>8219</v>
      </c>
      <c r="B1893" s="11">
        <v>66</v>
      </c>
    </row>
    <row r="1894" spans="1:2" x14ac:dyDescent="0.35">
      <c r="A1894" s="11" t="s">
        <v>8219</v>
      </c>
      <c r="B1894" s="11">
        <v>29</v>
      </c>
    </row>
    <row r="1895" spans="1:2" x14ac:dyDescent="0.35">
      <c r="A1895" s="11" t="s">
        <v>8219</v>
      </c>
      <c r="B1895" s="11">
        <v>72</v>
      </c>
    </row>
    <row r="1896" spans="1:2" x14ac:dyDescent="0.35">
      <c r="A1896" s="11" t="s">
        <v>8219</v>
      </c>
      <c r="B1896" s="11">
        <v>27</v>
      </c>
    </row>
    <row r="1897" spans="1:2" x14ac:dyDescent="0.35">
      <c r="A1897" s="11" t="s">
        <v>8219</v>
      </c>
      <c r="B1897" s="11">
        <v>10</v>
      </c>
    </row>
    <row r="1898" spans="1:2" x14ac:dyDescent="0.35">
      <c r="A1898" s="11" t="s">
        <v>8219</v>
      </c>
      <c r="B1898" s="11">
        <v>35</v>
      </c>
    </row>
    <row r="1899" spans="1:2" x14ac:dyDescent="0.35">
      <c r="A1899" s="11" t="s">
        <v>8219</v>
      </c>
      <c r="B1899" s="11">
        <v>29</v>
      </c>
    </row>
    <row r="1900" spans="1:2" x14ac:dyDescent="0.35">
      <c r="A1900" s="11" t="s">
        <v>8219</v>
      </c>
      <c r="B1900" s="11">
        <v>13</v>
      </c>
    </row>
    <row r="1901" spans="1:2" x14ac:dyDescent="0.35">
      <c r="A1901" s="11" t="s">
        <v>8219</v>
      </c>
      <c r="B1901" s="11">
        <v>72</v>
      </c>
    </row>
    <row r="1902" spans="1:2" x14ac:dyDescent="0.35">
      <c r="A1902" s="11" t="s">
        <v>8219</v>
      </c>
      <c r="B1902" s="11">
        <v>78</v>
      </c>
    </row>
    <row r="1903" spans="1:2" x14ac:dyDescent="0.35">
      <c r="A1903" s="11" t="s">
        <v>8219</v>
      </c>
      <c r="B1903" s="11">
        <v>49</v>
      </c>
    </row>
    <row r="1904" spans="1:2" x14ac:dyDescent="0.35">
      <c r="A1904" s="11" t="s">
        <v>8219</v>
      </c>
      <c r="B1904" s="11">
        <v>42</v>
      </c>
    </row>
    <row r="1905" spans="1:2" x14ac:dyDescent="0.35">
      <c r="A1905" s="11" t="s">
        <v>8219</v>
      </c>
      <c r="B1905" s="11">
        <v>35</v>
      </c>
    </row>
    <row r="1906" spans="1:2" x14ac:dyDescent="0.35">
      <c r="A1906" s="11" t="s">
        <v>8219</v>
      </c>
      <c r="B1906" s="11">
        <v>42</v>
      </c>
    </row>
    <row r="1907" spans="1:2" x14ac:dyDescent="0.35">
      <c r="A1907" s="11" t="s">
        <v>8219</v>
      </c>
      <c r="B1907" s="11">
        <v>42</v>
      </c>
    </row>
    <row r="1908" spans="1:2" x14ac:dyDescent="0.35">
      <c r="A1908" s="11" t="s">
        <v>8219</v>
      </c>
      <c r="B1908" s="11">
        <v>31</v>
      </c>
    </row>
    <row r="1909" spans="1:2" x14ac:dyDescent="0.35">
      <c r="A1909" s="11" t="s">
        <v>8219</v>
      </c>
      <c r="B1909" s="11">
        <v>38</v>
      </c>
    </row>
    <row r="1910" spans="1:2" x14ac:dyDescent="0.35">
      <c r="A1910" s="11" t="s">
        <v>8219</v>
      </c>
      <c r="B1910" s="11">
        <v>8</v>
      </c>
    </row>
    <row r="1911" spans="1:2" x14ac:dyDescent="0.35">
      <c r="A1911" s="11" t="s">
        <v>8219</v>
      </c>
      <c r="B1911" s="11">
        <v>39</v>
      </c>
    </row>
    <row r="1912" spans="1:2" x14ac:dyDescent="0.35">
      <c r="A1912" s="11" t="s">
        <v>8219</v>
      </c>
      <c r="B1912" s="11">
        <v>29</v>
      </c>
    </row>
    <row r="1913" spans="1:2" x14ac:dyDescent="0.35">
      <c r="A1913" s="11" t="s">
        <v>8219</v>
      </c>
      <c r="B1913" s="11">
        <v>72</v>
      </c>
    </row>
    <row r="1914" spans="1:2" x14ac:dyDescent="0.35">
      <c r="A1914" s="11" t="s">
        <v>8219</v>
      </c>
      <c r="B1914" s="11">
        <v>15</v>
      </c>
    </row>
    <row r="1915" spans="1:2" x14ac:dyDescent="0.35">
      <c r="A1915" s="11" t="s">
        <v>8219</v>
      </c>
      <c r="B1915" s="11">
        <v>33</v>
      </c>
    </row>
    <row r="1916" spans="1:2" x14ac:dyDescent="0.35">
      <c r="A1916" s="11" t="s">
        <v>8219</v>
      </c>
      <c r="B1916" s="11">
        <v>15</v>
      </c>
    </row>
    <row r="1917" spans="1:2" x14ac:dyDescent="0.35">
      <c r="A1917" s="11" t="s">
        <v>8219</v>
      </c>
      <c r="B1917" s="11">
        <v>19</v>
      </c>
    </row>
    <row r="1918" spans="1:2" x14ac:dyDescent="0.35">
      <c r="A1918" s="11" t="s">
        <v>8219</v>
      </c>
      <c r="B1918" s="11">
        <v>17</v>
      </c>
    </row>
    <row r="1919" spans="1:2" x14ac:dyDescent="0.35">
      <c r="A1919" s="11" t="s">
        <v>8219</v>
      </c>
      <c r="B1919" s="11">
        <v>44</v>
      </c>
    </row>
    <row r="1920" spans="1:2" x14ac:dyDescent="0.35">
      <c r="A1920" s="11" t="s">
        <v>8219</v>
      </c>
      <c r="B1920" s="11">
        <v>10</v>
      </c>
    </row>
    <row r="1921" spans="1:2" x14ac:dyDescent="0.35">
      <c r="A1921" s="11" t="s">
        <v>8219</v>
      </c>
      <c r="B1921" s="11">
        <v>46</v>
      </c>
    </row>
    <row r="1922" spans="1:2" x14ac:dyDescent="0.35">
      <c r="A1922" s="11" t="s">
        <v>8219</v>
      </c>
      <c r="B1922" s="11">
        <v>11</v>
      </c>
    </row>
    <row r="1923" spans="1:2" x14ac:dyDescent="0.35">
      <c r="A1923" s="11" t="s">
        <v>8219</v>
      </c>
      <c r="B1923" s="11">
        <v>13</v>
      </c>
    </row>
    <row r="1924" spans="1:2" x14ac:dyDescent="0.35">
      <c r="A1924" s="11" t="s">
        <v>8219</v>
      </c>
      <c r="B1924" s="11">
        <v>33</v>
      </c>
    </row>
    <row r="1925" spans="1:2" x14ac:dyDescent="0.35">
      <c r="A1925" s="11" t="s">
        <v>8219</v>
      </c>
      <c r="B1925" s="11">
        <v>28</v>
      </c>
    </row>
    <row r="1926" spans="1:2" x14ac:dyDescent="0.35">
      <c r="A1926" s="11" t="s">
        <v>8219</v>
      </c>
      <c r="B1926" s="11">
        <v>21</v>
      </c>
    </row>
    <row r="1927" spans="1:2" x14ac:dyDescent="0.35">
      <c r="A1927" s="11" t="s">
        <v>8219</v>
      </c>
      <c r="B1927" s="11">
        <v>13</v>
      </c>
    </row>
    <row r="1928" spans="1:2" x14ac:dyDescent="0.35">
      <c r="A1928" s="11" t="s">
        <v>8219</v>
      </c>
      <c r="B1928" s="11">
        <v>34</v>
      </c>
    </row>
    <row r="1929" spans="1:2" x14ac:dyDescent="0.35">
      <c r="A1929" s="11" t="s">
        <v>8219</v>
      </c>
      <c r="B1929" s="11">
        <v>80</v>
      </c>
    </row>
    <row r="1930" spans="1:2" x14ac:dyDescent="0.35">
      <c r="A1930" s="11" t="s">
        <v>8219</v>
      </c>
      <c r="B1930" s="11">
        <v>74</v>
      </c>
    </row>
    <row r="1931" spans="1:2" x14ac:dyDescent="0.35">
      <c r="A1931" s="11" t="s">
        <v>8219</v>
      </c>
      <c r="B1931" s="11">
        <v>7</v>
      </c>
    </row>
    <row r="1932" spans="1:2" x14ac:dyDescent="0.35">
      <c r="A1932" s="11" t="s">
        <v>8219</v>
      </c>
      <c r="B1932" s="11">
        <v>34</v>
      </c>
    </row>
    <row r="1933" spans="1:2" x14ac:dyDescent="0.35">
      <c r="A1933" s="11" t="s">
        <v>8219</v>
      </c>
      <c r="B1933" s="11">
        <v>86</v>
      </c>
    </row>
    <row r="1934" spans="1:2" x14ac:dyDescent="0.35">
      <c r="A1934" s="11" t="s">
        <v>8219</v>
      </c>
      <c r="B1934" s="11">
        <v>37</v>
      </c>
    </row>
    <row r="1935" spans="1:2" x14ac:dyDescent="0.35">
      <c r="A1935" s="11" t="s">
        <v>8219</v>
      </c>
      <c r="B1935" s="11">
        <v>18</v>
      </c>
    </row>
    <row r="1936" spans="1:2" x14ac:dyDescent="0.35">
      <c r="A1936" s="11" t="s">
        <v>8219</v>
      </c>
      <c r="B1936" s="11">
        <v>22</v>
      </c>
    </row>
    <row r="1937" spans="1:2" x14ac:dyDescent="0.35">
      <c r="A1937" s="11" t="s">
        <v>8219</v>
      </c>
      <c r="B1937" s="11">
        <v>26</v>
      </c>
    </row>
    <row r="1938" spans="1:2" x14ac:dyDescent="0.35">
      <c r="A1938" s="11" t="s">
        <v>8219</v>
      </c>
      <c r="B1938" s="11">
        <v>27</v>
      </c>
    </row>
    <row r="1939" spans="1:2" x14ac:dyDescent="0.35">
      <c r="A1939" s="11" t="s">
        <v>8219</v>
      </c>
      <c r="B1939" s="11">
        <v>8</v>
      </c>
    </row>
    <row r="1940" spans="1:2" x14ac:dyDescent="0.35">
      <c r="A1940" s="11" t="s">
        <v>8219</v>
      </c>
      <c r="B1940" s="11">
        <v>204</v>
      </c>
    </row>
    <row r="1941" spans="1:2" x14ac:dyDescent="0.35">
      <c r="A1941" s="11" t="s">
        <v>8219</v>
      </c>
      <c r="B1941" s="11">
        <v>46</v>
      </c>
    </row>
    <row r="1942" spans="1:2" x14ac:dyDescent="0.35">
      <c r="A1942" s="11" t="s">
        <v>8219</v>
      </c>
      <c r="B1942" s="11">
        <v>17</v>
      </c>
    </row>
    <row r="1943" spans="1:2" x14ac:dyDescent="0.35">
      <c r="A1943" s="11" t="s">
        <v>8219</v>
      </c>
      <c r="B1943" s="11">
        <v>28</v>
      </c>
    </row>
    <row r="1944" spans="1:2" x14ac:dyDescent="0.35">
      <c r="A1944" s="11" t="s">
        <v>8219</v>
      </c>
      <c r="B1944" s="11">
        <v>83</v>
      </c>
    </row>
    <row r="1945" spans="1:2" x14ac:dyDescent="0.35">
      <c r="A1945" s="11" t="s">
        <v>8219</v>
      </c>
      <c r="B1945" s="11">
        <v>13</v>
      </c>
    </row>
    <row r="1946" spans="1:2" x14ac:dyDescent="0.35">
      <c r="A1946" s="11" t="s">
        <v>8219</v>
      </c>
      <c r="B1946" s="11">
        <v>8</v>
      </c>
    </row>
    <row r="1947" spans="1:2" x14ac:dyDescent="0.35">
      <c r="A1947" s="11" t="s">
        <v>8219</v>
      </c>
      <c r="B1947" s="11">
        <v>32</v>
      </c>
    </row>
    <row r="1948" spans="1:2" x14ac:dyDescent="0.35">
      <c r="A1948" s="11" t="s">
        <v>8219</v>
      </c>
      <c r="B1948" s="11">
        <v>85</v>
      </c>
    </row>
    <row r="1949" spans="1:2" x14ac:dyDescent="0.35">
      <c r="A1949" s="11" t="s">
        <v>8219</v>
      </c>
      <c r="B1949" s="11">
        <v>29</v>
      </c>
    </row>
    <row r="1950" spans="1:2" x14ac:dyDescent="0.35">
      <c r="A1950" s="11" t="s">
        <v>8219</v>
      </c>
      <c r="B1950" s="11">
        <v>24</v>
      </c>
    </row>
    <row r="1951" spans="1:2" x14ac:dyDescent="0.35">
      <c r="A1951" s="11" t="s">
        <v>8219</v>
      </c>
      <c r="B1951" s="11">
        <v>8</v>
      </c>
    </row>
    <row r="1952" spans="1:2" x14ac:dyDescent="0.35">
      <c r="A1952" s="11" t="s">
        <v>8219</v>
      </c>
      <c r="B1952" s="11">
        <v>19</v>
      </c>
    </row>
    <row r="1953" spans="1:2" x14ac:dyDescent="0.35">
      <c r="A1953" s="11" t="s">
        <v>8219</v>
      </c>
      <c r="B1953" s="11">
        <v>336</v>
      </c>
    </row>
    <row r="1954" spans="1:2" x14ac:dyDescent="0.35">
      <c r="A1954" s="11" t="s">
        <v>8219</v>
      </c>
      <c r="B1954" s="11">
        <v>13</v>
      </c>
    </row>
    <row r="1955" spans="1:2" x14ac:dyDescent="0.35">
      <c r="A1955" s="11" t="s">
        <v>8219</v>
      </c>
      <c r="B1955" s="11">
        <v>42</v>
      </c>
    </row>
    <row r="1956" spans="1:2" x14ac:dyDescent="0.35">
      <c r="A1956" s="11" t="s">
        <v>8219</v>
      </c>
      <c r="B1956" s="11">
        <v>64</v>
      </c>
    </row>
    <row r="1957" spans="1:2" x14ac:dyDescent="0.35">
      <c r="A1957" s="11" t="s">
        <v>8219</v>
      </c>
      <c r="B1957" s="11">
        <v>25</v>
      </c>
    </row>
    <row r="1958" spans="1:2" x14ac:dyDescent="0.35">
      <c r="A1958" s="11" t="s">
        <v>8219</v>
      </c>
      <c r="B1958" s="11">
        <v>20</v>
      </c>
    </row>
    <row r="1959" spans="1:2" x14ac:dyDescent="0.35">
      <c r="A1959" s="11" t="s">
        <v>8219</v>
      </c>
      <c r="B1959" s="11">
        <v>104</v>
      </c>
    </row>
    <row r="1960" spans="1:2" x14ac:dyDescent="0.35">
      <c r="A1960" s="11" t="s">
        <v>8219</v>
      </c>
      <c r="B1960" s="11">
        <v>53</v>
      </c>
    </row>
    <row r="1961" spans="1:2" x14ac:dyDescent="0.35">
      <c r="A1961" s="11" t="s">
        <v>8219</v>
      </c>
      <c r="B1961" s="11">
        <v>14</v>
      </c>
    </row>
    <row r="1962" spans="1:2" x14ac:dyDescent="0.35">
      <c r="A1962" s="11" t="s">
        <v>8219</v>
      </c>
      <c r="B1962" s="11">
        <v>20</v>
      </c>
    </row>
    <row r="1963" spans="1:2" x14ac:dyDescent="0.35">
      <c r="A1963" s="11" t="s">
        <v>8219</v>
      </c>
      <c r="B1963" s="11">
        <v>558</v>
      </c>
    </row>
    <row r="1964" spans="1:2" x14ac:dyDescent="0.35">
      <c r="A1964" s="11" t="s">
        <v>8219</v>
      </c>
      <c r="B1964" s="11">
        <v>22</v>
      </c>
    </row>
    <row r="1965" spans="1:2" x14ac:dyDescent="0.35">
      <c r="A1965" s="11" t="s">
        <v>8219</v>
      </c>
      <c r="B1965" s="11">
        <v>24</v>
      </c>
    </row>
    <row r="1966" spans="1:2" x14ac:dyDescent="0.35">
      <c r="A1966" s="11" t="s">
        <v>8219</v>
      </c>
      <c r="B1966" s="11">
        <v>74</v>
      </c>
    </row>
    <row r="1967" spans="1:2" x14ac:dyDescent="0.35">
      <c r="A1967" s="11" t="s">
        <v>8219</v>
      </c>
      <c r="B1967" s="11">
        <v>54</v>
      </c>
    </row>
    <row r="1968" spans="1:2" x14ac:dyDescent="0.35">
      <c r="A1968" s="11" t="s">
        <v>8219</v>
      </c>
      <c r="B1968" s="11">
        <v>31</v>
      </c>
    </row>
    <row r="1969" spans="1:2" x14ac:dyDescent="0.35">
      <c r="A1969" s="11" t="s">
        <v>8219</v>
      </c>
      <c r="B1969" s="11">
        <v>25</v>
      </c>
    </row>
    <row r="1970" spans="1:2" x14ac:dyDescent="0.35">
      <c r="A1970" s="11" t="s">
        <v>8219</v>
      </c>
      <c r="B1970" s="11">
        <v>17</v>
      </c>
    </row>
    <row r="1971" spans="1:2" x14ac:dyDescent="0.35">
      <c r="A1971" s="11" t="s">
        <v>8219</v>
      </c>
      <c r="B1971" s="11">
        <v>12</v>
      </c>
    </row>
    <row r="1972" spans="1:2" x14ac:dyDescent="0.35">
      <c r="A1972" s="11" t="s">
        <v>8219</v>
      </c>
      <c r="B1972" s="11">
        <v>38</v>
      </c>
    </row>
    <row r="1973" spans="1:2" x14ac:dyDescent="0.35">
      <c r="A1973" s="11" t="s">
        <v>8219</v>
      </c>
      <c r="B1973" s="11">
        <v>41</v>
      </c>
    </row>
    <row r="1974" spans="1:2" x14ac:dyDescent="0.35">
      <c r="A1974" s="11" t="s">
        <v>8219</v>
      </c>
      <c r="B1974" s="11">
        <v>19</v>
      </c>
    </row>
    <row r="1975" spans="1:2" x14ac:dyDescent="0.35">
      <c r="A1975" s="11" t="s">
        <v>8219</v>
      </c>
      <c r="B1975" s="11">
        <v>41</v>
      </c>
    </row>
    <row r="1976" spans="1:2" x14ac:dyDescent="0.35">
      <c r="A1976" s="11" t="s">
        <v>8219</v>
      </c>
      <c r="B1976" s="11">
        <v>26</v>
      </c>
    </row>
    <row r="1977" spans="1:2" x14ac:dyDescent="0.35">
      <c r="A1977" s="11" t="s">
        <v>8219</v>
      </c>
      <c r="B1977" s="11">
        <v>25</v>
      </c>
    </row>
    <row r="1978" spans="1:2" x14ac:dyDescent="0.35">
      <c r="A1978" s="11" t="s">
        <v>8219</v>
      </c>
      <c r="B1978" s="11">
        <v>9</v>
      </c>
    </row>
    <row r="1979" spans="1:2" x14ac:dyDescent="0.35">
      <c r="A1979" s="11" t="s">
        <v>8219</v>
      </c>
      <c r="B1979" s="11">
        <v>78</v>
      </c>
    </row>
    <row r="1980" spans="1:2" x14ac:dyDescent="0.35">
      <c r="A1980" s="11" t="s">
        <v>8219</v>
      </c>
      <c r="B1980" s="11">
        <v>45</v>
      </c>
    </row>
    <row r="1981" spans="1:2" x14ac:dyDescent="0.35">
      <c r="A1981" s="11" t="s">
        <v>8219</v>
      </c>
      <c r="B1981" s="11">
        <v>102</v>
      </c>
    </row>
    <row r="1982" spans="1:2" x14ac:dyDescent="0.35">
      <c r="A1982" s="11" t="s">
        <v>8219</v>
      </c>
      <c r="B1982" s="11">
        <v>5</v>
      </c>
    </row>
    <row r="1983" spans="1:2" x14ac:dyDescent="0.35">
      <c r="A1983" s="11" t="s">
        <v>8219</v>
      </c>
      <c r="B1983" s="11">
        <v>27</v>
      </c>
    </row>
    <row r="1984" spans="1:2" x14ac:dyDescent="0.35">
      <c r="A1984" s="11" t="s">
        <v>8219</v>
      </c>
      <c r="B1984" s="11">
        <v>37</v>
      </c>
    </row>
    <row r="1985" spans="1:2" x14ac:dyDescent="0.35">
      <c r="A1985" s="11" t="s">
        <v>8219</v>
      </c>
      <c r="B1985" s="11">
        <v>14</v>
      </c>
    </row>
    <row r="1986" spans="1:2" x14ac:dyDescent="0.35">
      <c r="A1986" s="11" t="s">
        <v>8219</v>
      </c>
      <c r="B1986" s="11">
        <v>27</v>
      </c>
    </row>
    <row r="1987" spans="1:2" x14ac:dyDescent="0.35">
      <c r="A1987" s="11" t="s">
        <v>8219</v>
      </c>
      <c r="B1987" s="11">
        <v>45</v>
      </c>
    </row>
    <row r="1988" spans="1:2" x14ac:dyDescent="0.35">
      <c r="A1988" s="11" t="s">
        <v>8219</v>
      </c>
      <c r="B1988" s="11">
        <v>49</v>
      </c>
    </row>
    <row r="1989" spans="1:2" x14ac:dyDescent="0.35">
      <c r="A1989" s="11" t="s">
        <v>8219</v>
      </c>
      <c r="B1989" s="11">
        <v>24</v>
      </c>
    </row>
    <row r="1990" spans="1:2" x14ac:dyDescent="0.35">
      <c r="A1990" s="11" t="s">
        <v>8219</v>
      </c>
      <c r="B1990" s="11">
        <v>112</v>
      </c>
    </row>
    <row r="1991" spans="1:2" x14ac:dyDescent="0.35">
      <c r="A1991" s="11" t="s">
        <v>8219</v>
      </c>
      <c r="B1991" s="11">
        <v>23</v>
      </c>
    </row>
    <row r="1992" spans="1:2" x14ac:dyDescent="0.35">
      <c r="A1992" s="11" t="s">
        <v>8219</v>
      </c>
      <c r="B1992" s="11">
        <v>54</v>
      </c>
    </row>
    <row r="1993" spans="1:2" x14ac:dyDescent="0.35">
      <c r="A1993" s="11" t="s">
        <v>8219</v>
      </c>
      <c r="B1993" s="11">
        <v>28</v>
      </c>
    </row>
    <row r="1994" spans="1:2" x14ac:dyDescent="0.35">
      <c r="A1994" s="11" t="s">
        <v>8219</v>
      </c>
      <c r="B1994" s="11">
        <v>11</v>
      </c>
    </row>
    <row r="1995" spans="1:2" x14ac:dyDescent="0.35">
      <c r="A1995" s="11" t="s">
        <v>8219</v>
      </c>
      <c r="B1995" s="11">
        <v>62</v>
      </c>
    </row>
    <row r="1996" spans="1:2" x14ac:dyDescent="0.35">
      <c r="A1996" s="11" t="s">
        <v>8219</v>
      </c>
      <c r="B1996" s="11">
        <v>73</v>
      </c>
    </row>
    <row r="1997" spans="1:2" x14ac:dyDescent="0.35">
      <c r="A1997" s="11" t="s">
        <v>8219</v>
      </c>
      <c r="B1997" s="11">
        <v>18</v>
      </c>
    </row>
    <row r="1998" spans="1:2" x14ac:dyDescent="0.35">
      <c r="A1998" s="11" t="s">
        <v>8219</v>
      </c>
      <c r="B1998" s="11">
        <v>35</v>
      </c>
    </row>
    <row r="1999" spans="1:2" x14ac:dyDescent="0.35">
      <c r="A1999" s="11" t="s">
        <v>8219</v>
      </c>
      <c r="B1999" s="11">
        <v>43</v>
      </c>
    </row>
    <row r="2000" spans="1:2" x14ac:dyDescent="0.35">
      <c r="A2000" s="11" t="s">
        <v>8219</v>
      </c>
      <c r="B2000" s="11">
        <v>36</v>
      </c>
    </row>
    <row r="2001" spans="1:2" x14ac:dyDescent="0.35">
      <c r="A2001" s="11" t="s">
        <v>8219</v>
      </c>
      <c r="B2001" s="11">
        <v>62</v>
      </c>
    </row>
    <row r="2002" spans="1:2" x14ac:dyDescent="0.35">
      <c r="A2002" s="11" t="s">
        <v>8219</v>
      </c>
      <c r="B2002" s="11">
        <v>15</v>
      </c>
    </row>
    <row r="2003" spans="1:2" x14ac:dyDescent="0.35">
      <c r="A2003" s="11" t="s">
        <v>8219</v>
      </c>
      <c r="B2003" s="11">
        <v>33</v>
      </c>
    </row>
    <row r="2004" spans="1:2" x14ac:dyDescent="0.35">
      <c r="A2004" s="11" t="s">
        <v>8219</v>
      </c>
      <c r="B2004" s="11">
        <v>27</v>
      </c>
    </row>
    <row r="2005" spans="1:2" x14ac:dyDescent="0.35">
      <c r="A2005" s="11" t="s">
        <v>8219</v>
      </c>
      <c r="B2005" s="11">
        <v>17</v>
      </c>
    </row>
    <row r="2006" spans="1:2" x14ac:dyDescent="0.35">
      <c r="A2006" s="11" t="s">
        <v>8219</v>
      </c>
      <c r="B2006" s="11">
        <v>4</v>
      </c>
    </row>
    <row r="2007" spans="1:2" x14ac:dyDescent="0.35">
      <c r="A2007" s="11" t="s">
        <v>8219</v>
      </c>
      <c r="B2007" s="11">
        <v>53</v>
      </c>
    </row>
    <row r="2008" spans="1:2" x14ac:dyDescent="0.35">
      <c r="A2008" s="11" t="s">
        <v>8219</v>
      </c>
      <c r="B2008" s="11">
        <v>49</v>
      </c>
    </row>
    <row r="2009" spans="1:2" x14ac:dyDescent="0.35">
      <c r="A2009" s="11" t="s">
        <v>8219</v>
      </c>
      <c r="B2009" s="11">
        <v>57</v>
      </c>
    </row>
    <row r="2010" spans="1:2" x14ac:dyDescent="0.35">
      <c r="A2010" s="11" t="s">
        <v>8219</v>
      </c>
      <c r="B2010" s="11">
        <v>69</v>
      </c>
    </row>
    <row r="2011" spans="1:2" x14ac:dyDescent="0.35">
      <c r="A2011" s="11" t="s">
        <v>8219</v>
      </c>
      <c r="B2011" s="11">
        <v>15</v>
      </c>
    </row>
    <row r="2012" spans="1:2" x14ac:dyDescent="0.35">
      <c r="A2012" s="11" t="s">
        <v>8219</v>
      </c>
      <c r="B2012" s="11">
        <v>64</v>
      </c>
    </row>
    <row r="2013" spans="1:2" x14ac:dyDescent="0.35">
      <c r="A2013" s="11" t="s">
        <v>8219</v>
      </c>
      <c r="B2013" s="11">
        <v>20</v>
      </c>
    </row>
    <row r="2014" spans="1:2" x14ac:dyDescent="0.35">
      <c r="A2014" s="11" t="s">
        <v>8219</v>
      </c>
      <c r="B2014" s="11">
        <v>27</v>
      </c>
    </row>
    <row r="2015" spans="1:2" x14ac:dyDescent="0.35">
      <c r="A2015" s="11" t="s">
        <v>8219</v>
      </c>
      <c r="B2015" s="11">
        <v>21</v>
      </c>
    </row>
    <row r="2016" spans="1:2" x14ac:dyDescent="0.35">
      <c r="A2016" s="11" t="s">
        <v>8219</v>
      </c>
      <c r="B2016" s="11">
        <v>31</v>
      </c>
    </row>
    <row r="2017" spans="1:2" x14ac:dyDescent="0.35">
      <c r="A2017" s="11" t="s">
        <v>8219</v>
      </c>
      <c r="B2017" s="11">
        <v>51</v>
      </c>
    </row>
    <row r="2018" spans="1:2" x14ac:dyDescent="0.35">
      <c r="A2018" s="11" t="s">
        <v>8219</v>
      </c>
      <c r="B2018" s="11">
        <v>57</v>
      </c>
    </row>
    <row r="2019" spans="1:2" x14ac:dyDescent="0.35">
      <c r="A2019" s="11" t="s">
        <v>8219</v>
      </c>
      <c r="B2019" s="11">
        <v>20</v>
      </c>
    </row>
    <row r="2020" spans="1:2" x14ac:dyDescent="0.35">
      <c r="A2020" s="11" t="s">
        <v>8219</v>
      </c>
      <c r="B2020" s="11">
        <v>71</v>
      </c>
    </row>
    <row r="2021" spans="1:2" x14ac:dyDescent="0.35">
      <c r="A2021" s="11" t="s">
        <v>8219</v>
      </c>
      <c r="B2021" s="11">
        <v>72</v>
      </c>
    </row>
    <row r="2022" spans="1:2" x14ac:dyDescent="0.35">
      <c r="A2022" s="11" t="s">
        <v>8219</v>
      </c>
      <c r="B2022" s="11">
        <v>45</v>
      </c>
    </row>
    <row r="2023" spans="1:2" x14ac:dyDescent="0.35">
      <c r="A2023" s="11" t="s">
        <v>8219</v>
      </c>
      <c r="B2023" s="11">
        <v>51</v>
      </c>
    </row>
    <row r="2024" spans="1:2" x14ac:dyDescent="0.35">
      <c r="A2024" s="11" t="s">
        <v>8219</v>
      </c>
      <c r="B2024" s="11">
        <v>56</v>
      </c>
    </row>
    <row r="2025" spans="1:2" x14ac:dyDescent="0.35">
      <c r="A2025" s="11" t="s">
        <v>8219</v>
      </c>
      <c r="B2025" s="11">
        <v>17</v>
      </c>
    </row>
    <row r="2026" spans="1:2" x14ac:dyDescent="0.35">
      <c r="A2026" s="11" t="s">
        <v>8219</v>
      </c>
      <c r="B2026" s="11">
        <v>197</v>
      </c>
    </row>
    <row r="2027" spans="1:2" x14ac:dyDescent="0.35">
      <c r="A2027" s="11" t="s">
        <v>8219</v>
      </c>
      <c r="B2027" s="11">
        <v>70</v>
      </c>
    </row>
    <row r="2028" spans="1:2" x14ac:dyDescent="0.35">
      <c r="A2028" s="11" t="s">
        <v>8219</v>
      </c>
      <c r="B2028" s="11">
        <v>21</v>
      </c>
    </row>
    <row r="2029" spans="1:2" x14ac:dyDescent="0.35">
      <c r="A2029" s="11" t="s">
        <v>8219</v>
      </c>
      <c r="B2029" s="11">
        <v>34</v>
      </c>
    </row>
    <row r="2030" spans="1:2" x14ac:dyDescent="0.35">
      <c r="A2030" s="11" t="s">
        <v>8219</v>
      </c>
      <c r="B2030" s="11">
        <v>39</v>
      </c>
    </row>
    <row r="2031" spans="1:2" x14ac:dyDescent="0.35">
      <c r="A2031" s="11" t="s">
        <v>8219</v>
      </c>
      <c r="B2031" s="11">
        <v>78</v>
      </c>
    </row>
    <row r="2032" spans="1:2" x14ac:dyDescent="0.35">
      <c r="A2032" s="11" t="s">
        <v>8219</v>
      </c>
      <c r="B2032" s="11">
        <v>48</v>
      </c>
    </row>
    <row r="2033" spans="1:2" x14ac:dyDescent="0.35">
      <c r="A2033" s="11" t="s">
        <v>8219</v>
      </c>
      <c r="B2033" s="11">
        <v>29</v>
      </c>
    </row>
    <row r="2034" spans="1:2" x14ac:dyDescent="0.35">
      <c r="A2034" s="11" t="s">
        <v>8219</v>
      </c>
      <c r="B2034" s="11">
        <v>73</v>
      </c>
    </row>
    <row r="2035" spans="1:2" x14ac:dyDescent="0.35">
      <c r="A2035" s="11" t="s">
        <v>8219</v>
      </c>
      <c r="B2035" s="11">
        <v>8</v>
      </c>
    </row>
    <row r="2036" spans="1:2" x14ac:dyDescent="0.35">
      <c r="A2036" s="11" t="s">
        <v>8219</v>
      </c>
      <c r="B2036" s="11">
        <v>17</v>
      </c>
    </row>
    <row r="2037" spans="1:2" x14ac:dyDescent="0.35">
      <c r="A2037" s="11" t="s">
        <v>8219</v>
      </c>
      <c r="B2037" s="11">
        <v>9</v>
      </c>
    </row>
    <row r="2038" spans="1:2" x14ac:dyDescent="0.35">
      <c r="A2038" s="11" t="s">
        <v>8219</v>
      </c>
      <c r="B2038" s="11">
        <v>17</v>
      </c>
    </row>
    <row r="2039" spans="1:2" x14ac:dyDescent="0.35">
      <c r="A2039" s="11" t="s">
        <v>8219</v>
      </c>
      <c r="B2039" s="11">
        <v>33</v>
      </c>
    </row>
    <row r="2040" spans="1:2" x14ac:dyDescent="0.35">
      <c r="A2040" s="11" t="s">
        <v>8219</v>
      </c>
      <c r="B2040" s="11">
        <v>38</v>
      </c>
    </row>
    <row r="2041" spans="1:2" x14ac:dyDescent="0.35">
      <c r="A2041" s="11" t="s">
        <v>8219</v>
      </c>
      <c r="B2041" s="11">
        <v>79</v>
      </c>
    </row>
    <row r="2042" spans="1:2" x14ac:dyDescent="0.35">
      <c r="A2042" s="11" t="s">
        <v>8219</v>
      </c>
      <c r="B2042" s="11">
        <v>46</v>
      </c>
    </row>
    <row r="2043" spans="1:2" x14ac:dyDescent="0.35">
      <c r="A2043" s="11" t="s">
        <v>8219</v>
      </c>
      <c r="B2043" s="11">
        <v>20</v>
      </c>
    </row>
    <row r="2044" spans="1:2" x14ac:dyDescent="0.35">
      <c r="A2044" s="11" t="s">
        <v>8219</v>
      </c>
      <c r="B2044" s="11">
        <v>20</v>
      </c>
    </row>
    <row r="2045" spans="1:2" x14ac:dyDescent="0.35">
      <c r="A2045" s="11" t="s">
        <v>8219</v>
      </c>
      <c r="B2045" s="11">
        <v>13</v>
      </c>
    </row>
    <row r="2046" spans="1:2" x14ac:dyDescent="0.35">
      <c r="A2046" s="11" t="s">
        <v>8219</v>
      </c>
      <c r="B2046" s="11">
        <v>22</v>
      </c>
    </row>
    <row r="2047" spans="1:2" x14ac:dyDescent="0.35">
      <c r="A2047" s="11" t="s">
        <v>8219</v>
      </c>
      <c r="B2047" s="11">
        <v>36</v>
      </c>
    </row>
    <row r="2048" spans="1:2" x14ac:dyDescent="0.35">
      <c r="A2048" s="11" t="s">
        <v>8219</v>
      </c>
      <c r="B2048" s="11">
        <v>40</v>
      </c>
    </row>
    <row r="2049" spans="1:2" x14ac:dyDescent="0.35">
      <c r="A2049" s="11" t="s">
        <v>8219</v>
      </c>
      <c r="B2049" s="11">
        <v>9</v>
      </c>
    </row>
    <row r="2050" spans="1:2" x14ac:dyDescent="0.35">
      <c r="A2050" s="11" t="s">
        <v>8219</v>
      </c>
      <c r="B2050" s="11">
        <v>19</v>
      </c>
    </row>
    <row r="2051" spans="1:2" x14ac:dyDescent="0.35">
      <c r="A2051" s="11" t="s">
        <v>8219</v>
      </c>
      <c r="B2051" s="11">
        <v>14</v>
      </c>
    </row>
    <row r="2052" spans="1:2" x14ac:dyDescent="0.35">
      <c r="A2052" s="11" t="s">
        <v>8219</v>
      </c>
      <c r="B2052" s="11">
        <v>38</v>
      </c>
    </row>
    <row r="2053" spans="1:2" x14ac:dyDescent="0.35">
      <c r="A2053" s="11" t="s">
        <v>8219</v>
      </c>
      <c r="B2053" s="11">
        <v>58</v>
      </c>
    </row>
    <row r="2054" spans="1:2" x14ac:dyDescent="0.35">
      <c r="A2054" s="11" t="s">
        <v>8219</v>
      </c>
      <c r="B2054" s="11">
        <v>28</v>
      </c>
    </row>
    <row r="2055" spans="1:2" x14ac:dyDescent="0.35">
      <c r="A2055" s="11" t="s">
        <v>8219</v>
      </c>
      <c r="B2055" s="11">
        <v>17</v>
      </c>
    </row>
    <row r="2056" spans="1:2" x14ac:dyDescent="0.35">
      <c r="A2056" s="11" t="s">
        <v>8219</v>
      </c>
      <c r="B2056" s="11">
        <v>12</v>
      </c>
    </row>
    <row r="2057" spans="1:2" x14ac:dyDescent="0.35">
      <c r="A2057" s="11" t="s">
        <v>8219</v>
      </c>
      <c r="B2057" s="11">
        <v>40</v>
      </c>
    </row>
    <row r="2058" spans="1:2" x14ac:dyDescent="0.35">
      <c r="A2058" s="11" t="s">
        <v>8219</v>
      </c>
      <c r="B2058" s="11">
        <v>57</v>
      </c>
    </row>
    <row r="2059" spans="1:2" x14ac:dyDescent="0.35">
      <c r="A2059" s="11" t="s">
        <v>8219</v>
      </c>
      <c r="B2059" s="11">
        <v>114</v>
      </c>
    </row>
    <row r="2060" spans="1:2" x14ac:dyDescent="0.35">
      <c r="A2060" s="11" t="s">
        <v>8219</v>
      </c>
      <c r="B2060" s="11">
        <v>31</v>
      </c>
    </row>
    <row r="2061" spans="1:2" x14ac:dyDescent="0.35">
      <c r="A2061" s="11" t="s">
        <v>8219</v>
      </c>
      <c r="B2061" s="11">
        <v>3</v>
      </c>
    </row>
    <row r="2062" spans="1:2" x14ac:dyDescent="0.35">
      <c r="A2062" s="11" t="s">
        <v>8219</v>
      </c>
      <c r="B2062" s="11">
        <v>16</v>
      </c>
    </row>
    <row r="2063" spans="1:2" x14ac:dyDescent="0.35">
      <c r="A2063" s="11" t="s">
        <v>8219</v>
      </c>
      <c r="B2063" s="11">
        <v>199</v>
      </c>
    </row>
    <row r="2064" spans="1:2" x14ac:dyDescent="0.35">
      <c r="A2064" s="11" t="s">
        <v>8219</v>
      </c>
      <c r="B2064" s="11">
        <v>31</v>
      </c>
    </row>
    <row r="2065" spans="1:2" x14ac:dyDescent="0.35">
      <c r="A2065" s="11" t="s">
        <v>8219</v>
      </c>
      <c r="B2065" s="11">
        <v>30</v>
      </c>
    </row>
    <row r="2066" spans="1:2" x14ac:dyDescent="0.35">
      <c r="A2066" s="11" t="s">
        <v>8219</v>
      </c>
      <c r="B2066" s="11">
        <v>34</v>
      </c>
    </row>
    <row r="2067" spans="1:2" x14ac:dyDescent="0.35">
      <c r="A2067" s="11" t="s">
        <v>8219</v>
      </c>
      <c r="B2067" s="11">
        <v>18</v>
      </c>
    </row>
    <row r="2068" spans="1:2" x14ac:dyDescent="0.35">
      <c r="A2068" s="11" t="s">
        <v>8219</v>
      </c>
      <c r="B2068" s="11">
        <v>67</v>
      </c>
    </row>
    <row r="2069" spans="1:2" x14ac:dyDescent="0.35">
      <c r="A2069" s="11" t="s">
        <v>8219</v>
      </c>
      <c r="B2069" s="11">
        <v>66</v>
      </c>
    </row>
    <row r="2070" spans="1:2" x14ac:dyDescent="0.35">
      <c r="A2070" s="11" t="s">
        <v>8219</v>
      </c>
      <c r="B2070" s="11">
        <v>23</v>
      </c>
    </row>
    <row r="2071" spans="1:2" x14ac:dyDescent="0.35">
      <c r="A2071" s="11" t="s">
        <v>8219</v>
      </c>
      <c r="B2071" s="11">
        <v>126</v>
      </c>
    </row>
    <row r="2072" spans="1:2" x14ac:dyDescent="0.35">
      <c r="A2072" s="11" t="s">
        <v>8219</v>
      </c>
      <c r="B2072" s="11">
        <v>6</v>
      </c>
    </row>
    <row r="2073" spans="1:2" x14ac:dyDescent="0.35">
      <c r="A2073" s="11" t="s">
        <v>8219</v>
      </c>
      <c r="B2073" s="11">
        <v>25</v>
      </c>
    </row>
    <row r="2074" spans="1:2" x14ac:dyDescent="0.35">
      <c r="A2074" s="11" t="s">
        <v>8219</v>
      </c>
      <c r="B2074" s="11">
        <v>39</v>
      </c>
    </row>
    <row r="2075" spans="1:2" x14ac:dyDescent="0.35">
      <c r="A2075" s="11" t="s">
        <v>8219</v>
      </c>
      <c r="B2075" s="11">
        <v>62</v>
      </c>
    </row>
    <row r="2076" spans="1:2" x14ac:dyDescent="0.35">
      <c r="A2076" s="11" t="s">
        <v>8219</v>
      </c>
      <c r="B2076" s="11">
        <v>31</v>
      </c>
    </row>
    <row r="2077" spans="1:2" x14ac:dyDescent="0.35">
      <c r="A2077" s="11" t="s">
        <v>8219</v>
      </c>
      <c r="B2077" s="11">
        <v>274</v>
      </c>
    </row>
    <row r="2078" spans="1:2" x14ac:dyDescent="0.35">
      <c r="A2078" s="11" t="s">
        <v>8219</v>
      </c>
      <c r="B2078" s="11">
        <v>17</v>
      </c>
    </row>
    <row r="2079" spans="1:2" x14ac:dyDescent="0.35">
      <c r="A2079" s="11" t="s">
        <v>8219</v>
      </c>
      <c r="B2079" s="11">
        <v>14</v>
      </c>
    </row>
    <row r="2080" spans="1:2" x14ac:dyDescent="0.35">
      <c r="A2080" s="11" t="s">
        <v>8219</v>
      </c>
      <c r="B2080" s="11">
        <v>60</v>
      </c>
    </row>
    <row r="2081" spans="1:2" x14ac:dyDescent="0.35">
      <c r="A2081" s="11" t="s">
        <v>8219</v>
      </c>
      <c r="B2081" s="11">
        <v>33</v>
      </c>
    </row>
    <row r="2082" spans="1:2" x14ac:dyDescent="0.35">
      <c r="A2082" s="11" t="s">
        <v>8219</v>
      </c>
      <c r="B2082" s="11">
        <v>78</v>
      </c>
    </row>
    <row r="2083" spans="1:2" x14ac:dyDescent="0.35">
      <c r="A2083" s="11" t="s">
        <v>8219</v>
      </c>
      <c r="B2083" s="11">
        <v>30</v>
      </c>
    </row>
    <row r="2084" spans="1:2" x14ac:dyDescent="0.35">
      <c r="A2084" s="11" t="s">
        <v>8219</v>
      </c>
      <c r="B2084" s="11">
        <v>136</v>
      </c>
    </row>
    <row r="2085" spans="1:2" x14ac:dyDescent="0.35">
      <c r="A2085" s="11" t="s">
        <v>8219</v>
      </c>
      <c r="B2085" s="11">
        <v>40</v>
      </c>
    </row>
    <row r="2086" spans="1:2" x14ac:dyDescent="0.35">
      <c r="A2086" s="11" t="s">
        <v>8219</v>
      </c>
      <c r="B2086" s="11">
        <v>18</v>
      </c>
    </row>
    <row r="2087" spans="1:2" x14ac:dyDescent="0.35">
      <c r="A2087" s="11" t="s">
        <v>8219</v>
      </c>
      <c r="B2087" s="11">
        <v>39</v>
      </c>
    </row>
    <row r="2088" spans="1:2" x14ac:dyDescent="0.35">
      <c r="A2088" s="11" t="s">
        <v>8219</v>
      </c>
      <c r="B2088" s="11">
        <v>21</v>
      </c>
    </row>
    <row r="2089" spans="1:2" x14ac:dyDescent="0.35">
      <c r="A2089" s="11" t="s">
        <v>8219</v>
      </c>
      <c r="B2089" s="11">
        <v>30</v>
      </c>
    </row>
    <row r="2090" spans="1:2" x14ac:dyDescent="0.35">
      <c r="A2090" s="11" t="s">
        <v>8219</v>
      </c>
      <c r="B2090" s="11">
        <v>27</v>
      </c>
    </row>
    <row r="2091" spans="1:2" x14ac:dyDescent="0.35">
      <c r="A2091" s="11" t="s">
        <v>8219</v>
      </c>
      <c r="B2091" s="11">
        <v>35</v>
      </c>
    </row>
    <row r="2092" spans="1:2" x14ac:dyDescent="0.35">
      <c r="A2092" s="11" t="s">
        <v>8219</v>
      </c>
      <c r="B2092" s="11">
        <v>13</v>
      </c>
    </row>
    <row r="2093" spans="1:2" x14ac:dyDescent="0.35">
      <c r="A2093" s="11" t="s">
        <v>8219</v>
      </c>
      <c r="B2093" s="11">
        <v>23</v>
      </c>
    </row>
    <row r="2094" spans="1:2" x14ac:dyDescent="0.35">
      <c r="A2094" s="11" t="s">
        <v>8219</v>
      </c>
      <c r="B2094" s="11">
        <v>39</v>
      </c>
    </row>
    <row r="2095" spans="1:2" x14ac:dyDescent="0.35">
      <c r="A2095" s="11" t="s">
        <v>8219</v>
      </c>
      <c r="B2095" s="11">
        <v>35</v>
      </c>
    </row>
    <row r="2096" spans="1:2" x14ac:dyDescent="0.35">
      <c r="A2096" s="11" t="s">
        <v>8219</v>
      </c>
      <c r="B2096" s="11">
        <v>27</v>
      </c>
    </row>
    <row r="2097" spans="1:2" x14ac:dyDescent="0.35">
      <c r="A2097" s="11" t="s">
        <v>8219</v>
      </c>
      <c r="B2097" s="11">
        <v>21</v>
      </c>
    </row>
    <row r="2098" spans="1:2" x14ac:dyDescent="0.35">
      <c r="A2098" s="11" t="s">
        <v>8219</v>
      </c>
      <c r="B2098" s="11">
        <v>104</v>
      </c>
    </row>
    <row r="2099" spans="1:2" x14ac:dyDescent="0.35">
      <c r="A2099" s="11" t="s">
        <v>8219</v>
      </c>
      <c r="B2099" s="11">
        <v>19</v>
      </c>
    </row>
    <row r="2100" spans="1:2" x14ac:dyDescent="0.35">
      <c r="A2100" s="11" t="s">
        <v>8219</v>
      </c>
      <c r="B2100" s="11">
        <v>97</v>
      </c>
    </row>
    <row r="2101" spans="1:2" x14ac:dyDescent="0.35">
      <c r="A2101" s="11" t="s">
        <v>8219</v>
      </c>
      <c r="B2101" s="11">
        <v>27</v>
      </c>
    </row>
    <row r="2102" spans="1:2" x14ac:dyDescent="0.35">
      <c r="A2102" s="11" t="s">
        <v>8219</v>
      </c>
      <c r="B2102" s="11">
        <v>24</v>
      </c>
    </row>
    <row r="2103" spans="1:2" x14ac:dyDescent="0.35">
      <c r="A2103" s="11" t="s">
        <v>8219</v>
      </c>
      <c r="B2103" s="11">
        <v>13</v>
      </c>
    </row>
    <row r="2104" spans="1:2" x14ac:dyDescent="0.35">
      <c r="A2104" s="11" t="s">
        <v>8219</v>
      </c>
      <c r="B2104" s="11">
        <v>46</v>
      </c>
    </row>
    <row r="2105" spans="1:2" x14ac:dyDescent="0.35">
      <c r="A2105" s="11" t="s">
        <v>8219</v>
      </c>
      <c r="B2105" s="11">
        <v>4</v>
      </c>
    </row>
    <row r="2106" spans="1:2" x14ac:dyDescent="0.35">
      <c r="A2106" s="11" t="s">
        <v>8219</v>
      </c>
      <c r="B2106" s="11">
        <v>40</v>
      </c>
    </row>
    <row r="2107" spans="1:2" x14ac:dyDescent="0.35">
      <c r="A2107" s="11" t="s">
        <v>8219</v>
      </c>
      <c r="B2107" s="11">
        <v>44</v>
      </c>
    </row>
    <row r="2108" spans="1:2" x14ac:dyDescent="0.35">
      <c r="A2108" s="11" t="s">
        <v>8219</v>
      </c>
      <c r="B2108" s="11">
        <v>35</v>
      </c>
    </row>
    <row r="2109" spans="1:2" x14ac:dyDescent="0.35">
      <c r="A2109" s="11" t="s">
        <v>8219</v>
      </c>
      <c r="B2109" s="11">
        <v>63</v>
      </c>
    </row>
    <row r="2110" spans="1:2" x14ac:dyDescent="0.35">
      <c r="A2110" s="11" t="s">
        <v>8219</v>
      </c>
      <c r="B2110" s="11">
        <v>89</v>
      </c>
    </row>
    <row r="2111" spans="1:2" x14ac:dyDescent="0.35">
      <c r="A2111" s="11" t="s">
        <v>8219</v>
      </c>
      <c r="B2111" s="11">
        <v>15</v>
      </c>
    </row>
    <row r="2112" spans="1:2" x14ac:dyDescent="0.35">
      <c r="A2112" s="11" t="s">
        <v>8219</v>
      </c>
      <c r="B2112" s="11">
        <v>46</v>
      </c>
    </row>
    <row r="2113" spans="1:2" x14ac:dyDescent="0.35">
      <c r="A2113" s="11" t="s">
        <v>8219</v>
      </c>
      <c r="B2113" s="11">
        <v>33</v>
      </c>
    </row>
    <row r="2114" spans="1:2" x14ac:dyDescent="0.35">
      <c r="A2114" s="11" t="s">
        <v>8219</v>
      </c>
      <c r="B2114" s="11">
        <v>52</v>
      </c>
    </row>
    <row r="2115" spans="1:2" x14ac:dyDescent="0.35">
      <c r="A2115" s="11" t="s">
        <v>8219</v>
      </c>
      <c r="B2115" s="11">
        <v>7</v>
      </c>
    </row>
    <row r="2116" spans="1:2" x14ac:dyDescent="0.35">
      <c r="A2116" s="11" t="s">
        <v>8219</v>
      </c>
      <c r="B2116" s="11">
        <v>28</v>
      </c>
    </row>
    <row r="2117" spans="1:2" x14ac:dyDescent="0.35">
      <c r="A2117" s="11" t="s">
        <v>8219</v>
      </c>
      <c r="B2117" s="11">
        <v>11</v>
      </c>
    </row>
    <row r="2118" spans="1:2" x14ac:dyDescent="0.35">
      <c r="A2118" s="11" t="s">
        <v>8219</v>
      </c>
      <c r="B2118" s="11">
        <v>15</v>
      </c>
    </row>
    <row r="2119" spans="1:2" x14ac:dyDescent="0.35">
      <c r="A2119" s="11" t="s">
        <v>8219</v>
      </c>
      <c r="B2119" s="11">
        <v>30</v>
      </c>
    </row>
    <row r="2120" spans="1:2" x14ac:dyDescent="0.35">
      <c r="A2120" s="11" t="s">
        <v>8219</v>
      </c>
      <c r="B2120" s="11">
        <v>27</v>
      </c>
    </row>
    <row r="2121" spans="1:2" x14ac:dyDescent="0.35">
      <c r="A2121" s="11" t="s">
        <v>8219</v>
      </c>
      <c r="B2121" s="11">
        <v>28</v>
      </c>
    </row>
    <row r="2122" spans="1:2" x14ac:dyDescent="0.35">
      <c r="A2122" s="11" t="s">
        <v>8219</v>
      </c>
      <c r="B2122" s="11">
        <v>17</v>
      </c>
    </row>
    <row r="2123" spans="1:2" x14ac:dyDescent="0.35">
      <c r="A2123" s="11" t="s">
        <v>8219</v>
      </c>
      <c r="B2123" s="11">
        <v>50</v>
      </c>
    </row>
    <row r="2124" spans="1:2" x14ac:dyDescent="0.35">
      <c r="A2124" s="11" t="s">
        <v>8219</v>
      </c>
      <c r="B2124" s="11">
        <v>26</v>
      </c>
    </row>
    <row r="2125" spans="1:2" x14ac:dyDescent="0.35">
      <c r="A2125" s="11" t="s">
        <v>8219</v>
      </c>
      <c r="B2125" s="11">
        <v>88</v>
      </c>
    </row>
    <row r="2126" spans="1:2" x14ac:dyDescent="0.35">
      <c r="A2126" s="11" t="s">
        <v>8219</v>
      </c>
      <c r="B2126" s="11">
        <v>91</v>
      </c>
    </row>
    <row r="2127" spans="1:2" x14ac:dyDescent="0.35">
      <c r="A2127" s="11" t="s">
        <v>8219</v>
      </c>
      <c r="B2127" s="11">
        <v>3</v>
      </c>
    </row>
    <row r="2128" spans="1:2" x14ac:dyDescent="0.35">
      <c r="A2128" s="11" t="s">
        <v>8219</v>
      </c>
      <c r="B2128" s="11">
        <v>28</v>
      </c>
    </row>
    <row r="2129" spans="1:2" x14ac:dyDescent="0.35">
      <c r="A2129" s="11" t="s">
        <v>8219</v>
      </c>
      <c r="B2129" s="11">
        <v>77</v>
      </c>
    </row>
    <row r="2130" spans="1:2" x14ac:dyDescent="0.35">
      <c r="A2130" s="11" t="s">
        <v>8219</v>
      </c>
      <c r="B2130" s="11">
        <v>27</v>
      </c>
    </row>
    <row r="2131" spans="1:2" x14ac:dyDescent="0.35">
      <c r="A2131" s="11" t="s">
        <v>8219</v>
      </c>
      <c r="B2131" s="11">
        <v>107</v>
      </c>
    </row>
    <row r="2132" spans="1:2" x14ac:dyDescent="0.35">
      <c r="A2132" s="11" t="s">
        <v>8219</v>
      </c>
      <c r="B2132" s="11">
        <v>96</v>
      </c>
    </row>
    <row r="2133" spans="1:2" x14ac:dyDescent="0.35">
      <c r="A2133" s="11" t="s">
        <v>8219</v>
      </c>
      <c r="B2133" s="11">
        <v>56</v>
      </c>
    </row>
    <row r="2134" spans="1:2" x14ac:dyDescent="0.35">
      <c r="A2134" s="11" t="s">
        <v>8219</v>
      </c>
      <c r="B2134" s="11">
        <v>58</v>
      </c>
    </row>
    <row r="2135" spans="1:2" x14ac:dyDescent="0.35">
      <c r="A2135" s="11" t="s">
        <v>8219</v>
      </c>
      <c r="B2135" s="11">
        <v>15</v>
      </c>
    </row>
    <row r="2136" spans="1:2" x14ac:dyDescent="0.35">
      <c r="A2136" s="11" t="s">
        <v>8219</v>
      </c>
      <c r="B2136" s="11">
        <v>20</v>
      </c>
    </row>
    <row r="2137" spans="1:2" x14ac:dyDescent="0.35">
      <c r="A2137" s="11" t="s">
        <v>8219</v>
      </c>
      <c r="B2137" s="11">
        <v>38</v>
      </c>
    </row>
    <row r="2138" spans="1:2" x14ac:dyDescent="0.35">
      <c r="A2138" s="11" t="s">
        <v>8219</v>
      </c>
      <c r="B2138" s="11">
        <v>33</v>
      </c>
    </row>
    <row r="2139" spans="1:2" x14ac:dyDescent="0.35">
      <c r="A2139" s="11" t="s">
        <v>8219</v>
      </c>
      <c r="B2139" s="11">
        <v>57</v>
      </c>
    </row>
    <row r="2140" spans="1:2" x14ac:dyDescent="0.35">
      <c r="A2140" s="11" t="s">
        <v>8219</v>
      </c>
      <c r="B2140" s="11">
        <v>25</v>
      </c>
    </row>
    <row r="2141" spans="1:2" x14ac:dyDescent="0.35">
      <c r="A2141" s="11" t="s">
        <v>8219</v>
      </c>
      <c r="B2141" s="11">
        <v>14</v>
      </c>
    </row>
    <row r="2142" spans="1:2" x14ac:dyDescent="0.35">
      <c r="A2142" s="11" t="s">
        <v>8219</v>
      </c>
      <c r="B2142" s="11">
        <v>94</v>
      </c>
    </row>
    <row r="2143" spans="1:2" x14ac:dyDescent="0.35">
      <c r="A2143" s="11" t="s">
        <v>8219</v>
      </c>
      <c r="B2143" s="11">
        <v>59</v>
      </c>
    </row>
    <row r="2144" spans="1:2" x14ac:dyDescent="0.35">
      <c r="A2144" s="11" t="s">
        <v>8219</v>
      </c>
      <c r="B2144" s="11">
        <v>36</v>
      </c>
    </row>
    <row r="2145" spans="1:2" x14ac:dyDescent="0.35">
      <c r="A2145" s="11" t="s">
        <v>8219</v>
      </c>
      <c r="B2145" s="11">
        <v>115</v>
      </c>
    </row>
    <row r="2146" spans="1:2" x14ac:dyDescent="0.35">
      <c r="A2146" s="11" t="s">
        <v>8219</v>
      </c>
      <c r="B2146" s="11">
        <v>30</v>
      </c>
    </row>
    <row r="2147" spans="1:2" x14ac:dyDescent="0.35">
      <c r="A2147" s="11" t="s">
        <v>8219</v>
      </c>
      <c r="B2147" s="11">
        <v>52</v>
      </c>
    </row>
    <row r="2148" spans="1:2" x14ac:dyDescent="0.35">
      <c r="A2148" s="11" t="s">
        <v>8219</v>
      </c>
      <c r="B2148" s="11">
        <v>27</v>
      </c>
    </row>
    <row r="2149" spans="1:2" x14ac:dyDescent="0.35">
      <c r="A2149" s="11" t="s">
        <v>8219</v>
      </c>
      <c r="B2149" s="11">
        <v>24</v>
      </c>
    </row>
    <row r="2150" spans="1:2" x14ac:dyDescent="0.35">
      <c r="A2150" s="11" t="s">
        <v>8219</v>
      </c>
      <c r="B2150" s="11">
        <v>10</v>
      </c>
    </row>
    <row r="2151" spans="1:2" x14ac:dyDescent="0.35">
      <c r="A2151" s="11" t="s">
        <v>8219</v>
      </c>
      <c r="B2151" s="11">
        <v>30</v>
      </c>
    </row>
    <row r="2152" spans="1:2" x14ac:dyDescent="0.35">
      <c r="A2152" s="11" t="s">
        <v>8219</v>
      </c>
      <c r="B2152" s="11">
        <v>71</v>
      </c>
    </row>
    <row r="2153" spans="1:2" x14ac:dyDescent="0.35">
      <c r="A2153" s="11" t="s">
        <v>8219</v>
      </c>
      <c r="B2153" s="11">
        <v>10</v>
      </c>
    </row>
    <row r="2154" spans="1:2" x14ac:dyDescent="0.35">
      <c r="A2154" s="11" t="s">
        <v>8219</v>
      </c>
      <c r="B2154" s="11">
        <v>24</v>
      </c>
    </row>
    <row r="2155" spans="1:2" x14ac:dyDescent="0.35">
      <c r="A2155" s="11" t="s">
        <v>8219</v>
      </c>
      <c r="B2155" s="11">
        <v>38</v>
      </c>
    </row>
    <row r="2156" spans="1:2" x14ac:dyDescent="0.35">
      <c r="A2156" s="11" t="s">
        <v>8219</v>
      </c>
      <c r="B2156" s="11">
        <v>26</v>
      </c>
    </row>
    <row r="2157" spans="1:2" x14ac:dyDescent="0.35">
      <c r="A2157" s="11" t="s">
        <v>8219</v>
      </c>
      <c r="B2157" s="11">
        <v>19</v>
      </c>
    </row>
    <row r="2158" spans="1:2" x14ac:dyDescent="0.35">
      <c r="A2158" s="11" t="s">
        <v>8219</v>
      </c>
      <c r="B2158" s="11">
        <v>11</v>
      </c>
    </row>
    <row r="2159" spans="1:2" x14ac:dyDescent="0.35">
      <c r="A2159" s="11" t="s">
        <v>8219</v>
      </c>
      <c r="B2159" s="11">
        <v>27</v>
      </c>
    </row>
    <row r="2160" spans="1:2" x14ac:dyDescent="0.35">
      <c r="A2160" s="11" t="s">
        <v>8219</v>
      </c>
      <c r="B2160" s="11">
        <v>34</v>
      </c>
    </row>
    <row r="2161" spans="1:2" x14ac:dyDescent="0.35">
      <c r="A2161" s="11" t="s">
        <v>8219</v>
      </c>
      <c r="B2161" s="11">
        <v>20</v>
      </c>
    </row>
    <row r="2162" spans="1:2" x14ac:dyDescent="0.35">
      <c r="A2162" s="11" t="s">
        <v>8219</v>
      </c>
      <c r="B2162" s="11">
        <v>37</v>
      </c>
    </row>
    <row r="2163" spans="1:2" x14ac:dyDescent="0.35">
      <c r="A2163" s="11" t="s">
        <v>8219</v>
      </c>
      <c r="B2163" s="11">
        <v>20</v>
      </c>
    </row>
    <row r="2164" spans="1:2" x14ac:dyDescent="0.35">
      <c r="A2164" s="11" t="s">
        <v>8219</v>
      </c>
      <c r="B2164" s="11">
        <v>10</v>
      </c>
    </row>
    <row r="2165" spans="1:2" x14ac:dyDescent="0.35">
      <c r="A2165" s="11" t="s">
        <v>8219</v>
      </c>
      <c r="B2165" s="11">
        <v>26</v>
      </c>
    </row>
    <row r="2166" spans="1:2" x14ac:dyDescent="0.35">
      <c r="A2166" s="11" t="s">
        <v>8219</v>
      </c>
      <c r="B2166" s="11">
        <v>20</v>
      </c>
    </row>
    <row r="2167" spans="1:2" x14ac:dyDescent="0.35">
      <c r="A2167" s="11" t="s">
        <v>8219</v>
      </c>
      <c r="B2167" s="11">
        <v>46</v>
      </c>
    </row>
    <row r="2168" spans="1:2" x14ac:dyDescent="0.35">
      <c r="A2168" s="11" t="s">
        <v>8219</v>
      </c>
      <c r="B2168" s="11">
        <v>76</v>
      </c>
    </row>
    <row r="2169" spans="1:2" x14ac:dyDescent="0.35">
      <c r="A2169" s="11" t="s">
        <v>8219</v>
      </c>
      <c r="B2169" s="11">
        <v>41</v>
      </c>
    </row>
    <row r="2170" spans="1:2" x14ac:dyDescent="0.35">
      <c r="A2170" s="11" t="s">
        <v>8219</v>
      </c>
      <c r="B2170" s="11">
        <v>7</v>
      </c>
    </row>
    <row r="2171" spans="1:2" x14ac:dyDescent="0.35">
      <c r="A2171" s="11" t="s">
        <v>8219</v>
      </c>
      <c r="B2171" s="11">
        <v>49</v>
      </c>
    </row>
    <row r="2172" spans="1:2" x14ac:dyDescent="0.35">
      <c r="A2172" s="11" t="s">
        <v>8219</v>
      </c>
      <c r="B2172" s="11">
        <v>26</v>
      </c>
    </row>
    <row r="2173" spans="1:2" x14ac:dyDescent="0.35">
      <c r="A2173" s="11" t="s">
        <v>8219</v>
      </c>
      <c r="B2173" s="11">
        <v>65</v>
      </c>
    </row>
    <row r="2174" spans="1:2" x14ac:dyDescent="0.35">
      <c r="A2174" s="11" t="s">
        <v>8219</v>
      </c>
      <c r="B2174" s="11">
        <v>28</v>
      </c>
    </row>
    <row r="2175" spans="1:2" x14ac:dyDescent="0.35">
      <c r="A2175" s="11" t="s">
        <v>8219</v>
      </c>
      <c r="B2175" s="11">
        <v>8</v>
      </c>
    </row>
    <row r="2176" spans="1:2" x14ac:dyDescent="0.35">
      <c r="A2176" s="11" t="s">
        <v>8219</v>
      </c>
      <c r="B2176" s="11">
        <v>3</v>
      </c>
    </row>
    <row r="2177" spans="1:2" x14ac:dyDescent="0.35">
      <c r="A2177" s="11" t="s">
        <v>8219</v>
      </c>
      <c r="B2177" s="11">
        <v>9</v>
      </c>
    </row>
    <row r="2178" spans="1:2" x14ac:dyDescent="0.35">
      <c r="A2178" s="11" t="s">
        <v>8219</v>
      </c>
      <c r="B2178" s="11">
        <v>9</v>
      </c>
    </row>
    <row r="2179" spans="1:2" x14ac:dyDescent="0.35">
      <c r="A2179" s="11" t="s">
        <v>8219</v>
      </c>
      <c r="B2179" s="11">
        <v>20</v>
      </c>
    </row>
    <row r="2180" spans="1:2" x14ac:dyDescent="0.35">
      <c r="A2180" s="11" t="s">
        <v>8219</v>
      </c>
      <c r="B2180" s="11">
        <v>57</v>
      </c>
    </row>
    <row r="2181" spans="1:2" x14ac:dyDescent="0.35">
      <c r="A2181" s="11" t="s">
        <v>8219</v>
      </c>
      <c r="B2181" s="11">
        <v>8</v>
      </c>
    </row>
    <row r="2182" spans="1:2" x14ac:dyDescent="0.35">
      <c r="A2182" s="11" t="s">
        <v>8219</v>
      </c>
      <c r="B2182" s="11">
        <v>14</v>
      </c>
    </row>
    <row r="2183" spans="1:2" x14ac:dyDescent="0.35">
      <c r="A2183" s="11" t="s">
        <v>8219</v>
      </c>
      <c r="B2183" s="11">
        <v>17</v>
      </c>
    </row>
    <row r="2184" spans="1:2" x14ac:dyDescent="0.35">
      <c r="A2184" s="11" t="s">
        <v>8219</v>
      </c>
      <c r="B2184" s="11">
        <v>100</v>
      </c>
    </row>
    <row r="2185" spans="1:2" x14ac:dyDescent="0.35">
      <c r="A2185" s="11" t="s">
        <v>8219</v>
      </c>
      <c r="B2185" s="11">
        <v>32</v>
      </c>
    </row>
    <row r="2186" spans="1:2" x14ac:dyDescent="0.35">
      <c r="A2186" s="11" t="s">
        <v>8219</v>
      </c>
      <c r="B2186" s="11">
        <v>3</v>
      </c>
    </row>
  </sheetData>
  <conditionalFormatting sqref="A1:A1046647">
    <cfRule type="cellIs" dxfId="9" priority="7" operator="equal">
      <formula>"live"</formula>
    </cfRule>
    <cfRule type="cellIs" dxfId="8" priority="8" operator="equal">
      <formula>"currently live"</formula>
    </cfRule>
    <cfRule type="cellIs" dxfId="7" priority="9" operator="equal">
      <formula>"canceled"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ellIs" dxfId="4" priority="1" operator="equal">
      <formula>"live"</formula>
    </cfRule>
    <cfRule type="cellIs" dxfId="3" priority="2" operator="equal">
      <formula>"currently 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selection activeCell="H173" sqref="H173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5.7265625" style="2" bestFit="1" customWidth="1"/>
    <col min="5" max="5" width="16.453125" style="2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0.453125" customWidth="1"/>
    <col min="15" max="15" width="18.36328125" customWidth="1"/>
    <col min="16" max="16" width="20.90625" style="2" customWidth="1"/>
    <col min="17" max="17" width="12.1796875" customWidth="1"/>
    <col min="18" max="18" width="17.453125" customWidth="1"/>
    <col min="19" max="19" width="22.1796875" style="16" customWidth="1"/>
    <col min="20" max="20" width="17.81640625" style="16" customWidth="1"/>
  </cols>
  <sheetData>
    <row r="1" spans="1:20" x14ac:dyDescent="0.35">
      <c r="A1" s="6" t="s">
        <v>0</v>
      </c>
      <c r="B1" s="7" t="s">
        <v>1</v>
      </c>
      <c r="C1" s="7" t="s">
        <v>4110</v>
      </c>
      <c r="D1" s="8" t="s">
        <v>8216</v>
      </c>
      <c r="E1" s="8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9" t="s">
        <v>8306</v>
      </c>
      <c r="P1" s="10" t="s">
        <v>8307</v>
      </c>
      <c r="Q1" s="9" t="s">
        <v>8308</v>
      </c>
      <c r="R1" s="9" t="s">
        <v>8309</v>
      </c>
      <c r="S1" s="15" t="s">
        <v>8366</v>
      </c>
      <c r="T1" s="15" t="s">
        <v>8365</v>
      </c>
    </row>
    <row r="2" spans="1:20" ht="43.5" x14ac:dyDescent="0.35">
      <c r="A2" s="11">
        <v>0</v>
      </c>
      <c r="B2" s="12" t="s">
        <v>2</v>
      </c>
      <c r="C2" s="12" t="s">
        <v>4111</v>
      </c>
      <c r="D2" s="13">
        <v>8500</v>
      </c>
      <c r="E2" s="13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1">
        <f>ROUND(E2/D2*100,0)</f>
        <v>137</v>
      </c>
      <c r="P2" s="13">
        <f>IF(OR(E2=0,L2=0),0,E2/L2)</f>
        <v>63.917582417582416</v>
      </c>
      <c r="Q2" s="11" t="s">
        <v>8316</v>
      </c>
      <c r="R2" s="11" t="s">
        <v>8317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 s="11">
        <v>1</v>
      </c>
      <c r="B3" s="12" t="s">
        <v>3</v>
      </c>
      <c r="C3" s="12" t="s">
        <v>4112</v>
      </c>
      <c r="D3" s="13">
        <v>10275</v>
      </c>
      <c r="E3" s="13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1">
        <f>ROUND(E3/D3*100,0)</f>
        <v>143</v>
      </c>
      <c r="P3" s="13">
        <f>IF(OR(E3=0,L3=0),0,E3/L3)</f>
        <v>185.48101265822785</v>
      </c>
      <c r="Q3" s="11" t="s">
        <v>8316</v>
      </c>
      <c r="R3" s="11" t="s">
        <v>8317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3.5" x14ac:dyDescent="0.35">
      <c r="A4" s="11">
        <v>2</v>
      </c>
      <c r="B4" s="12" t="s">
        <v>4</v>
      </c>
      <c r="C4" s="12" t="s">
        <v>4113</v>
      </c>
      <c r="D4" s="13">
        <v>500</v>
      </c>
      <c r="E4" s="13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1">
        <f>ROUND(E4/D4*100,0)</f>
        <v>105</v>
      </c>
      <c r="P4" s="13">
        <f>IF(OR(E4=0,L4=0),0,E4/L4)</f>
        <v>15</v>
      </c>
      <c r="Q4" s="11" t="s">
        <v>8316</v>
      </c>
      <c r="R4" s="11" t="s">
        <v>8317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29" x14ac:dyDescent="0.35">
      <c r="A5" s="11">
        <v>3</v>
      </c>
      <c r="B5" s="12" t="s">
        <v>5</v>
      </c>
      <c r="C5" s="12" t="s">
        <v>4114</v>
      </c>
      <c r="D5" s="13">
        <v>10000</v>
      </c>
      <c r="E5" s="13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1">
        <f>ROUND(E5/D5*100,0)</f>
        <v>104</v>
      </c>
      <c r="P5" s="13">
        <f>IF(OR(E5=0,L5=0),0,E5/L5)</f>
        <v>69.266666666666666</v>
      </c>
      <c r="Q5" s="11" t="s">
        <v>8316</v>
      </c>
      <c r="R5" s="11" t="s">
        <v>8317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58" x14ac:dyDescent="0.35">
      <c r="A6" s="11">
        <v>4</v>
      </c>
      <c r="B6" s="12" t="s">
        <v>6</v>
      </c>
      <c r="C6" s="12" t="s">
        <v>4115</v>
      </c>
      <c r="D6" s="13">
        <v>44000</v>
      </c>
      <c r="E6" s="13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1">
        <f>ROUND(E6/D6*100,0)</f>
        <v>123</v>
      </c>
      <c r="P6" s="13">
        <f>IF(OR(E6=0,L6=0),0,E6/L6)</f>
        <v>190.55028169014085</v>
      </c>
      <c r="Q6" s="11" t="s">
        <v>8316</v>
      </c>
      <c r="R6" s="11" t="s">
        <v>8317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3.5" x14ac:dyDescent="0.35">
      <c r="A7" s="11">
        <v>5</v>
      </c>
      <c r="B7" s="12" t="s">
        <v>7</v>
      </c>
      <c r="C7" s="12" t="s">
        <v>4116</v>
      </c>
      <c r="D7" s="13">
        <v>3999</v>
      </c>
      <c r="E7" s="13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1">
        <f>ROUND(E7/D7*100,0)</f>
        <v>110</v>
      </c>
      <c r="P7" s="13">
        <f>IF(OR(E7=0,L7=0),0,E7/L7)</f>
        <v>93.40425531914893</v>
      </c>
      <c r="Q7" s="11" t="s">
        <v>8316</v>
      </c>
      <c r="R7" s="11" t="s">
        <v>8317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43.5" x14ac:dyDescent="0.35">
      <c r="A8" s="11">
        <v>6</v>
      </c>
      <c r="B8" s="12" t="s">
        <v>8</v>
      </c>
      <c r="C8" s="12" t="s">
        <v>4117</v>
      </c>
      <c r="D8" s="13">
        <v>8000</v>
      </c>
      <c r="E8" s="13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1">
        <f>ROUND(E8/D8*100,0)</f>
        <v>106</v>
      </c>
      <c r="P8" s="13">
        <f>IF(OR(E8=0,L8=0),0,E8/L8)</f>
        <v>146.87931034482759</v>
      </c>
      <c r="Q8" s="11" t="s">
        <v>8316</v>
      </c>
      <c r="R8" s="11" t="s">
        <v>8317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58" x14ac:dyDescent="0.35">
      <c r="A9" s="11">
        <v>7</v>
      </c>
      <c r="B9" s="12" t="s">
        <v>9</v>
      </c>
      <c r="C9" s="12" t="s">
        <v>4118</v>
      </c>
      <c r="D9" s="13">
        <v>9000</v>
      </c>
      <c r="E9" s="13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1">
        <f>ROUND(E9/D9*100,0)</f>
        <v>101</v>
      </c>
      <c r="P9" s="13">
        <f>IF(OR(E9=0,L9=0),0,E9/L9)</f>
        <v>159.82456140350877</v>
      </c>
      <c r="Q9" s="11" t="s">
        <v>8316</v>
      </c>
      <c r="R9" s="11" t="s">
        <v>8317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29" x14ac:dyDescent="0.35">
      <c r="A10" s="11">
        <v>8</v>
      </c>
      <c r="B10" s="12" t="s">
        <v>10</v>
      </c>
      <c r="C10" s="12" t="s">
        <v>4119</v>
      </c>
      <c r="D10" s="13">
        <v>3500</v>
      </c>
      <c r="E10" s="13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1">
        <f>ROUND(E10/D10*100,0)</f>
        <v>100</v>
      </c>
      <c r="P10" s="13">
        <f>IF(OR(E10=0,L10=0),0,E10/L10)</f>
        <v>291.79333333333335</v>
      </c>
      <c r="Q10" s="11" t="s">
        <v>8316</v>
      </c>
      <c r="R10" s="11" t="s">
        <v>8317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3.5" x14ac:dyDescent="0.35">
      <c r="A11" s="11">
        <v>9</v>
      </c>
      <c r="B11" s="12" t="s">
        <v>11</v>
      </c>
      <c r="C11" s="12" t="s">
        <v>4120</v>
      </c>
      <c r="D11" s="13">
        <v>500</v>
      </c>
      <c r="E11" s="13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1">
        <f>ROUND(E11/D11*100,0)</f>
        <v>126</v>
      </c>
      <c r="P11" s="13">
        <f>IF(OR(E11=0,L11=0),0,E11/L11)</f>
        <v>31.499500000000001</v>
      </c>
      <c r="Q11" s="11" t="s">
        <v>8316</v>
      </c>
      <c r="R11" s="11" t="s">
        <v>8317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43.5" x14ac:dyDescent="0.35">
      <c r="A12" s="11">
        <v>10</v>
      </c>
      <c r="B12" s="12" t="s">
        <v>12</v>
      </c>
      <c r="C12" s="12" t="s">
        <v>4121</v>
      </c>
      <c r="D12" s="13">
        <v>3000</v>
      </c>
      <c r="E12" s="13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1">
        <f>ROUND(E12/D12*100,0)</f>
        <v>101</v>
      </c>
      <c r="P12" s="13">
        <f>IF(OR(E12=0,L12=0),0,E12/L12)</f>
        <v>158.68421052631578</v>
      </c>
      <c r="Q12" s="11" t="s">
        <v>8316</v>
      </c>
      <c r="R12" s="11" t="s">
        <v>8317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58" x14ac:dyDescent="0.35">
      <c r="A13" s="11">
        <v>11</v>
      </c>
      <c r="B13" s="12" t="s">
        <v>13</v>
      </c>
      <c r="C13" s="12" t="s">
        <v>4122</v>
      </c>
      <c r="D13" s="13">
        <v>5000</v>
      </c>
      <c r="E13" s="13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1">
        <f>ROUND(E13/D13*100,0)</f>
        <v>121</v>
      </c>
      <c r="P13" s="13">
        <f>IF(OR(E13=0,L13=0),0,E13/L13)</f>
        <v>80.333333333333329</v>
      </c>
      <c r="Q13" s="11" t="s">
        <v>8316</v>
      </c>
      <c r="R13" s="11" t="s">
        <v>8317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58" x14ac:dyDescent="0.35">
      <c r="A14" s="11">
        <v>12</v>
      </c>
      <c r="B14" s="12" t="s">
        <v>14</v>
      </c>
      <c r="C14" s="12" t="s">
        <v>4123</v>
      </c>
      <c r="D14" s="13">
        <v>30000</v>
      </c>
      <c r="E14" s="13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1">
        <f>ROUND(E14/D14*100,0)</f>
        <v>165</v>
      </c>
      <c r="P14" s="13">
        <f>IF(OR(E14=0,L14=0),0,E14/L14)</f>
        <v>59.961305925030231</v>
      </c>
      <c r="Q14" s="11" t="s">
        <v>8316</v>
      </c>
      <c r="R14" s="11" t="s">
        <v>8317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43.5" x14ac:dyDescent="0.35">
      <c r="A15" s="11">
        <v>13</v>
      </c>
      <c r="B15" s="12" t="s">
        <v>15</v>
      </c>
      <c r="C15" s="12" t="s">
        <v>4124</v>
      </c>
      <c r="D15" s="13">
        <v>3500</v>
      </c>
      <c r="E15" s="13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1">
        <f>ROUND(E15/D15*100,0)</f>
        <v>160</v>
      </c>
      <c r="P15" s="13">
        <f>IF(OR(E15=0,L15=0),0,E15/L15)</f>
        <v>109.78431372549019</v>
      </c>
      <c r="Q15" s="11" t="s">
        <v>8316</v>
      </c>
      <c r="R15" s="11" t="s">
        <v>8317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29" x14ac:dyDescent="0.35">
      <c r="A16" s="11">
        <v>14</v>
      </c>
      <c r="B16" s="12" t="s">
        <v>16</v>
      </c>
      <c r="C16" s="12" t="s">
        <v>4125</v>
      </c>
      <c r="D16" s="13">
        <v>6000</v>
      </c>
      <c r="E16" s="13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1">
        <f>ROUND(E16/D16*100,0)</f>
        <v>101</v>
      </c>
      <c r="P16" s="13">
        <f>IF(OR(E16=0,L16=0),0,E16/L16)</f>
        <v>147.70731707317074</v>
      </c>
      <c r="Q16" s="11" t="s">
        <v>8316</v>
      </c>
      <c r="R16" s="11" t="s">
        <v>8317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3.5" x14ac:dyDescent="0.35">
      <c r="A17" s="11">
        <v>15</v>
      </c>
      <c r="B17" s="12" t="s">
        <v>17</v>
      </c>
      <c r="C17" s="12" t="s">
        <v>4126</v>
      </c>
      <c r="D17" s="13">
        <v>2000</v>
      </c>
      <c r="E17" s="13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1">
        <f>ROUND(E17/D17*100,0)</f>
        <v>107</v>
      </c>
      <c r="P17" s="13">
        <f>IF(OR(E17=0,L17=0),0,E17/L17)</f>
        <v>21.755102040816325</v>
      </c>
      <c r="Q17" s="11" t="s">
        <v>8316</v>
      </c>
      <c r="R17" s="11" t="s">
        <v>8317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43.5" x14ac:dyDescent="0.35">
      <c r="A18" s="11">
        <v>16</v>
      </c>
      <c r="B18" s="12" t="s">
        <v>18</v>
      </c>
      <c r="C18" s="12" t="s">
        <v>4127</v>
      </c>
      <c r="D18" s="13">
        <v>12000</v>
      </c>
      <c r="E18" s="13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1">
        <f>ROUND(E18/D18*100,0)</f>
        <v>100</v>
      </c>
      <c r="P18" s="13">
        <f>IF(OR(E18=0,L18=0),0,E18/L18)</f>
        <v>171.84285714285716</v>
      </c>
      <c r="Q18" s="11" t="s">
        <v>8316</v>
      </c>
      <c r="R18" s="11" t="s">
        <v>8317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43.5" x14ac:dyDescent="0.35">
      <c r="A19" s="11">
        <v>17</v>
      </c>
      <c r="B19" s="12" t="s">
        <v>19</v>
      </c>
      <c r="C19" s="12" t="s">
        <v>4128</v>
      </c>
      <c r="D19" s="13">
        <v>1500</v>
      </c>
      <c r="E19" s="13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1">
        <f>ROUND(E19/D19*100,0)</f>
        <v>101</v>
      </c>
      <c r="P19" s="13">
        <f>IF(OR(E19=0,L19=0),0,E19/L19)</f>
        <v>41.944444444444443</v>
      </c>
      <c r="Q19" s="11" t="s">
        <v>8316</v>
      </c>
      <c r="R19" s="11" t="s">
        <v>8317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3.5" x14ac:dyDescent="0.35">
      <c r="A20" s="11">
        <v>18</v>
      </c>
      <c r="B20" s="12" t="s">
        <v>20</v>
      </c>
      <c r="C20" s="12" t="s">
        <v>4129</v>
      </c>
      <c r="D20" s="13">
        <v>30000</v>
      </c>
      <c r="E20" s="13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1">
        <f>ROUND(E20/D20*100,0)</f>
        <v>106</v>
      </c>
      <c r="P20" s="13">
        <f>IF(OR(E20=0,L20=0),0,E20/L20)</f>
        <v>93.264122807017543</v>
      </c>
      <c r="Q20" s="11" t="s">
        <v>8316</v>
      </c>
      <c r="R20" s="11" t="s">
        <v>8317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43.5" x14ac:dyDescent="0.35">
      <c r="A21" s="11">
        <v>19</v>
      </c>
      <c r="B21" s="12" t="s">
        <v>21</v>
      </c>
      <c r="C21" s="12" t="s">
        <v>4130</v>
      </c>
      <c r="D21" s="13">
        <v>850</v>
      </c>
      <c r="E21" s="13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1">
        <f>ROUND(E21/D21*100,0)</f>
        <v>145</v>
      </c>
      <c r="P21" s="13">
        <f>IF(OR(E21=0,L21=0),0,E21/L21)</f>
        <v>56.136363636363633</v>
      </c>
      <c r="Q21" s="11" t="s">
        <v>8316</v>
      </c>
      <c r="R21" s="11" t="s">
        <v>8317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3.5" x14ac:dyDescent="0.35">
      <c r="A22" s="11">
        <v>20</v>
      </c>
      <c r="B22" s="12" t="s">
        <v>22</v>
      </c>
      <c r="C22" s="12" t="s">
        <v>4131</v>
      </c>
      <c r="D22" s="13">
        <v>2000</v>
      </c>
      <c r="E22" s="13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1">
        <f>ROUND(E22/D22*100,0)</f>
        <v>100</v>
      </c>
      <c r="P22" s="13">
        <f>IF(OR(E22=0,L22=0),0,E22/L22)</f>
        <v>80.16</v>
      </c>
      <c r="Q22" s="11" t="s">
        <v>8316</v>
      </c>
      <c r="R22" s="11" t="s">
        <v>8317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3.5" x14ac:dyDescent="0.35">
      <c r="A23" s="11">
        <v>21</v>
      </c>
      <c r="B23" s="12" t="s">
        <v>23</v>
      </c>
      <c r="C23" s="12" t="s">
        <v>4132</v>
      </c>
      <c r="D23" s="13">
        <v>18500</v>
      </c>
      <c r="E23" s="13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1">
        <f>ROUND(E23/D23*100,0)</f>
        <v>109</v>
      </c>
      <c r="P23" s="13">
        <f>IF(OR(E23=0,L23=0),0,E23/L23)</f>
        <v>199.9009900990099</v>
      </c>
      <c r="Q23" s="11" t="s">
        <v>8316</v>
      </c>
      <c r="R23" s="11" t="s">
        <v>8317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29" x14ac:dyDescent="0.35">
      <c r="A24" s="11">
        <v>22</v>
      </c>
      <c r="B24" s="12" t="s">
        <v>24</v>
      </c>
      <c r="C24" s="12" t="s">
        <v>4133</v>
      </c>
      <c r="D24" s="13">
        <v>350</v>
      </c>
      <c r="E24" s="13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1">
        <f>ROUND(E24/D24*100,0)</f>
        <v>117</v>
      </c>
      <c r="P24" s="13">
        <f>IF(OR(E24=0,L24=0),0,E24/L24)</f>
        <v>51.25</v>
      </c>
      <c r="Q24" s="11" t="s">
        <v>8316</v>
      </c>
      <c r="R24" s="11" t="s">
        <v>8317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3.5" x14ac:dyDescent="0.35">
      <c r="A25" s="11">
        <v>23</v>
      </c>
      <c r="B25" s="12" t="s">
        <v>25</v>
      </c>
      <c r="C25" s="12" t="s">
        <v>4134</v>
      </c>
      <c r="D25" s="13">
        <v>2000</v>
      </c>
      <c r="E25" s="13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1">
        <f>ROUND(E25/D25*100,0)</f>
        <v>119</v>
      </c>
      <c r="P25" s="13">
        <f>IF(OR(E25=0,L25=0),0,E25/L25)</f>
        <v>103.04347826086956</v>
      </c>
      <c r="Q25" s="11" t="s">
        <v>8316</v>
      </c>
      <c r="R25" s="11" t="s">
        <v>8317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29" x14ac:dyDescent="0.35">
      <c r="A26" s="11">
        <v>24</v>
      </c>
      <c r="B26" s="12" t="s">
        <v>26</v>
      </c>
      <c r="C26" s="12" t="s">
        <v>4135</v>
      </c>
      <c r="D26" s="13">
        <v>35000</v>
      </c>
      <c r="E26" s="13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1">
        <f>ROUND(E26/D26*100,0)</f>
        <v>109</v>
      </c>
      <c r="P26" s="13">
        <f>IF(OR(E26=0,L26=0),0,E26/L26)</f>
        <v>66.346149825783982</v>
      </c>
      <c r="Q26" s="11" t="s">
        <v>8316</v>
      </c>
      <c r="R26" s="11" t="s">
        <v>8317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43.5" x14ac:dyDescent="0.35">
      <c r="A27" s="11">
        <v>25</v>
      </c>
      <c r="B27" s="12" t="s">
        <v>27</v>
      </c>
      <c r="C27" s="12" t="s">
        <v>4136</v>
      </c>
      <c r="D27" s="13">
        <v>600</v>
      </c>
      <c r="E27" s="13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1">
        <f>ROUND(E27/D27*100,0)</f>
        <v>133</v>
      </c>
      <c r="P27" s="13">
        <f>IF(OR(E27=0,L27=0),0,E27/L27)</f>
        <v>57.142857142857146</v>
      </c>
      <c r="Q27" s="11" t="s">
        <v>8316</v>
      </c>
      <c r="R27" s="11" t="s">
        <v>8317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3.5" x14ac:dyDescent="0.35">
      <c r="A28" s="11">
        <v>26</v>
      </c>
      <c r="B28" s="12" t="s">
        <v>28</v>
      </c>
      <c r="C28" s="12" t="s">
        <v>4137</v>
      </c>
      <c r="D28" s="13">
        <v>1250</v>
      </c>
      <c r="E28" s="13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1">
        <f>ROUND(E28/D28*100,0)</f>
        <v>155</v>
      </c>
      <c r="P28" s="13">
        <f>IF(OR(E28=0,L28=0),0,E28/L28)</f>
        <v>102.10526315789474</v>
      </c>
      <c r="Q28" s="11" t="s">
        <v>8316</v>
      </c>
      <c r="R28" s="11" t="s">
        <v>8317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3.5" x14ac:dyDescent="0.35">
      <c r="A29" s="11">
        <v>27</v>
      </c>
      <c r="B29" s="12" t="s">
        <v>29</v>
      </c>
      <c r="C29" s="12" t="s">
        <v>4138</v>
      </c>
      <c r="D29" s="13">
        <v>20000</v>
      </c>
      <c r="E29" s="13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1">
        <f>ROUND(E29/D29*100,0)</f>
        <v>112</v>
      </c>
      <c r="P29" s="13">
        <f>IF(OR(E29=0,L29=0),0,E29/L29)</f>
        <v>148.96666666666667</v>
      </c>
      <c r="Q29" s="11" t="s">
        <v>8316</v>
      </c>
      <c r="R29" s="11" t="s">
        <v>8317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29" x14ac:dyDescent="0.35">
      <c r="A30" s="11">
        <v>28</v>
      </c>
      <c r="B30" s="12" t="s">
        <v>30</v>
      </c>
      <c r="C30" s="12" t="s">
        <v>4139</v>
      </c>
      <c r="D30" s="13">
        <v>12000</v>
      </c>
      <c r="E30" s="13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1">
        <f>ROUND(E30/D30*100,0)</f>
        <v>100</v>
      </c>
      <c r="P30" s="13">
        <f>IF(OR(E30=0,L30=0),0,E30/L30)</f>
        <v>169.6056338028169</v>
      </c>
      <c r="Q30" s="11" t="s">
        <v>8316</v>
      </c>
      <c r="R30" s="11" t="s">
        <v>8317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58" x14ac:dyDescent="0.35">
      <c r="A31" s="11">
        <v>29</v>
      </c>
      <c r="B31" s="12" t="s">
        <v>31</v>
      </c>
      <c r="C31" s="12" t="s">
        <v>4140</v>
      </c>
      <c r="D31" s="13">
        <v>3000</v>
      </c>
      <c r="E31" s="13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1">
        <f>ROUND(E31/D31*100,0)</f>
        <v>123</v>
      </c>
      <c r="P31" s="13">
        <f>IF(OR(E31=0,L31=0),0,E31/L31)</f>
        <v>31.623931623931625</v>
      </c>
      <c r="Q31" s="11" t="s">
        <v>8316</v>
      </c>
      <c r="R31" s="11" t="s">
        <v>8317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3.5" x14ac:dyDescent="0.35">
      <c r="A32" s="11">
        <v>30</v>
      </c>
      <c r="B32" s="12" t="s">
        <v>32</v>
      </c>
      <c r="C32" s="12" t="s">
        <v>4141</v>
      </c>
      <c r="D32" s="13">
        <v>4000</v>
      </c>
      <c r="E32" s="13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1">
        <f>ROUND(E32/D32*100,0)</f>
        <v>101</v>
      </c>
      <c r="P32" s="13">
        <f>IF(OR(E32=0,L32=0),0,E32/L32)</f>
        <v>76.45264150943396</v>
      </c>
      <c r="Q32" s="11" t="s">
        <v>8316</v>
      </c>
      <c r="R32" s="11" t="s">
        <v>8317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3.5" x14ac:dyDescent="0.35">
      <c r="A33" s="11">
        <v>31</v>
      </c>
      <c r="B33" s="12" t="s">
        <v>33</v>
      </c>
      <c r="C33" s="12" t="s">
        <v>4142</v>
      </c>
      <c r="D33" s="13">
        <v>13</v>
      </c>
      <c r="E33" s="13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1">
        <f>ROUND(E33/D33*100,0)</f>
        <v>100</v>
      </c>
      <c r="P33" s="13">
        <f>IF(OR(E33=0,L33=0),0,E33/L33)</f>
        <v>13</v>
      </c>
      <c r="Q33" s="11" t="s">
        <v>8316</v>
      </c>
      <c r="R33" s="11" t="s">
        <v>8317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58" x14ac:dyDescent="0.35">
      <c r="A34" s="11">
        <v>32</v>
      </c>
      <c r="B34" s="12" t="s">
        <v>34</v>
      </c>
      <c r="C34" s="12" t="s">
        <v>4143</v>
      </c>
      <c r="D34" s="13">
        <v>28450</v>
      </c>
      <c r="E34" s="13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1">
        <f>ROUND(E34/D34*100,0)</f>
        <v>100</v>
      </c>
      <c r="P34" s="13">
        <f>IF(OR(E34=0,L34=0),0,E34/L34)</f>
        <v>320.44943820224717</v>
      </c>
      <c r="Q34" s="11" t="s">
        <v>8316</v>
      </c>
      <c r="R34" s="11" t="s">
        <v>8317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43.5" x14ac:dyDescent="0.35">
      <c r="A35" s="11">
        <v>33</v>
      </c>
      <c r="B35" s="12" t="s">
        <v>35</v>
      </c>
      <c r="C35" s="12" t="s">
        <v>4144</v>
      </c>
      <c r="D35" s="13">
        <v>5250</v>
      </c>
      <c r="E35" s="13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1">
        <f>ROUND(E35/D35*100,0)</f>
        <v>102</v>
      </c>
      <c r="P35" s="13">
        <f>IF(OR(E35=0,L35=0),0,E35/L35)</f>
        <v>83.75</v>
      </c>
      <c r="Q35" s="11" t="s">
        <v>8316</v>
      </c>
      <c r="R35" s="11" t="s">
        <v>8317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43.5" x14ac:dyDescent="0.35">
      <c r="A36" s="11">
        <v>34</v>
      </c>
      <c r="B36" s="12" t="s">
        <v>36</v>
      </c>
      <c r="C36" s="12" t="s">
        <v>4145</v>
      </c>
      <c r="D36" s="13">
        <v>2600</v>
      </c>
      <c r="E36" s="13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1">
        <f>ROUND(E36/D36*100,0)</f>
        <v>130</v>
      </c>
      <c r="P36" s="13">
        <f>IF(OR(E36=0,L36=0),0,E36/L36)</f>
        <v>49.882352941176471</v>
      </c>
      <c r="Q36" s="11" t="s">
        <v>8316</v>
      </c>
      <c r="R36" s="11" t="s">
        <v>8317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43.5" x14ac:dyDescent="0.35">
      <c r="A37" s="11">
        <v>35</v>
      </c>
      <c r="B37" s="12" t="s">
        <v>37</v>
      </c>
      <c r="C37" s="12" t="s">
        <v>4146</v>
      </c>
      <c r="D37" s="13">
        <v>1000</v>
      </c>
      <c r="E37" s="13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1">
        <f>ROUND(E37/D37*100,0)</f>
        <v>167</v>
      </c>
      <c r="P37" s="13">
        <f>IF(OR(E37=0,L37=0),0,E37/L37)</f>
        <v>59.464285714285715</v>
      </c>
      <c r="Q37" s="11" t="s">
        <v>8316</v>
      </c>
      <c r="R37" s="11" t="s">
        <v>8317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29" x14ac:dyDescent="0.35">
      <c r="A38" s="11">
        <v>36</v>
      </c>
      <c r="B38" s="12" t="s">
        <v>38</v>
      </c>
      <c r="C38" s="12" t="s">
        <v>4147</v>
      </c>
      <c r="D38" s="13">
        <v>6000</v>
      </c>
      <c r="E38" s="13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1">
        <f>ROUND(E38/D38*100,0)</f>
        <v>142</v>
      </c>
      <c r="P38" s="13">
        <f>IF(OR(E38=0,L38=0),0,E38/L38)</f>
        <v>193.84090909090909</v>
      </c>
      <c r="Q38" s="11" t="s">
        <v>8316</v>
      </c>
      <c r="R38" s="11" t="s">
        <v>8317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43.5" x14ac:dyDescent="0.35">
      <c r="A39" s="11">
        <v>37</v>
      </c>
      <c r="B39" s="12" t="s">
        <v>39</v>
      </c>
      <c r="C39" s="12" t="s">
        <v>4148</v>
      </c>
      <c r="D39" s="13">
        <v>22000</v>
      </c>
      <c r="E39" s="13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1">
        <f>ROUND(E39/D39*100,0)</f>
        <v>183</v>
      </c>
      <c r="P39" s="13">
        <f>IF(OR(E39=0,L39=0),0,E39/L39)</f>
        <v>159.51383399209487</v>
      </c>
      <c r="Q39" s="11" t="s">
        <v>8316</v>
      </c>
      <c r="R39" s="11" t="s">
        <v>8317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3.5" x14ac:dyDescent="0.35">
      <c r="A40" s="11">
        <v>38</v>
      </c>
      <c r="B40" s="12" t="s">
        <v>40</v>
      </c>
      <c r="C40" s="12" t="s">
        <v>4149</v>
      </c>
      <c r="D40" s="13">
        <v>2500</v>
      </c>
      <c r="E40" s="13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1">
        <f>ROUND(E40/D40*100,0)</f>
        <v>110</v>
      </c>
      <c r="P40" s="13">
        <f>IF(OR(E40=0,L40=0),0,E40/L40)</f>
        <v>41.68181818181818</v>
      </c>
      <c r="Q40" s="11" t="s">
        <v>8316</v>
      </c>
      <c r="R40" s="11" t="s">
        <v>8317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58" x14ac:dyDescent="0.35">
      <c r="A41" s="11">
        <v>39</v>
      </c>
      <c r="B41" s="12" t="s">
        <v>41</v>
      </c>
      <c r="C41" s="12" t="s">
        <v>4150</v>
      </c>
      <c r="D41" s="13">
        <v>25000</v>
      </c>
      <c r="E41" s="13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1">
        <f>ROUND(E41/D41*100,0)</f>
        <v>131</v>
      </c>
      <c r="P41" s="13">
        <f>IF(OR(E41=0,L41=0),0,E41/L41)</f>
        <v>150.89861751152074</v>
      </c>
      <c r="Q41" s="11" t="s">
        <v>8316</v>
      </c>
      <c r="R41" s="11" t="s">
        <v>8317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58" x14ac:dyDescent="0.35">
      <c r="A42" s="11">
        <v>40</v>
      </c>
      <c r="B42" s="12" t="s">
        <v>42</v>
      </c>
      <c r="C42" s="12" t="s">
        <v>4151</v>
      </c>
      <c r="D42" s="13">
        <v>2000</v>
      </c>
      <c r="E42" s="13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1">
        <f>ROUND(E42/D42*100,0)</f>
        <v>101</v>
      </c>
      <c r="P42" s="13">
        <f>IF(OR(E42=0,L42=0),0,E42/L42)</f>
        <v>126.6875</v>
      </c>
      <c r="Q42" s="11" t="s">
        <v>8316</v>
      </c>
      <c r="R42" s="11" t="s">
        <v>8317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43.5" x14ac:dyDescent="0.35">
      <c r="A43" s="11">
        <v>41</v>
      </c>
      <c r="B43" s="12" t="s">
        <v>43</v>
      </c>
      <c r="C43" s="12" t="s">
        <v>4152</v>
      </c>
      <c r="D43" s="13">
        <v>2000</v>
      </c>
      <c r="E43" s="13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1">
        <f>ROUND(E43/D43*100,0)</f>
        <v>100</v>
      </c>
      <c r="P43" s="13">
        <f>IF(OR(E43=0,L43=0),0,E43/L43)</f>
        <v>105.26315789473684</v>
      </c>
      <c r="Q43" s="11" t="s">
        <v>8316</v>
      </c>
      <c r="R43" s="11" t="s">
        <v>8317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43.5" x14ac:dyDescent="0.35">
      <c r="A44" s="11">
        <v>42</v>
      </c>
      <c r="B44" s="12" t="s">
        <v>44</v>
      </c>
      <c r="C44" s="12" t="s">
        <v>4153</v>
      </c>
      <c r="D44" s="13">
        <v>14000</v>
      </c>
      <c r="E44" s="13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1">
        <f>ROUND(E44/D44*100,0)</f>
        <v>142</v>
      </c>
      <c r="P44" s="13">
        <f>IF(OR(E44=0,L44=0),0,E44/L44)</f>
        <v>117.51479289940828</v>
      </c>
      <c r="Q44" s="11" t="s">
        <v>8316</v>
      </c>
      <c r="R44" s="11" t="s">
        <v>8317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43.5" x14ac:dyDescent="0.35">
      <c r="A45" s="11">
        <v>43</v>
      </c>
      <c r="B45" s="12" t="s">
        <v>45</v>
      </c>
      <c r="C45" s="12" t="s">
        <v>4154</v>
      </c>
      <c r="D45" s="13">
        <v>10000</v>
      </c>
      <c r="E45" s="13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1">
        <f>ROUND(E45/D45*100,0)</f>
        <v>309</v>
      </c>
      <c r="P45" s="13">
        <f>IF(OR(E45=0,L45=0),0,E45/L45)</f>
        <v>117.36121673003802</v>
      </c>
      <c r="Q45" s="11" t="s">
        <v>8316</v>
      </c>
      <c r="R45" s="11" t="s">
        <v>8317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58" x14ac:dyDescent="0.35">
      <c r="A46" s="11">
        <v>44</v>
      </c>
      <c r="B46" s="12" t="s">
        <v>46</v>
      </c>
      <c r="C46" s="12" t="s">
        <v>4155</v>
      </c>
      <c r="D46" s="13">
        <v>2000</v>
      </c>
      <c r="E46" s="13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1">
        <f>ROUND(E46/D46*100,0)</f>
        <v>100</v>
      </c>
      <c r="P46" s="13">
        <f>IF(OR(E46=0,L46=0),0,E46/L46)</f>
        <v>133.33333333333334</v>
      </c>
      <c r="Q46" s="11" t="s">
        <v>8316</v>
      </c>
      <c r="R46" s="11" t="s">
        <v>8317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3.5" x14ac:dyDescent="0.35">
      <c r="A47" s="11">
        <v>45</v>
      </c>
      <c r="B47" s="12" t="s">
        <v>47</v>
      </c>
      <c r="C47" s="12" t="s">
        <v>4156</v>
      </c>
      <c r="D47" s="13">
        <v>5000</v>
      </c>
      <c r="E47" s="13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1">
        <f>ROUND(E47/D47*100,0)</f>
        <v>120</v>
      </c>
      <c r="P47" s="13">
        <f>IF(OR(E47=0,L47=0),0,E47/L47)</f>
        <v>98.360655737704917</v>
      </c>
      <c r="Q47" s="11" t="s">
        <v>8316</v>
      </c>
      <c r="R47" s="11" t="s">
        <v>8317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3.5" x14ac:dyDescent="0.35">
      <c r="A48" s="11">
        <v>46</v>
      </c>
      <c r="B48" s="12" t="s">
        <v>48</v>
      </c>
      <c r="C48" s="12" t="s">
        <v>4157</v>
      </c>
      <c r="D48" s="13">
        <v>8400</v>
      </c>
      <c r="E48" s="13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1">
        <f>ROUND(E48/D48*100,0)</f>
        <v>104</v>
      </c>
      <c r="P48" s="13">
        <f>IF(OR(E48=0,L48=0),0,E48/L48)</f>
        <v>194.44444444444446</v>
      </c>
      <c r="Q48" s="11" t="s">
        <v>8316</v>
      </c>
      <c r="R48" s="11" t="s">
        <v>8317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58" x14ac:dyDescent="0.35">
      <c r="A49" s="11">
        <v>47</v>
      </c>
      <c r="B49" s="12" t="s">
        <v>49</v>
      </c>
      <c r="C49" s="12" t="s">
        <v>4158</v>
      </c>
      <c r="D49" s="13">
        <v>5000</v>
      </c>
      <c r="E49" s="13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1">
        <f>ROUND(E49/D49*100,0)</f>
        <v>108</v>
      </c>
      <c r="P49" s="13">
        <f>IF(OR(E49=0,L49=0),0,E49/L49)</f>
        <v>76.865000000000009</v>
      </c>
      <c r="Q49" s="11" t="s">
        <v>8316</v>
      </c>
      <c r="R49" s="11" t="s">
        <v>8317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43.5" x14ac:dyDescent="0.35">
      <c r="A50" s="11">
        <v>48</v>
      </c>
      <c r="B50" s="12" t="s">
        <v>50</v>
      </c>
      <c r="C50" s="12" t="s">
        <v>4159</v>
      </c>
      <c r="D50" s="13">
        <v>2000</v>
      </c>
      <c r="E50" s="13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1">
        <f>ROUND(E50/D50*100,0)</f>
        <v>108</v>
      </c>
      <c r="P50" s="13">
        <f>IF(OR(E50=0,L50=0),0,E50/L50)</f>
        <v>56.815789473684212</v>
      </c>
      <c r="Q50" s="11" t="s">
        <v>8316</v>
      </c>
      <c r="R50" s="11" t="s">
        <v>8317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x14ac:dyDescent="0.35">
      <c r="A51" s="11">
        <v>49</v>
      </c>
      <c r="B51" s="12" t="s">
        <v>51</v>
      </c>
      <c r="C51" s="12" t="s">
        <v>4160</v>
      </c>
      <c r="D51" s="13">
        <v>12000</v>
      </c>
      <c r="E51" s="13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1">
        <f>ROUND(E51/D51*100,0)</f>
        <v>100</v>
      </c>
      <c r="P51" s="13">
        <f>IF(OR(E51=0,L51=0),0,E51/L51)</f>
        <v>137.93103448275863</v>
      </c>
      <c r="Q51" s="11" t="s">
        <v>8316</v>
      </c>
      <c r="R51" s="11" t="s">
        <v>8317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3.5" x14ac:dyDescent="0.35">
      <c r="A52" s="11">
        <v>50</v>
      </c>
      <c r="B52" s="12" t="s">
        <v>52</v>
      </c>
      <c r="C52" s="12" t="s">
        <v>4161</v>
      </c>
      <c r="D52" s="13">
        <v>600</v>
      </c>
      <c r="E52" s="13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1">
        <f>ROUND(E52/D52*100,0)</f>
        <v>100</v>
      </c>
      <c r="P52" s="13">
        <f>IF(OR(E52=0,L52=0),0,E52/L52)</f>
        <v>27.272727272727273</v>
      </c>
      <c r="Q52" s="11" t="s">
        <v>8316</v>
      </c>
      <c r="R52" s="11" t="s">
        <v>8317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43.5" x14ac:dyDescent="0.35">
      <c r="A53" s="11">
        <v>51</v>
      </c>
      <c r="B53" s="12" t="s">
        <v>53</v>
      </c>
      <c r="C53" s="12" t="s">
        <v>4162</v>
      </c>
      <c r="D53" s="13">
        <v>11000</v>
      </c>
      <c r="E53" s="13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1">
        <f>ROUND(E53/D53*100,0)</f>
        <v>128</v>
      </c>
      <c r="P53" s="13">
        <f>IF(OR(E53=0,L53=0),0,E53/L53)</f>
        <v>118.33613445378151</v>
      </c>
      <c r="Q53" s="11" t="s">
        <v>8316</v>
      </c>
      <c r="R53" s="11" t="s">
        <v>8317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3.5" x14ac:dyDescent="0.35">
      <c r="A54" s="11">
        <v>52</v>
      </c>
      <c r="B54" s="12" t="s">
        <v>54</v>
      </c>
      <c r="C54" s="12" t="s">
        <v>4163</v>
      </c>
      <c r="D54" s="13">
        <v>10000</v>
      </c>
      <c r="E54" s="13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1">
        <f>ROUND(E54/D54*100,0)</f>
        <v>116</v>
      </c>
      <c r="P54" s="13">
        <f>IF(OR(E54=0,L54=0),0,E54/L54)</f>
        <v>223.48076923076923</v>
      </c>
      <c r="Q54" s="11" t="s">
        <v>8316</v>
      </c>
      <c r="R54" s="11" t="s">
        <v>8317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29" x14ac:dyDescent="0.35">
      <c r="A55" s="11">
        <v>53</v>
      </c>
      <c r="B55" s="12" t="s">
        <v>55</v>
      </c>
      <c r="C55" s="12" t="s">
        <v>4164</v>
      </c>
      <c r="D55" s="13">
        <v>3000</v>
      </c>
      <c r="E55" s="13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1">
        <f>ROUND(E55/D55*100,0)</f>
        <v>110</v>
      </c>
      <c r="P55" s="13">
        <f>IF(OR(E55=0,L55=0),0,E55/L55)</f>
        <v>28.111111111111111</v>
      </c>
      <c r="Q55" s="11" t="s">
        <v>8316</v>
      </c>
      <c r="R55" s="11" t="s">
        <v>8317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58" x14ac:dyDescent="0.35">
      <c r="A56" s="11">
        <v>54</v>
      </c>
      <c r="B56" s="12" t="s">
        <v>56</v>
      </c>
      <c r="C56" s="12" t="s">
        <v>4165</v>
      </c>
      <c r="D56" s="13">
        <v>10000</v>
      </c>
      <c r="E56" s="13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1">
        <f>ROUND(E56/D56*100,0)</f>
        <v>101</v>
      </c>
      <c r="P56" s="13">
        <f>IF(OR(E56=0,L56=0),0,E56/L56)</f>
        <v>194.23076923076923</v>
      </c>
      <c r="Q56" s="11" t="s">
        <v>8316</v>
      </c>
      <c r="R56" s="11" t="s">
        <v>8317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3.5" x14ac:dyDescent="0.35">
      <c r="A57" s="11">
        <v>55</v>
      </c>
      <c r="B57" s="12" t="s">
        <v>57</v>
      </c>
      <c r="C57" s="12" t="s">
        <v>4166</v>
      </c>
      <c r="D57" s="13">
        <v>8600</v>
      </c>
      <c r="E57" s="13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1">
        <f>ROUND(E57/D57*100,0)</f>
        <v>129</v>
      </c>
      <c r="P57" s="13">
        <f>IF(OR(E57=0,L57=0),0,E57/L57)</f>
        <v>128.95348837209303</v>
      </c>
      <c r="Q57" s="11" t="s">
        <v>8316</v>
      </c>
      <c r="R57" s="11" t="s">
        <v>8317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29" x14ac:dyDescent="0.35">
      <c r="A58" s="11">
        <v>56</v>
      </c>
      <c r="B58" s="12" t="s">
        <v>58</v>
      </c>
      <c r="C58" s="12" t="s">
        <v>4167</v>
      </c>
      <c r="D58" s="13">
        <v>8000</v>
      </c>
      <c r="E58" s="13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1">
        <f>ROUND(E58/D58*100,0)</f>
        <v>107</v>
      </c>
      <c r="P58" s="13">
        <f>IF(OR(E58=0,L58=0),0,E58/L58)</f>
        <v>49.316091954022987</v>
      </c>
      <c r="Q58" s="11" t="s">
        <v>8316</v>
      </c>
      <c r="R58" s="11" t="s">
        <v>8317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43.5" x14ac:dyDescent="0.35">
      <c r="A59" s="11">
        <v>57</v>
      </c>
      <c r="B59" s="12" t="s">
        <v>59</v>
      </c>
      <c r="C59" s="12" t="s">
        <v>4168</v>
      </c>
      <c r="D59" s="13">
        <v>15000</v>
      </c>
      <c r="E59" s="13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1">
        <f>ROUND(E59/D59*100,0)</f>
        <v>102</v>
      </c>
      <c r="P59" s="13">
        <f>IF(OR(E59=0,L59=0),0,E59/L59)</f>
        <v>221.52173913043478</v>
      </c>
      <c r="Q59" s="11" t="s">
        <v>8316</v>
      </c>
      <c r="R59" s="11" t="s">
        <v>8317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43.5" x14ac:dyDescent="0.35">
      <c r="A60" s="11">
        <v>58</v>
      </c>
      <c r="B60" s="12" t="s">
        <v>60</v>
      </c>
      <c r="C60" s="12" t="s">
        <v>4169</v>
      </c>
      <c r="D60" s="13">
        <v>10000</v>
      </c>
      <c r="E60" s="13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1">
        <f>ROUND(E60/D60*100,0)</f>
        <v>103</v>
      </c>
      <c r="P60" s="13">
        <f>IF(OR(E60=0,L60=0),0,E60/L60)</f>
        <v>137.21333333333334</v>
      </c>
      <c r="Q60" s="11" t="s">
        <v>8316</v>
      </c>
      <c r="R60" s="11" t="s">
        <v>8317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43.5" x14ac:dyDescent="0.35">
      <c r="A61" s="11">
        <v>59</v>
      </c>
      <c r="B61" s="12" t="s">
        <v>61</v>
      </c>
      <c r="C61" s="12" t="s">
        <v>4170</v>
      </c>
      <c r="D61" s="13">
        <v>20000</v>
      </c>
      <c r="E61" s="13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1">
        <f>ROUND(E61/D61*100,0)</f>
        <v>100</v>
      </c>
      <c r="P61" s="13">
        <f>IF(OR(E61=0,L61=0),0,E61/L61)</f>
        <v>606.82242424242418</v>
      </c>
      <c r="Q61" s="11" t="s">
        <v>8316</v>
      </c>
      <c r="R61" s="11" t="s">
        <v>8317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3.5" x14ac:dyDescent="0.35">
      <c r="A62" s="11">
        <v>60</v>
      </c>
      <c r="B62" s="12" t="s">
        <v>62</v>
      </c>
      <c r="C62" s="12" t="s">
        <v>4171</v>
      </c>
      <c r="D62" s="13">
        <v>4500</v>
      </c>
      <c r="E62" s="13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1">
        <f>ROUND(E62/D62*100,0)</f>
        <v>103</v>
      </c>
      <c r="P62" s="13">
        <f>IF(OR(E62=0,L62=0),0,E62/L62)</f>
        <v>43.040092592592593</v>
      </c>
      <c r="Q62" s="11" t="s">
        <v>8316</v>
      </c>
      <c r="R62" s="11" t="s">
        <v>8318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43.5" x14ac:dyDescent="0.35">
      <c r="A63" s="11">
        <v>61</v>
      </c>
      <c r="B63" s="12" t="s">
        <v>63</v>
      </c>
      <c r="C63" s="12" t="s">
        <v>4172</v>
      </c>
      <c r="D63" s="13">
        <v>5000</v>
      </c>
      <c r="E63" s="13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1">
        <f>ROUND(E63/D63*100,0)</f>
        <v>148</v>
      </c>
      <c r="P63" s="13">
        <f>IF(OR(E63=0,L63=0),0,E63/L63)</f>
        <v>322.39130434782606</v>
      </c>
      <c r="Q63" s="11" t="s">
        <v>8316</v>
      </c>
      <c r="R63" s="11" t="s">
        <v>8318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43.5" x14ac:dyDescent="0.35">
      <c r="A64" s="11">
        <v>62</v>
      </c>
      <c r="B64" s="12" t="s">
        <v>64</v>
      </c>
      <c r="C64" s="12" t="s">
        <v>4173</v>
      </c>
      <c r="D64" s="13">
        <v>3000</v>
      </c>
      <c r="E64" s="13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1">
        <f>ROUND(E64/D64*100,0)</f>
        <v>155</v>
      </c>
      <c r="P64" s="13">
        <f>IF(OR(E64=0,L64=0),0,E64/L64)</f>
        <v>96.708333333333329</v>
      </c>
      <c r="Q64" s="11" t="s">
        <v>8316</v>
      </c>
      <c r="R64" s="11" t="s">
        <v>8318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3.5" x14ac:dyDescent="0.35">
      <c r="A65" s="11">
        <v>63</v>
      </c>
      <c r="B65" s="12" t="s">
        <v>65</v>
      </c>
      <c r="C65" s="12" t="s">
        <v>4174</v>
      </c>
      <c r="D65" s="13">
        <v>2000</v>
      </c>
      <c r="E65" s="13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1">
        <f>ROUND(E65/D65*100,0)</f>
        <v>114</v>
      </c>
      <c r="P65" s="13">
        <f>IF(OR(E65=0,L65=0),0,E65/L65)</f>
        <v>35.474531249999998</v>
      </c>
      <c r="Q65" s="11" t="s">
        <v>8316</v>
      </c>
      <c r="R65" s="11" t="s">
        <v>8318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58" x14ac:dyDescent="0.35">
      <c r="A66" s="11">
        <v>64</v>
      </c>
      <c r="B66" s="12" t="s">
        <v>66</v>
      </c>
      <c r="C66" s="12" t="s">
        <v>4175</v>
      </c>
      <c r="D66" s="13">
        <v>1200</v>
      </c>
      <c r="E66" s="13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1">
        <f>ROUND(E66/D66*100,0)</f>
        <v>173</v>
      </c>
      <c r="P66" s="13">
        <f>IF(OR(E66=0,L66=0),0,E66/L66)</f>
        <v>86.666666666666671</v>
      </c>
      <c r="Q66" s="11" t="s">
        <v>8316</v>
      </c>
      <c r="R66" s="11" t="s">
        <v>8318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43.5" x14ac:dyDescent="0.35">
      <c r="A67" s="11">
        <v>65</v>
      </c>
      <c r="B67" s="12" t="s">
        <v>67</v>
      </c>
      <c r="C67" s="12" t="s">
        <v>4176</v>
      </c>
      <c r="D67" s="13">
        <v>7000</v>
      </c>
      <c r="E67" s="13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1">
        <f>ROUND(E67/D67*100,0)</f>
        <v>108</v>
      </c>
      <c r="P67" s="13">
        <f>IF(OR(E67=0,L67=0),0,E67/L67)</f>
        <v>132.05263157894737</v>
      </c>
      <c r="Q67" s="11" t="s">
        <v>8316</v>
      </c>
      <c r="R67" s="11" t="s">
        <v>8318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29" x14ac:dyDescent="0.35">
      <c r="A68" s="11">
        <v>66</v>
      </c>
      <c r="B68" s="12" t="s">
        <v>68</v>
      </c>
      <c r="C68" s="12" t="s">
        <v>4177</v>
      </c>
      <c r="D68" s="13">
        <v>2000</v>
      </c>
      <c r="E68" s="13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1">
        <f>ROUND(E68/D68*100,0)</f>
        <v>119</v>
      </c>
      <c r="P68" s="13">
        <f>IF(OR(E68=0,L68=0),0,E68/L68)</f>
        <v>91.230769230769226</v>
      </c>
      <c r="Q68" s="11" t="s">
        <v>8316</v>
      </c>
      <c r="R68" s="11" t="s">
        <v>8318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3.5" x14ac:dyDescent="0.35">
      <c r="A69" s="11">
        <v>67</v>
      </c>
      <c r="B69" s="12" t="s">
        <v>69</v>
      </c>
      <c r="C69" s="12" t="s">
        <v>4178</v>
      </c>
      <c r="D69" s="13">
        <v>2000</v>
      </c>
      <c r="E69" s="13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1">
        <f>ROUND(E69/D69*100,0)</f>
        <v>116</v>
      </c>
      <c r="P69" s="13">
        <f>IF(OR(E69=0,L69=0),0,E69/L69)</f>
        <v>116.25</v>
      </c>
      <c r="Q69" s="11" t="s">
        <v>8316</v>
      </c>
      <c r="R69" s="11" t="s">
        <v>8318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58" x14ac:dyDescent="0.35">
      <c r="A70" s="11">
        <v>68</v>
      </c>
      <c r="B70" s="12" t="s">
        <v>70</v>
      </c>
      <c r="C70" s="12" t="s">
        <v>4179</v>
      </c>
      <c r="D70" s="13">
        <v>600</v>
      </c>
      <c r="E70" s="13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1">
        <f>ROUND(E70/D70*100,0)</f>
        <v>127</v>
      </c>
      <c r="P70" s="13">
        <f>IF(OR(E70=0,L70=0),0,E70/L70)</f>
        <v>21.194444444444443</v>
      </c>
      <c r="Q70" s="11" t="s">
        <v>8316</v>
      </c>
      <c r="R70" s="11" t="s">
        <v>8318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43.5" x14ac:dyDescent="0.35">
      <c r="A71" s="11">
        <v>69</v>
      </c>
      <c r="B71" s="12" t="s">
        <v>71</v>
      </c>
      <c r="C71" s="12" t="s">
        <v>4180</v>
      </c>
      <c r="D71" s="13">
        <v>10000</v>
      </c>
      <c r="E71" s="13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1">
        <f>ROUND(E71/D71*100,0)</f>
        <v>111</v>
      </c>
      <c r="P71" s="13">
        <f>IF(OR(E71=0,L71=0),0,E71/L71)</f>
        <v>62.327134831460668</v>
      </c>
      <c r="Q71" s="11" t="s">
        <v>8316</v>
      </c>
      <c r="R71" s="11" t="s">
        <v>8318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43.5" x14ac:dyDescent="0.35">
      <c r="A72" s="11">
        <v>70</v>
      </c>
      <c r="B72" s="12" t="s">
        <v>72</v>
      </c>
      <c r="C72" s="12" t="s">
        <v>4181</v>
      </c>
      <c r="D72" s="13">
        <v>500</v>
      </c>
      <c r="E72" s="13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1">
        <f>ROUND(E72/D72*100,0)</f>
        <v>127</v>
      </c>
      <c r="P72" s="13">
        <f>IF(OR(E72=0,L72=0),0,E72/L72)</f>
        <v>37.411764705882355</v>
      </c>
      <c r="Q72" s="11" t="s">
        <v>8316</v>
      </c>
      <c r="R72" s="11" t="s">
        <v>8318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3.5" x14ac:dyDescent="0.35">
      <c r="A73" s="11">
        <v>71</v>
      </c>
      <c r="B73" s="12" t="s">
        <v>73</v>
      </c>
      <c r="C73" s="12" t="s">
        <v>4182</v>
      </c>
      <c r="D73" s="13">
        <v>1800</v>
      </c>
      <c r="E73" s="13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1">
        <f>ROUND(E73/D73*100,0)</f>
        <v>124</v>
      </c>
      <c r="P73" s="13">
        <f>IF(OR(E73=0,L73=0),0,E73/L73)</f>
        <v>69.71875</v>
      </c>
      <c r="Q73" s="11" t="s">
        <v>8316</v>
      </c>
      <c r="R73" s="11" t="s">
        <v>8318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43.5" x14ac:dyDescent="0.35">
      <c r="A74" s="11">
        <v>72</v>
      </c>
      <c r="B74" s="12" t="s">
        <v>74</v>
      </c>
      <c r="C74" s="12" t="s">
        <v>4183</v>
      </c>
      <c r="D74" s="13">
        <v>2200</v>
      </c>
      <c r="E74" s="13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1">
        <f>ROUND(E74/D74*100,0)</f>
        <v>108</v>
      </c>
      <c r="P74" s="13">
        <f>IF(OR(E74=0,L74=0),0,E74/L74)</f>
        <v>58.170731707317074</v>
      </c>
      <c r="Q74" s="11" t="s">
        <v>8316</v>
      </c>
      <c r="R74" s="11" t="s">
        <v>8318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43.5" x14ac:dyDescent="0.35">
      <c r="A75" s="11">
        <v>73</v>
      </c>
      <c r="B75" s="12" t="s">
        <v>75</v>
      </c>
      <c r="C75" s="12" t="s">
        <v>4184</v>
      </c>
      <c r="D75" s="13">
        <v>900</v>
      </c>
      <c r="E75" s="13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1">
        <f>ROUND(E75/D75*100,0)</f>
        <v>100</v>
      </c>
      <c r="P75" s="13">
        <f>IF(OR(E75=0,L75=0),0,E75/L75)</f>
        <v>50</v>
      </c>
      <c r="Q75" s="11" t="s">
        <v>8316</v>
      </c>
      <c r="R75" s="11" t="s">
        <v>8318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43.5" x14ac:dyDescent="0.35">
      <c r="A76" s="11">
        <v>74</v>
      </c>
      <c r="B76" s="12" t="s">
        <v>76</v>
      </c>
      <c r="C76" s="12" t="s">
        <v>4185</v>
      </c>
      <c r="D76" s="13">
        <v>500</v>
      </c>
      <c r="E76" s="13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1">
        <f>ROUND(E76/D76*100,0)</f>
        <v>113</v>
      </c>
      <c r="P76" s="13">
        <f>IF(OR(E76=0,L76=0),0,E76/L76)</f>
        <v>19.471034482758618</v>
      </c>
      <c r="Q76" s="11" t="s">
        <v>8316</v>
      </c>
      <c r="R76" s="11" t="s">
        <v>8318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3.5" x14ac:dyDescent="0.35">
      <c r="A77" s="11">
        <v>75</v>
      </c>
      <c r="B77" s="12" t="s">
        <v>77</v>
      </c>
      <c r="C77" s="12" t="s">
        <v>4186</v>
      </c>
      <c r="D77" s="13">
        <v>3500</v>
      </c>
      <c r="E77" s="13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1">
        <f>ROUND(E77/D77*100,0)</f>
        <v>115</v>
      </c>
      <c r="P77" s="13">
        <f>IF(OR(E77=0,L77=0),0,E77/L77)</f>
        <v>85.957446808510639</v>
      </c>
      <c r="Q77" s="11" t="s">
        <v>8316</v>
      </c>
      <c r="R77" s="11" t="s">
        <v>8318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43.5" x14ac:dyDescent="0.35">
      <c r="A78" s="11">
        <v>76</v>
      </c>
      <c r="B78" s="12" t="s">
        <v>78</v>
      </c>
      <c r="C78" s="12" t="s">
        <v>4187</v>
      </c>
      <c r="D78" s="13">
        <v>300</v>
      </c>
      <c r="E78" s="13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1">
        <f>ROUND(E78/D78*100,0)</f>
        <v>153</v>
      </c>
      <c r="P78" s="13">
        <f>IF(OR(E78=0,L78=0),0,E78/L78)</f>
        <v>30.666666666666668</v>
      </c>
      <c r="Q78" s="11" t="s">
        <v>8316</v>
      </c>
      <c r="R78" s="11" t="s">
        <v>8318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3.5" x14ac:dyDescent="0.35">
      <c r="A79" s="11">
        <v>77</v>
      </c>
      <c r="B79" s="12" t="s">
        <v>79</v>
      </c>
      <c r="C79" s="12" t="s">
        <v>4188</v>
      </c>
      <c r="D79" s="13">
        <v>400</v>
      </c>
      <c r="E79" s="13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1">
        <f>ROUND(E79/D79*100,0)</f>
        <v>393</v>
      </c>
      <c r="P79" s="13">
        <f>IF(OR(E79=0,L79=0),0,E79/L79)</f>
        <v>60.384615384615387</v>
      </c>
      <c r="Q79" s="11" t="s">
        <v>8316</v>
      </c>
      <c r="R79" s="11" t="s">
        <v>8318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87" x14ac:dyDescent="0.35">
      <c r="A80" s="11">
        <v>78</v>
      </c>
      <c r="B80" s="12" t="s">
        <v>80</v>
      </c>
      <c r="C80" s="12" t="s">
        <v>4189</v>
      </c>
      <c r="D80" s="13">
        <v>50</v>
      </c>
      <c r="E80" s="13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1">
        <f>ROUND(E80/D80*100,0)</f>
        <v>2702</v>
      </c>
      <c r="P80" s="13">
        <f>IF(OR(E80=0,L80=0),0,E80/L80)</f>
        <v>38.6</v>
      </c>
      <c r="Q80" s="11" t="s">
        <v>8316</v>
      </c>
      <c r="R80" s="11" t="s">
        <v>8318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3.5" x14ac:dyDescent="0.35">
      <c r="A81" s="11">
        <v>79</v>
      </c>
      <c r="B81" s="12" t="s">
        <v>81</v>
      </c>
      <c r="C81" s="12" t="s">
        <v>4190</v>
      </c>
      <c r="D81" s="13">
        <v>1300</v>
      </c>
      <c r="E81" s="13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1">
        <f>ROUND(E81/D81*100,0)</f>
        <v>127</v>
      </c>
      <c r="P81" s="13">
        <f>IF(OR(E81=0,L81=0),0,E81/L81)</f>
        <v>40.268292682926827</v>
      </c>
      <c r="Q81" s="11" t="s">
        <v>8316</v>
      </c>
      <c r="R81" s="11" t="s">
        <v>8318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3.5" x14ac:dyDescent="0.35">
      <c r="A82" s="11">
        <v>80</v>
      </c>
      <c r="B82" s="12" t="s">
        <v>82</v>
      </c>
      <c r="C82" s="12" t="s">
        <v>4191</v>
      </c>
      <c r="D82" s="13">
        <v>12000</v>
      </c>
      <c r="E82" s="13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1">
        <f>ROUND(E82/D82*100,0)</f>
        <v>107</v>
      </c>
      <c r="P82" s="13">
        <f>IF(OR(E82=0,L82=0),0,E82/L82)</f>
        <v>273.82978723404256</v>
      </c>
      <c r="Q82" s="11" t="s">
        <v>8316</v>
      </c>
      <c r="R82" s="11" t="s">
        <v>8318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43.5" x14ac:dyDescent="0.35">
      <c r="A83" s="11">
        <v>81</v>
      </c>
      <c r="B83" s="12" t="s">
        <v>83</v>
      </c>
      <c r="C83" s="12" t="s">
        <v>4192</v>
      </c>
      <c r="D83" s="13">
        <v>750</v>
      </c>
      <c r="E83" s="13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1">
        <f>ROUND(E83/D83*100,0)</f>
        <v>198</v>
      </c>
      <c r="P83" s="13">
        <f>IF(OR(E83=0,L83=0),0,E83/L83)</f>
        <v>53.035714285714285</v>
      </c>
      <c r="Q83" s="11" t="s">
        <v>8316</v>
      </c>
      <c r="R83" s="11" t="s">
        <v>8318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43.5" x14ac:dyDescent="0.35">
      <c r="A84" s="11">
        <v>82</v>
      </c>
      <c r="B84" s="12" t="s">
        <v>84</v>
      </c>
      <c r="C84" s="12" t="s">
        <v>4193</v>
      </c>
      <c r="D84" s="13">
        <v>4000</v>
      </c>
      <c r="E84" s="13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1">
        <f>ROUND(E84/D84*100,0)</f>
        <v>100</v>
      </c>
      <c r="P84" s="13">
        <f>IF(OR(E84=0,L84=0),0,E84/L84)</f>
        <v>40.005000000000003</v>
      </c>
      <c r="Q84" s="11" t="s">
        <v>8316</v>
      </c>
      <c r="R84" s="11" t="s">
        <v>8318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43.5" x14ac:dyDescent="0.35">
      <c r="A85" s="11">
        <v>83</v>
      </c>
      <c r="B85" s="12" t="s">
        <v>85</v>
      </c>
      <c r="C85" s="12" t="s">
        <v>4194</v>
      </c>
      <c r="D85" s="13">
        <v>200</v>
      </c>
      <c r="E85" s="13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1">
        <f>ROUND(E85/D85*100,0)</f>
        <v>103</v>
      </c>
      <c r="P85" s="13">
        <f>IF(OR(E85=0,L85=0),0,E85/L85)</f>
        <v>15.76923076923077</v>
      </c>
      <c r="Q85" s="11" t="s">
        <v>8316</v>
      </c>
      <c r="R85" s="11" t="s">
        <v>8318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3.5" x14ac:dyDescent="0.35">
      <c r="A86" s="11">
        <v>84</v>
      </c>
      <c r="B86" s="12" t="s">
        <v>86</v>
      </c>
      <c r="C86" s="12" t="s">
        <v>4195</v>
      </c>
      <c r="D86" s="13">
        <v>500</v>
      </c>
      <c r="E86" s="13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1">
        <f>ROUND(E86/D86*100,0)</f>
        <v>100</v>
      </c>
      <c r="P86" s="13">
        <f>IF(OR(E86=0,L86=0),0,E86/L86)</f>
        <v>71.428571428571431</v>
      </c>
      <c r="Q86" s="11" t="s">
        <v>8316</v>
      </c>
      <c r="R86" s="11" t="s">
        <v>8318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43.5" x14ac:dyDescent="0.35">
      <c r="A87" s="11">
        <v>85</v>
      </c>
      <c r="B87" s="12" t="s">
        <v>87</v>
      </c>
      <c r="C87" s="12" t="s">
        <v>4196</v>
      </c>
      <c r="D87" s="13">
        <v>1200</v>
      </c>
      <c r="E87" s="13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1">
        <f>ROUND(E87/D87*100,0)</f>
        <v>126</v>
      </c>
      <c r="P87" s="13">
        <f>IF(OR(E87=0,L87=0),0,E87/L87)</f>
        <v>71.714285714285708</v>
      </c>
      <c r="Q87" s="11" t="s">
        <v>8316</v>
      </c>
      <c r="R87" s="11" t="s">
        <v>8318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58" x14ac:dyDescent="0.35">
      <c r="A88" s="11">
        <v>86</v>
      </c>
      <c r="B88" s="12" t="s">
        <v>88</v>
      </c>
      <c r="C88" s="12" t="s">
        <v>4197</v>
      </c>
      <c r="D88" s="13">
        <v>6000</v>
      </c>
      <c r="E88" s="13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1">
        <f>ROUND(E88/D88*100,0)</f>
        <v>106</v>
      </c>
      <c r="P88" s="13">
        <f>IF(OR(E88=0,L88=0),0,E88/L88)</f>
        <v>375.76470588235293</v>
      </c>
      <c r="Q88" s="11" t="s">
        <v>8316</v>
      </c>
      <c r="R88" s="11" t="s">
        <v>8318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3.5" x14ac:dyDescent="0.35">
      <c r="A89" s="11">
        <v>87</v>
      </c>
      <c r="B89" s="12" t="s">
        <v>89</v>
      </c>
      <c r="C89" s="12" t="s">
        <v>4198</v>
      </c>
      <c r="D89" s="13">
        <v>2500</v>
      </c>
      <c r="E89" s="13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1">
        <f>ROUND(E89/D89*100,0)</f>
        <v>105</v>
      </c>
      <c r="P89" s="13">
        <f>IF(OR(E89=0,L89=0),0,E89/L89)</f>
        <v>104.6</v>
      </c>
      <c r="Q89" s="11" t="s">
        <v>8316</v>
      </c>
      <c r="R89" s="11" t="s">
        <v>8318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58" x14ac:dyDescent="0.35">
      <c r="A90" s="11">
        <v>88</v>
      </c>
      <c r="B90" s="12" t="s">
        <v>90</v>
      </c>
      <c r="C90" s="12" t="s">
        <v>4199</v>
      </c>
      <c r="D90" s="13">
        <v>3500</v>
      </c>
      <c r="E90" s="13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1">
        <f>ROUND(E90/D90*100,0)</f>
        <v>103</v>
      </c>
      <c r="P90" s="13">
        <f>IF(OR(E90=0,L90=0),0,E90/L90)</f>
        <v>60</v>
      </c>
      <c r="Q90" s="11" t="s">
        <v>8316</v>
      </c>
      <c r="R90" s="11" t="s">
        <v>8318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3.5" x14ac:dyDescent="0.35">
      <c r="A91" s="11">
        <v>89</v>
      </c>
      <c r="B91" s="12" t="s">
        <v>91</v>
      </c>
      <c r="C91" s="12" t="s">
        <v>4200</v>
      </c>
      <c r="D91" s="13">
        <v>6000</v>
      </c>
      <c r="E91" s="13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1">
        <f>ROUND(E91/D91*100,0)</f>
        <v>115</v>
      </c>
      <c r="P91" s="13">
        <f>IF(OR(E91=0,L91=0),0,E91/L91)</f>
        <v>123.28571428571429</v>
      </c>
      <c r="Q91" s="11" t="s">
        <v>8316</v>
      </c>
      <c r="R91" s="11" t="s">
        <v>8318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29" x14ac:dyDescent="0.35">
      <c r="A92" s="11">
        <v>90</v>
      </c>
      <c r="B92" s="12" t="s">
        <v>92</v>
      </c>
      <c r="C92" s="12" t="s">
        <v>4201</v>
      </c>
      <c r="D92" s="13">
        <v>500</v>
      </c>
      <c r="E92" s="13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1">
        <f>ROUND(E92/D92*100,0)</f>
        <v>100</v>
      </c>
      <c r="P92" s="13">
        <f>IF(OR(E92=0,L92=0),0,E92/L92)</f>
        <v>31.375</v>
      </c>
      <c r="Q92" s="11" t="s">
        <v>8316</v>
      </c>
      <c r="R92" s="11" t="s">
        <v>8318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3.5" x14ac:dyDescent="0.35">
      <c r="A93" s="11">
        <v>91</v>
      </c>
      <c r="B93" s="12" t="s">
        <v>93</v>
      </c>
      <c r="C93" s="12" t="s">
        <v>4202</v>
      </c>
      <c r="D93" s="13">
        <v>3000</v>
      </c>
      <c r="E93" s="13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1">
        <f>ROUND(E93/D93*100,0)</f>
        <v>120</v>
      </c>
      <c r="P93" s="13">
        <f>IF(OR(E93=0,L93=0),0,E93/L93)</f>
        <v>78.260869565217391</v>
      </c>
      <c r="Q93" s="11" t="s">
        <v>8316</v>
      </c>
      <c r="R93" s="11" t="s">
        <v>8318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43.5" x14ac:dyDescent="0.35">
      <c r="A94" s="11">
        <v>92</v>
      </c>
      <c r="B94" s="12" t="s">
        <v>94</v>
      </c>
      <c r="C94" s="12" t="s">
        <v>4203</v>
      </c>
      <c r="D94" s="13">
        <v>5000</v>
      </c>
      <c r="E94" s="13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1">
        <f>ROUND(E94/D94*100,0)</f>
        <v>105</v>
      </c>
      <c r="P94" s="13">
        <f>IF(OR(E94=0,L94=0),0,E94/L94)</f>
        <v>122.32558139534883</v>
      </c>
      <c r="Q94" s="11" t="s">
        <v>8316</v>
      </c>
      <c r="R94" s="11" t="s">
        <v>8318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58" x14ac:dyDescent="0.35">
      <c r="A95" s="11">
        <v>93</v>
      </c>
      <c r="B95" s="12" t="s">
        <v>95</v>
      </c>
      <c r="C95" s="12" t="s">
        <v>4204</v>
      </c>
      <c r="D95" s="13">
        <v>1000</v>
      </c>
      <c r="E95" s="13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1">
        <f>ROUND(E95/D95*100,0)</f>
        <v>111</v>
      </c>
      <c r="P95" s="13">
        <f>IF(OR(E95=0,L95=0),0,E95/L95)</f>
        <v>73.733333333333334</v>
      </c>
      <c r="Q95" s="11" t="s">
        <v>8316</v>
      </c>
      <c r="R95" s="11" t="s">
        <v>8318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3.5" x14ac:dyDescent="0.35">
      <c r="A96" s="11">
        <v>94</v>
      </c>
      <c r="B96" s="12" t="s">
        <v>96</v>
      </c>
      <c r="C96" s="12" t="s">
        <v>4205</v>
      </c>
      <c r="D96" s="13">
        <v>250</v>
      </c>
      <c r="E96" s="13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1">
        <f>ROUND(E96/D96*100,0)</f>
        <v>104</v>
      </c>
      <c r="P96" s="13">
        <f>IF(OR(E96=0,L96=0),0,E96/L96)</f>
        <v>21.666666666666668</v>
      </c>
      <c r="Q96" s="11" t="s">
        <v>8316</v>
      </c>
      <c r="R96" s="11" t="s">
        <v>8318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43.5" x14ac:dyDescent="0.35">
      <c r="A97" s="11">
        <v>95</v>
      </c>
      <c r="B97" s="12" t="s">
        <v>97</v>
      </c>
      <c r="C97" s="12" t="s">
        <v>4206</v>
      </c>
      <c r="D97" s="13">
        <v>350</v>
      </c>
      <c r="E97" s="13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1">
        <f>ROUND(E97/D97*100,0)</f>
        <v>131</v>
      </c>
      <c r="P97" s="13">
        <f>IF(OR(E97=0,L97=0),0,E97/L97)</f>
        <v>21.904761904761905</v>
      </c>
      <c r="Q97" s="11" t="s">
        <v>8316</v>
      </c>
      <c r="R97" s="11" t="s">
        <v>8318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58" x14ac:dyDescent="0.35">
      <c r="A98" s="11">
        <v>96</v>
      </c>
      <c r="B98" s="12" t="s">
        <v>98</v>
      </c>
      <c r="C98" s="12" t="s">
        <v>4207</v>
      </c>
      <c r="D98" s="13">
        <v>1500</v>
      </c>
      <c r="E98" s="13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1">
        <f>ROUND(E98/D98*100,0)</f>
        <v>115</v>
      </c>
      <c r="P98" s="13">
        <f>IF(OR(E98=0,L98=0),0,E98/L98)</f>
        <v>50.588235294117645</v>
      </c>
      <c r="Q98" s="11" t="s">
        <v>8316</v>
      </c>
      <c r="R98" s="11" t="s">
        <v>8318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3.5" x14ac:dyDescent="0.35">
      <c r="A99" s="11">
        <v>97</v>
      </c>
      <c r="B99" s="12" t="s">
        <v>99</v>
      </c>
      <c r="C99" s="12" t="s">
        <v>4208</v>
      </c>
      <c r="D99" s="13">
        <v>400</v>
      </c>
      <c r="E99" s="13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1">
        <f>ROUND(E99/D99*100,0)</f>
        <v>106</v>
      </c>
      <c r="P99" s="13">
        <f>IF(OR(E99=0,L99=0),0,E99/L99)</f>
        <v>53.125</v>
      </c>
      <c r="Q99" s="11" t="s">
        <v>8316</v>
      </c>
      <c r="R99" s="11" t="s">
        <v>8318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3.5" x14ac:dyDescent="0.35">
      <c r="A100" s="11">
        <v>98</v>
      </c>
      <c r="B100" s="12" t="s">
        <v>100</v>
      </c>
      <c r="C100" s="12" t="s">
        <v>4209</v>
      </c>
      <c r="D100" s="13">
        <v>3200</v>
      </c>
      <c r="E100" s="13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1">
        <f>ROUND(E100/D100*100,0)</f>
        <v>106</v>
      </c>
      <c r="P100" s="13">
        <f>IF(OR(E100=0,L100=0),0,E100/L100)</f>
        <v>56.666666666666664</v>
      </c>
      <c r="Q100" s="11" t="s">
        <v>8316</v>
      </c>
      <c r="R100" s="11" t="s">
        <v>8318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29" x14ac:dyDescent="0.35">
      <c r="A101" s="11">
        <v>99</v>
      </c>
      <c r="B101" s="12" t="s">
        <v>101</v>
      </c>
      <c r="C101" s="12" t="s">
        <v>4210</v>
      </c>
      <c r="D101" s="13">
        <v>1500</v>
      </c>
      <c r="E101" s="13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1">
        <f>ROUND(E101/D101*100,0)</f>
        <v>106</v>
      </c>
      <c r="P101" s="13">
        <f>IF(OR(E101=0,L101=0),0,E101/L101)</f>
        <v>40.776666666666664</v>
      </c>
      <c r="Q101" s="11" t="s">
        <v>8316</v>
      </c>
      <c r="R101" s="11" t="s">
        <v>8318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43.5" x14ac:dyDescent="0.35">
      <c r="A102" s="11">
        <v>100</v>
      </c>
      <c r="B102" s="12" t="s">
        <v>102</v>
      </c>
      <c r="C102" s="12" t="s">
        <v>4211</v>
      </c>
      <c r="D102" s="13">
        <v>5000</v>
      </c>
      <c r="E102" s="13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1">
        <f>ROUND(E102/D102*100,0)</f>
        <v>100</v>
      </c>
      <c r="P102" s="13">
        <f>IF(OR(E102=0,L102=0),0,E102/L102)</f>
        <v>192.30769230769232</v>
      </c>
      <c r="Q102" s="11" t="s">
        <v>8316</v>
      </c>
      <c r="R102" s="11" t="s">
        <v>8318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43.5" x14ac:dyDescent="0.35">
      <c r="A103" s="11">
        <v>101</v>
      </c>
      <c r="B103" s="12" t="s">
        <v>103</v>
      </c>
      <c r="C103" s="12" t="s">
        <v>4212</v>
      </c>
      <c r="D103" s="13">
        <v>3500</v>
      </c>
      <c r="E103" s="13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1">
        <f>ROUND(E103/D103*100,0)</f>
        <v>100</v>
      </c>
      <c r="P103" s="13">
        <f>IF(OR(E103=0,L103=0),0,E103/L103)</f>
        <v>100</v>
      </c>
      <c r="Q103" s="11" t="s">
        <v>8316</v>
      </c>
      <c r="R103" s="11" t="s">
        <v>8318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43.5" x14ac:dyDescent="0.35">
      <c r="A104" s="11">
        <v>102</v>
      </c>
      <c r="B104" s="12" t="s">
        <v>104</v>
      </c>
      <c r="C104" s="12" t="s">
        <v>4213</v>
      </c>
      <c r="D104" s="13">
        <v>6000</v>
      </c>
      <c r="E104" s="13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1">
        <f>ROUND(E104/D104*100,0)</f>
        <v>128</v>
      </c>
      <c r="P104" s="13">
        <f>IF(OR(E104=0,L104=0),0,E104/L104)</f>
        <v>117.92307692307692</v>
      </c>
      <c r="Q104" s="11" t="s">
        <v>8316</v>
      </c>
      <c r="R104" s="11" t="s">
        <v>8318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43.5" x14ac:dyDescent="0.35">
      <c r="A105" s="11">
        <v>103</v>
      </c>
      <c r="B105" s="12" t="s">
        <v>105</v>
      </c>
      <c r="C105" s="12" t="s">
        <v>4214</v>
      </c>
      <c r="D105" s="13">
        <v>1300</v>
      </c>
      <c r="E105" s="13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1">
        <f>ROUND(E105/D105*100,0)</f>
        <v>105</v>
      </c>
      <c r="P105" s="13">
        <f>IF(OR(E105=0,L105=0),0,E105/L105)</f>
        <v>27.897959183673468</v>
      </c>
      <c r="Q105" s="11" t="s">
        <v>8316</v>
      </c>
      <c r="R105" s="11" t="s">
        <v>8318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29" x14ac:dyDescent="0.35">
      <c r="A106" s="11">
        <v>104</v>
      </c>
      <c r="B106" s="12" t="s">
        <v>106</v>
      </c>
      <c r="C106" s="12" t="s">
        <v>4215</v>
      </c>
      <c r="D106" s="13">
        <v>500</v>
      </c>
      <c r="E106" s="13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1">
        <f>ROUND(E106/D106*100,0)</f>
        <v>120</v>
      </c>
      <c r="P106" s="13">
        <f>IF(OR(E106=0,L106=0),0,E106/L106)</f>
        <v>60</v>
      </c>
      <c r="Q106" s="11" t="s">
        <v>8316</v>
      </c>
      <c r="R106" s="11" t="s">
        <v>8318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3.5" x14ac:dyDescent="0.35">
      <c r="A107" s="11">
        <v>105</v>
      </c>
      <c r="B107" s="12" t="s">
        <v>107</v>
      </c>
      <c r="C107" s="12" t="s">
        <v>4216</v>
      </c>
      <c r="D107" s="13">
        <v>2200</v>
      </c>
      <c r="E107" s="13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1">
        <f>ROUND(E107/D107*100,0)</f>
        <v>107</v>
      </c>
      <c r="P107" s="13">
        <f>IF(OR(E107=0,L107=0),0,E107/L107)</f>
        <v>39.383333333333333</v>
      </c>
      <c r="Q107" s="11" t="s">
        <v>8316</v>
      </c>
      <c r="R107" s="11" t="s">
        <v>8318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x14ac:dyDescent="0.35">
      <c r="A108" s="11">
        <v>106</v>
      </c>
      <c r="B108" s="12" t="s">
        <v>108</v>
      </c>
      <c r="C108" s="12" t="s">
        <v>4217</v>
      </c>
      <c r="D108" s="13">
        <v>5000</v>
      </c>
      <c r="E108" s="13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1">
        <f>ROUND(E108/D108*100,0)</f>
        <v>101</v>
      </c>
      <c r="P108" s="13">
        <f>IF(OR(E108=0,L108=0),0,E108/L108)</f>
        <v>186.11111111111111</v>
      </c>
      <c r="Q108" s="11" t="s">
        <v>8316</v>
      </c>
      <c r="R108" s="11" t="s">
        <v>8318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43.5" x14ac:dyDescent="0.35">
      <c r="A109" s="11">
        <v>107</v>
      </c>
      <c r="B109" s="12" t="s">
        <v>109</v>
      </c>
      <c r="C109" s="12" t="s">
        <v>4218</v>
      </c>
      <c r="D109" s="13">
        <v>7500</v>
      </c>
      <c r="E109" s="13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1">
        <f>ROUND(E109/D109*100,0)</f>
        <v>102</v>
      </c>
      <c r="P109" s="13">
        <f>IF(OR(E109=0,L109=0),0,E109/L109)</f>
        <v>111.37681159420291</v>
      </c>
      <c r="Q109" s="11" t="s">
        <v>8316</v>
      </c>
      <c r="R109" s="11" t="s">
        <v>8318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3.5" x14ac:dyDescent="0.35">
      <c r="A110" s="11">
        <v>108</v>
      </c>
      <c r="B110" s="12" t="s">
        <v>110</v>
      </c>
      <c r="C110" s="12" t="s">
        <v>4219</v>
      </c>
      <c r="D110" s="13">
        <v>1500</v>
      </c>
      <c r="E110" s="13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1">
        <f>ROUND(E110/D110*100,0)</f>
        <v>247</v>
      </c>
      <c r="P110" s="13">
        <f>IF(OR(E110=0,L110=0),0,E110/L110)</f>
        <v>78.723404255319153</v>
      </c>
      <c r="Q110" s="11" t="s">
        <v>8316</v>
      </c>
      <c r="R110" s="11" t="s">
        <v>8318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3.5" x14ac:dyDescent="0.35">
      <c r="A111" s="11">
        <v>109</v>
      </c>
      <c r="B111" s="12" t="s">
        <v>111</v>
      </c>
      <c r="C111" s="12" t="s">
        <v>4220</v>
      </c>
      <c r="D111" s="13">
        <v>1000</v>
      </c>
      <c r="E111" s="13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1">
        <f>ROUND(E111/D111*100,0)</f>
        <v>220</v>
      </c>
      <c r="P111" s="13">
        <f>IF(OR(E111=0,L111=0),0,E111/L111)</f>
        <v>46.702127659574465</v>
      </c>
      <c r="Q111" s="11" t="s">
        <v>8316</v>
      </c>
      <c r="R111" s="11" t="s">
        <v>8318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3.5" x14ac:dyDescent="0.35">
      <c r="A112" s="11">
        <v>110</v>
      </c>
      <c r="B112" s="12" t="s">
        <v>112</v>
      </c>
      <c r="C112" s="12" t="s">
        <v>4221</v>
      </c>
      <c r="D112" s="13">
        <v>1300</v>
      </c>
      <c r="E112" s="13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1">
        <f>ROUND(E112/D112*100,0)</f>
        <v>131</v>
      </c>
      <c r="P112" s="13">
        <f>IF(OR(E112=0,L112=0),0,E112/L112)</f>
        <v>65.384615384615387</v>
      </c>
      <c r="Q112" s="11" t="s">
        <v>8316</v>
      </c>
      <c r="R112" s="11" t="s">
        <v>8318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3.5" x14ac:dyDescent="0.35">
      <c r="A113" s="11">
        <v>111</v>
      </c>
      <c r="B113" s="12" t="s">
        <v>113</v>
      </c>
      <c r="C113" s="12" t="s">
        <v>4222</v>
      </c>
      <c r="D113" s="13">
        <v>3500</v>
      </c>
      <c r="E113" s="13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1">
        <f>ROUND(E113/D113*100,0)</f>
        <v>155</v>
      </c>
      <c r="P113" s="13">
        <f>IF(OR(E113=0,L113=0),0,E113/L113)</f>
        <v>102.0754716981132</v>
      </c>
      <c r="Q113" s="11" t="s">
        <v>8316</v>
      </c>
      <c r="R113" s="11" t="s">
        <v>8318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43.5" x14ac:dyDescent="0.35">
      <c r="A114" s="11">
        <v>112</v>
      </c>
      <c r="B114" s="12" t="s">
        <v>114</v>
      </c>
      <c r="C114" s="12" t="s">
        <v>4223</v>
      </c>
      <c r="D114" s="13">
        <v>5000</v>
      </c>
      <c r="E114" s="13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1">
        <f>ROUND(E114/D114*100,0)</f>
        <v>104</v>
      </c>
      <c r="P114" s="13">
        <f>IF(OR(E114=0,L114=0),0,E114/L114)</f>
        <v>64.197530864197532</v>
      </c>
      <c r="Q114" s="11" t="s">
        <v>8316</v>
      </c>
      <c r="R114" s="11" t="s">
        <v>8318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29" x14ac:dyDescent="0.35">
      <c r="A115" s="11">
        <v>113</v>
      </c>
      <c r="B115" s="12" t="s">
        <v>115</v>
      </c>
      <c r="C115" s="12" t="s">
        <v>4224</v>
      </c>
      <c r="D115" s="13">
        <v>5000</v>
      </c>
      <c r="E115" s="13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1">
        <f>ROUND(E115/D115*100,0)</f>
        <v>141</v>
      </c>
      <c r="P115" s="13">
        <f>IF(OR(E115=0,L115=0),0,E115/L115)</f>
        <v>90.384615384615387</v>
      </c>
      <c r="Q115" s="11" t="s">
        <v>8316</v>
      </c>
      <c r="R115" s="11" t="s">
        <v>8318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43.5" x14ac:dyDescent="0.35">
      <c r="A116" s="11">
        <v>114</v>
      </c>
      <c r="B116" s="12" t="s">
        <v>116</v>
      </c>
      <c r="C116" s="12" t="s">
        <v>4225</v>
      </c>
      <c r="D116" s="13">
        <v>3000</v>
      </c>
      <c r="E116" s="13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1">
        <f>ROUND(E116/D116*100,0)</f>
        <v>103</v>
      </c>
      <c r="P116" s="13">
        <f>IF(OR(E116=0,L116=0),0,E116/L116)</f>
        <v>88.571428571428569</v>
      </c>
      <c r="Q116" s="11" t="s">
        <v>8316</v>
      </c>
      <c r="R116" s="11" t="s">
        <v>8318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x14ac:dyDescent="0.35">
      <c r="A117" s="11">
        <v>115</v>
      </c>
      <c r="B117" s="12" t="s">
        <v>117</v>
      </c>
      <c r="C117" s="12" t="s">
        <v>4226</v>
      </c>
      <c r="D117" s="13">
        <v>450</v>
      </c>
      <c r="E117" s="13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1">
        <f>ROUND(E117/D117*100,0)</f>
        <v>140</v>
      </c>
      <c r="P117" s="13">
        <f>IF(OR(E117=0,L117=0),0,E117/L117)</f>
        <v>28.727272727272727</v>
      </c>
      <c r="Q117" s="11" t="s">
        <v>8316</v>
      </c>
      <c r="R117" s="11" t="s">
        <v>8318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43.5" x14ac:dyDescent="0.35">
      <c r="A118" s="11">
        <v>116</v>
      </c>
      <c r="B118" s="12" t="s">
        <v>118</v>
      </c>
      <c r="C118" s="12" t="s">
        <v>4227</v>
      </c>
      <c r="D118" s="13">
        <v>3500</v>
      </c>
      <c r="E118" s="13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1">
        <f>ROUND(E118/D118*100,0)</f>
        <v>114</v>
      </c>
      <c r="P118" s="13">
        <f>IF(OR(E118=0,L118=0),0,E118/L118)</f>
        <v>69.78947368421052</v>
      </c>
      <c r="Q118" s="11" t="s">
        <v>8316</v>
      </c>
      <c r="R118" s="11" t="s">
        <v>8318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58" x14ac:dyDescent="0.35">
      <c r="A119" s="11">
        <v>117</v>
      </c>
      <c r="B119" s="12" t="s">
        <v>119</v>
      </c>
      <c r="C119" s="12" t="s">
        <v>4228</v>
      </c>
      <c r="D119" s="13">
        <v>4500</v>
      </c>
      <c r="E119" s="13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1">
        <f>ROUND(E119/D119*100,0)</f>
        <v>100</v>
      </c>
      <c r="P119" s="13">
        <f>IF(OR(E119=0,L119=0),0,E119/L119)</f>
        <v>167.48962962962963</v>
      </c>
      <c r="Q119" s="11" t="s">
        <v>8316</v>
      </c>
      <c r="R119" s="11" t="s">
        <v>8318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29" x14ac:dyDescent="0.35">
      <c r="A120" s="11">
        <v>118</v>
      </c>
      <c r="B120" s="12" t="s">
        <v>120</v>
      </c>
      <c r="C120" s="12" t="s">
        <v>4229</v>
      </c>
      <c r="D120" s="13">
        <v>5000</v>
      </c>
      <c r="E120" s="13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1">
        <f>ROUND(E120/D120*100,0)</f>
        <v>113</v>
      </c>
      <c r="P120" s="13">
        <f>IF(OR(E120=0,L120=0),0,E120/L120)</f>
        <v>144.91230769230768</v>
      </c>
      <c r="Q120" s="11" t="s">
        <v>8316</v>
      </c>
      <c r="R120" s="11" t="s">
        <v>8318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43.5" x14ac:dyDescent="0.35">
      <c r="A121" s="11">
        <v>119</v>
      </c>
      <c r="B121" s="12" t="s">
        <v>121</v>
      </c>
      <c r="C121" s="12" t="s">
        <v>4230</v>
      </c>
      <c r="D121" s="13">
        <v>3250</v>
      </c>
      <c r="E121" s="13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1">
        <f>ROUND(E121/D121*100,0)</f>
        <v>105</v>
      </c>
      <c r="P121" s="13">
        <f>IF(OR(E121=0,L121=0),0,E121/L121)</f>
        <v>91.840540540540545</v>
      </c>
      <c r="Q121" s="11" t="s">
        <v>8316</v>
      </c>
      <c r="R121" s="11" t="s">
        <v>8318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58" x14ac:dyDescent="0.35">
      <c r="A122" s="11">
        <v>120</v>
      </c>
      <c r="B122" s="12" t="s">
        <v>122</v>
      </c>
      <c r="C122" s="12" t="s">
        <v>4231</v>
      </c>
      <c r="D122" s="13">
        <v>70000</v>
      </c>
      <c r="E122" s="13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1">
        <f>ROUND(E122/D122*100,0)</f>
        <v>0</v>
      </c>
      <c r="P122" s="13">
        <f>IF(OR(E122=0,L122=0),0,E122/L122)</f>
        <v>10</v>
      </c>
      <c r="Q122" s="11" t="s">
        <v>8316</v>
      </c>
      <c r="R122" s="11" t="s">
        <v>8319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58" x14ac:dyDescent="0.35">
      <c r="A123" s="11">
        <v>121</v>
      </c>
      <c r="B123" s="12" t="s">
        <v>123</v>
      </c>
      <c r="C123" s="12" t="s">
        <v>4232</v>
      </c>
      <c r="D123" s="13">
        <v>3000</v>
      </c>
      <c r="E123" s="13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1">
        <f>ROUND(E123/D123*100,0)</f>
        <v>0</v>
      </c>
      <c r="P123" s="13">
        <f>IF(OR(E123=0,L123=0),0,E123/L123)</f>
        <v>1</v>
      </c>
      <c r="Q123" s="11" t="s">
        <v>8316</v>
      </c>
      <c r="R123" s="11" t="s">
        <v>8319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43.5" x14ac:dyDescent="0.35">
      <c r="A124" s="11">
        <v>122</v>
      </c>
      <c r="B124" s="12" t="s">
        <v>124</v>
      </c>
      <c r="C124" s="12" t="s">
        <v>4233</v>
      </c>
      <c r="D124" s="13">
        <v>100000000</v>
      </c>
      <c r="E124" s="13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1">
        <f>ROUND(E124/D124*100,0)</f>
        <v>0</v>
      </c>
      <c r="P124" s="13">
        <f>IF(OR(E124=0,L124=0),0,E124/L124)</f>
        <v>0</v>
      </c>
      <c r="Q124" s="11" t="s">
        <v>8316</v>
      </c>
      <c r="R124" s="11" t="s">
        <v>8319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58" x14ac:dyDescent="0.35">
      <c r="A125" s="11">
        <v>123</v>
      </c>
      <c r="B125" s="12" t="s">
        <v>125</v>
      </c>
      <c r="C125" s="12" t="s">
        <v>4234</v>
      </c>
      <c r="D125" s="13">
        <v>55000</v>
      </c>
      <c r="E125" s="13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1">
        <f>ROUND(E125/D125*100,0)</f>
        <v>0</v>
      </c>
      <c r="P125" s="13">
        <f>IF(OR(E125=0,L125=0),0,E125/L125)</f>
        <v>25.166666666666668</v>
      </c>
      <c r="Q125" s="11" t="s">
        <v>8316</v>
      </c>
      <c r="R125" s="11" t="s">
        <v>8319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3.5" x14ac:dyDescent="0.35">
      <c r="A126" s="11">
        <v>124</v>
      </c>
      <c r="B126" s="12" t="s">
        <v>126</v>
      </c>
      <c r="C126" s="12" t="s">
        <v>4235</v>
      </c>
      <c r="D126" s="13">
        <v>4000</v>
      </c>
      <c r="E126" s="13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1">
        <f>ROUND(E126/D126*100,0)</f>
        <v>0</v>
      </c>
      <c r="P126" s="13">
        <f>IF(OR(E126=0,L126=0),0,E126/L126)</f>
        <v>0</v>
      </c>
      <c r="Q126" s="11" t="s">
        <v>8316</v>
      </c>
      <c r="R126" s="11" t="s">
        <v>8319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43.5" x14ac:dyDescent="0.35">
      <c r="A127" s="11">
        <v>125</v>
      </c>
      <c r="B127" s="12" t="s">
        <v>127</v>
      </c>
      <c r="C127" s="12" t="s">
        <v>4236</v>
      </c>
      <c r="D127" s="13">
        <v>500</v>
      </c>
      <c r="E127" s="13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1">
        <f>ROUND(E127/D127*100,0)</f>
        <v>14</v>
      </c>
      <c r="P127" s="13">
        <f>IF(OR(E127=0,L127=0),0,E127/L127)</f>
        <v>11.666666666666666</v>
      </c>
      <c r="Q127" s="11" t="s">
        <v>8316</v>
      </c>
      <c r="R127" s="11" t="s">
        <v>8319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43.5" x14ac:dyDescent="0.35">
      <c r="A128" s="11">
        <v>126</v>
      </c>
      <c r="B128" s="12" t="s">
        <v>128</v>
      </c>
      <c r="C128" s="12" t="s">
        <v>4237</v>
      </c>
      <c r="D128" s="13">
        <v>25000</v>
      </c>
      <c r="E128" s="13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1">
        <f>ROUND(E128/D128*100,0)</f>
        <v>6</v>
      </c>
      <c r="P128" s="13">
        <f>IF(OR(E128=0,L128=0),0,E128/L128)</f>
        <v>106.69230769230769</v>
      </c>
      <c r="Q128" s="11" t="s">
        <v>8316</v>
      </c>
      <c r="R128" s="11" t="s">
        <v>8319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43.5" x14ac:dyDescent="0.35">
      <c r="A129" s="11">
        <v>127</v>
      </c>
      <c r="B129" s="12" t="s">
        <v>129</v>
      </c>
      <c r="C129" s="12" t="s">
        <v>4238</v>
      </c>
      <c r="D129" s="13">
        <v>8000</v>
      </c>
      <c r="E129" s="13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1">
        <f>ROUND(E129/D129*100,0)</f>
        <v>2</v>
      </c>
      <c r="P129" s="13">
        <f>IF(OR(E129=0,L129=0),0,E129/L129)</f>
        <v>47.5</v>
      </c>
      <c r="Q129" s="11" t="s">
        <v>8316</v>
      </c>
      <c r="R129" s="11" t="s">
        <v>8319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29" x14ac:dyDescent="0.35">
      <c r="A130" s="11">
        <v>128</v>
      </c>
      <c r="B130" s="12" t="s">
        <v>130</v>
      </c>
      <c r="C130" s="12" t="s">
        <v>4239</v>
      </c>
      <c r="D130" s="13">
        <v>100000</v>
      </c>
      <c r="E130" s="13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1">
        <f>ROUND(E130/D130*100,0)</f>
        <v>2</v>
      </c>
      <c r="P130" s="13">
        <f>IF(OR(E130=0,L130=0),0,E130/L130)</f>
        <v>311.16666666666669</v>
      </c>
      <c r="Q130" s="11" t="s">
        <v>8316</v>
      </c>
      <c r="R130" s="11" t="s">
        <v>8319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58" x14ac:dyDescent="0.35">
      <c r="A131" s="11">
        <v>129</v>
      </c>
      <c r="B131" s="12" t="s">
        <v>131</v>
      </c>
      <c r="C131" s="12" t="s">
        <v>4240</v>
      </c>
      <c r="D131" s="13">
        <v>20000</v>
      </c>
      <c r="E131" s="13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1">
        <f>ROUND(E131/D131*100,0)</f>
        <v>0</v>
      </c>
      <c r="P131" s="13">
        <f>IF(OR(E131=0,L131=0),0,E131/L131)</f>
        <v>0</v>
      </c>
      <c r="Q131" s="11" t="s">
        <v>8316</v>
      </c>
      <c r="R131" s="11" t="s">
        <v>8319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43.5" x14ac:dyDescent="0.35">
      <c r="A132" s="11">
        <v>130</v>
      </c>
      <c r="B132" s="12" t="s">
        <v>132</v>
      </c>
      <c r="C132" s="12" t="s">
        <v>4241</v>
      </c>
      <c r="D132" s="13">
        <v>600</v>
      </c>
      <c r="E132" s="13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1">
        <f>ROUND(E132/D132*100,0)</f>
        <v>0</v>
      </c>
      <c r="P132" s="13">
        <f>IF(OR(E132=0,L132=0),0,E132/L132)</f>
        <v>0</v>
      </c>
      <c r="Q132" s="11" t="s">
        <v>8316</v>
      </c>
      <c r="R132" s="11" t="s">
        <v>8319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x14ac:dyDescent="0.35">
      <c r="A133" s="11">
        <v>131</v>
      </c>
      <c r="B133" s="12" t="s">
        <v>133</v>
      </c>
      <c r="C133" s="12" t="s">
        <v>4242</v>
      </c>
      <c r="D133" s="13">
        <v>1200</v>
      </c>
      <c r="E133" s="13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1">
        <f>ROUND(E133/D133*100,0)</f>
        <v>0</v>
      </c>
      <c r="P133" s="13">
        <f>IF(OR(E133=0,L133=0),0,E133/L133)</f>
        <v>0</v>
      </c>
      <c r="Q133" s="11" t="s">
        <v>8316</v>
      </c>
      <c r="R133" s="11" t="s">
        <v>8319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58" x14ac:dyDescent="0.35">
      <c r="A134" s="11">
        <v>132</v>
      </c>
      <c r="B134" s="12" t="s">
        <v>134</v>
      </c>
      <c r="C134" s="12" t="s">
        <v>4243</v>
      </c>
      <c r="D134" s="13">
        <v>80000</v>
      </c>
      <c r="E134" s="13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1">
        <f>ROUND(E134/D134*100,0)</f>
        <v>10</v>
      </c>
      <c r="P134" s="13">
        <f>IF(OR(E134=0,L134=0),0,E134/L134)</f>
        <v>94.506172839506178</v>
      </c>
      <c r="Q134" s="11" t="s">
        <v>8316</v>
      </c>
      <c r="R134" s="11" t="s">
        <v>8319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29" x14ac:dyDescent="0.35">
      <c r="A135" s="11">
        <v>133</v>
      </c>
      <c r="B135" s="12" t="s">
        <v>135</v>
      </c>
      <c r="C135" s="12" t="s">
        <v>4244</v>
      </c>
      <c r="D135" s="13">
        <v>71764</v>
      </c>
      <c r="E135" s="13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1">
        <f>ROUND(E135/D135*100,0)</f>
        <v>0</v>
      </c>
      <c r="P135" s="13">
        <f>IF(OR(E135=0,L135=0),0,E135/L135)</f>
        <v>0</v>
      </c>
      <c r="Q135" s="11" t="s">
        <v>8316</v>
      </c>
      <c r="R135" s="11" t="s">
        <v>8319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29" x14ac:dyDescent="0.35">
      <c r="A136" s="11">
        <v>134</v>
      </c>
      <c r="B136" s="12" t="s">
        <v>136</v>
      </c>
      <c r="C136" s="12" t="s">
        <v>4245</v>
      </c>
      <c r="D136" s="13">
        <v>5000</v>
      </c>
      <c r="E136" s="13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1">
        <f>ROUND(E136/D136*100,0)</f>
        <v>0</v>
      </c>
      <c r="P136" s="13">
        <f>IF(OR(E136=0,L136=0),0,E136/L136)</f>
        <v>0</v>
      </c>
      <c r="Q136" s="11" t="s">
        <v>8316</v>
      </c>
      <c r="R136" s="11" t="s">
        <v>8319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3.5" x14ac:dyDescent="0.35">
      <c r="A137" s="11">
        <v>135</v>
      </c>
      <c r="B137" s="12" t="s">
        <v>137</v>
      </c>
      <c r="C137" s="12" t="s">
        <v>4246</v>
      </c>
      <c r="D137" s="13">
        <v>3000</v>
      </c>
      <c r="E137" s="13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1">
        <f>ROUND(E137/D137*100,0)</f>
        <v>13</v>
      </c>
      <c r="P137" s="13">
        <f>IF(OR(E137=0,L137=0),0,E137/L137)</f>
        <v>80.599999999999994</v>
      </c>
      <c r="Q137" s="11" t="s">
        <v>8316</v>
      </c>
      <c r="R137" s="11" t="s">
        <v>8319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58" x14ac:dyDescent="0.35">
      <c r="A138" s="11">
        <v>136</v>
      </c>
      <c r="B138" s="12" t="s">
        <v>138</v>
      </c>
      <c r="C138" s="12" t="s">
        <v>4232</v>
      </c>
      <c r="D138" s="13">
        <v>3000</v>
      </c>
      <c r="E138" s="13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1">
        <f>ROUND(E138/D138*100,0)</f>
        <v>0</v>
      </c>
      <c r="P138" s="13">
        <f>IF(OR(E138=0,L138=0),0,E138/L138)</f>
        <v>0</v>
      </c>
      <c r="Q138" s="11" t="s">
        <v>8316</v>
      </c>
      <c r="R138" s="11" t="s">
        <v>8319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43.5" x14ac:dyDescent="0.35">
      <c r="A139" s="11">
        <v>137</v>
      </c>
      <c r="B139" s="12" t="s">
        <v>139</v>
      </c>
      <c r="C139" s="12" t="s">
        <v>4247</v>
      </c>
      <c r="D139" s="13">
        <v>55000</v>
      </c>
      <c r="E139" s="13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1">
        <f>ROUND(E139/D139*100,0)</f>
        <v>0</v>
      </c>
      <c r="P139" s="13">
        <f>IF(OR(E139=0,L139=0),0,E139/L139)</f>
        <v>0</v>
      </c>
      <c r="Q139" s="11" t="s">
        <v>8316</v>
      </c>
      <c r="R139" s="11" t="s">
        <v>8319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43.5" x14ac:dyDescent="0.35">
      <c r="A140" s="11">
        <v>138</v>
      </c>
      <c r="B140" s="12" t="s">
        <v>140</v>
      </c>
      <c r="C140" s="12" t="s">
        <v>4248</v>
      </c>
      <c r="D140" s="13">
        <v>150000</v>
      </c>
      <c r="E140" s="13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1">
        <f>ROUND(E140/D140*100,0)</f>
        <v>3</v>
      </c>
      <c r="P140" s="13">
        <f>IF(OR(E140=0,L140=0),0,E140/L140)</f>
        <v>81.241379310344826</v>
      </c>
      <c r="Q140" s="11" t="s">
        <v>8316</v>
      </c>
      <c r="R140" s="11" t="s">
        <v>8319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43.5" x14ac:dyDescent="0.35">
      <c r="A141" s="11">
        <v>139</v>
      </c>
      <c r="B141" s="12" t="s">
        <v>141</v>
      </c>
      <c r="C141" s="12" t="s">
        <v>4249</v>
      </c>
      <c r="D141" s="13">
        <v>500</v>
      </c>
      <c r="E141" s="13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1">
        <f>ROUND(E141/D141*100,0)</f>
        <v>100</v>
      </c>
      <c r="P141" s="13">
        <f>IF(OR(E141=0,L141=0),0,E141/L141)</f>
        <v>500</v>
      </c>
      <c r="Q141" s="11" t="s">
        <v>8316</v>
      </c>
      <c r="R141" s="11" t="s">
        <v>8319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43.5" x14ac:dyDescent="0.35">
      <c r="A142" s="11">
        <v>140</v>
      </c>
      <c r="B142" s="12" t="s">
        <v>142</v>
      </c>
      <c r="C142" s="12" t="s">
        <v>4250</v>
      </c>
      <c r="D142" s="13">
        <v>200000</v>
      </c>
      <c r="E142" s="13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1">
        <f>ROUND(E142/D142*100,0)</f>
        <v>0</v>
      </c>
      <c r="P142" s="13">
        <f>IF(OR(E142=0,L142=0),0,E142/L142)</f>
        <v>0</v>
      </c>
      <c r="Q142" s="11" t="s">
        <v>8316</v>
      </c>
      <c r="R142" s="11" t="s">
        <v>8319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3.5" x14ac:dyDescent="0.35">
      <c r="A143" s="11">
        <v>141</v>
      </c>
      <c r="B143" s="12" t="s">
        <v>143</v>
      </c>
      <c r="C143" s="12" t="s">
        <v>4251</v>
      </c>
      <c r="D143" s="13">
        <v>12000</v>
      </c>
      <c r="E143" s="13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1">
        <f>ROUND(E143/D143*100,0)</f>
        <v>11</v>
      </c>
      <c r="P143" s="13">
        <f>IF(OR(E143=0,L143=0),0,E143/L143)</f>
        <v>46.178571428571431</v>
      </c>
      <c r="Q143" s="11" t="s">
        <v>8316</v>
      </c>
      <c r="R143" s="11" t="s">
        <v>8319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43.5" x14ac:dyDescent="0.35">
      <c r="A144" s="11">
        <v>142</v>
      </c>
      <c r="B144" s="12" t="s">
        <v>144</v>
      </c>
      <c r="C144" s="12" t="s">
        <v>4252</v>
      </c>
      <c r="D144" s="13">
        <v>3000</v>
      </c>
      <c r="E144" s="13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1">
        <f>ROUND(E144/D144*100,0)</f>
        <v>0</v>
      </c>
      <c r="P144" s="13">
        <f>IF(OR(E144=0,L144=0),0,E144/L144)</f>
        <v>10</v>
      </c>
      <c r="Q144" s="11" t="s">
        <v>8316</v>
      </c>
      <c r="R144" s="11" t="s">
        <v>8319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43.5" x14ac:dyDescent="0.35">
      <c r="A145" s="11">
        <v>143</v>
      </c>
      <c r="B145" s="12" t="s">
        <v>145</v>
      </c>
      <c r="C145" s="12" t="s">
        <v>4253</v>
      </c>
      <c r="D145" s="13">
        <v>5500</v>
      </c>
      <c r="E145" s="13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1">
        <f>ROUND(E145/D145*100,0)</f>
        <v>0</v>
      </c>
      <c r="P145" s="13">
        <f>IF(OR(E145=0,L145=0),0,E145/L145)</f>
        <v>0</v>
      </c>
      <c r="Q145" s="11" t="s">
        <v>8316</v>
      </c>
      <c r="R145" s="11" t="s">
        <v>8319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3.5" x14ac:dyDescent="0.35">
      <c r="A146" s="11">
        <v>144</v>
      </c>
      <c r="B146" s="12" t="s">
        <v>146</v>
      </c>
      <c r="C146" s="12" t="s">
        <v>4254</v>
      </c>
      <c r="D146" s="13">
        <v>7500</v>
      </c>
      <c r="E146" s="13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1">
        <f>ROUND(E146/D146*100,0)</f>
        <v>28</v>
      </c>
      <c r="P146" s="13">
        <f>IF(OR(E146=0,L146=0),0,E146/L146)</f>
        <v>55.945945945945944</v>
      </c>
      <c r="Q146" s="11" t="s">
        <v>8316</v>
      </c>
      <c r="R146" s="11" t="s">
        <v>8319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43.5" x14ac:dyDescent="0.35">
      <c r="A147" s="11">
        <v>145</v>
      </c>
      <c r="B147" s="12" t="s">
        <v>147</v>
      </c>
      <c r="C147" s="12" t="s">
        <v>4255</v>
      </c>
      <c r="D147" s="13">
        <v>4500</v>
      </c>
      <c r="E147" s="13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1">
        <f>ROUND(E147/D147*100,0)</f>
        <v>8</v>
      </c>
      <c r="P147" s="13">
        <f>IF(OR(E147=0,L147=0),0,E147/L147)</f>
        <v>37.555555555555557</v>
      </c>
      <c r="Q147" s="11" t="s">
        <v>8316</v>
      </c>
      <c r="R147" s="11" t="s">
        <v>8319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43.5" x14ac:dyDescent="0.35">
      <c r="A148" s="11">
        <v>146</v>
      </c>
      <c r="B148" s="12" t="s">
        <v>148</v>
      </c>
      <c r="C148" s="12" t="s">
        <v>4256</v>
      </c>
      <c r="D148" s="13">
        <v>20000</v>
      </c>
      <c r="E148" s="13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1">
        <f>ROUND(E148/D148*100,0)</f>
        <v>1</v>
      </c>
      <c r="P148" s="13">
        <f>IF(OR(E148=0,L148=0),0,E148/L148)</f>
        <v>38.333333333333336</v>
      </c>
      <c r="Q148" s="11" t="s">
        <v>8316</v>
      </c>
      <c r="R148" s="11" t="s">
        <v>8319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29" x14ac:dyDescent="0.35">
      <c r="A149" s="11">
        <v>147</v>
      </c>
      <c r="B149" s="12" t="s">
        <v>149</v>
      </c>
      <c r="C149" s="12" t="s">
        <v>4257</v>
      </c>
      <c r="D149" s="13">
        <v>7000</v>
      </c>
      <c r="E149" s="13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1">
        <f>ROUND(E149/D149*100,0)</f>
        <v>0</v>
      </c>
      <c r="P149" s="13">
        <f>IF(OR(E149=0,L149=0),0,E149/L149)</f>
        <v>0</v>
      </c>
      <c r="Q149" s="11" t="s">
        <v>8316</v>
      </c>
      <c r="R149" s="11" t="s">
        <v>8319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43.5" x14ac:dyDescent="0.35">
      <c r="A150" s="11">
        <v>148</v>
      </c>
      <c r="B150" s="12" t="s">
        <v>150</v>
      </c>
      <c r="C150" s="12" t="s">
        <v>4258</v>
      </c>
      <c r="D150" s="13">
        <v>50000</v>
      </c>
      <c r="E150" s="13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1">
        <f>ROUND(E150/D150*100,0)</f>
        <v>0</v>
      </c>
      <c r="P150" s="13">
        <f>IF(OR(E150=0,L150=0),0,E150/L150)</f>
        <v>20</v>
      </c>
      <c r="Q150" s="11" t="s">
        <v>8316</v>
      </c>
      <c r="R150" s="11" t="s">
        <v>8319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43.5" x14ac:dyDescent="0.35">
      <c r="A151" s="11">
        <v>149</v>
      </c>
      <c r="B151" s="12" t="s">
        <v>151</v>
      </c>
      <c r="C151" s="12" t="s">
        <v>4259</v>
      </c>
      <c r="D151" s="13">
        <v>10000</v>
      </c>
      <c r="E151" s="13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1">
        <f>ROUND(E151/D151*100,0)</f>
        <v>1</v>
      </c>
      <c r="P151" s="13">
        <f>IF(OR(E151=0,L151=0),0,E151/L151)</f>
        <v>15.333333333333334</v>
      </c>
      <c r="Q151" s="11" t="s">
        <v>8316</v>
      </c>
      <c r="R151" s="11" t="s">
        <v>8319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3.5" x14ac:dyDescent="0.35">
      <c r="A152" s="11">
        <v>150</v>
      </c>
      <c r="B152" s="12" t="s">
        <v>152</v>
      </c>
      <c r="C152" s="12" t="s">
        <v>4260</v>
      </c>
      <c r="D152" s="13">
        <v>130000</v>
      </c>
      <c r="E152" s="13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1">
        <f>ROUND(E152/D152*100,0)</f>
        <v>23</v>
      </c>
      <c r="P152" s="13">
        <f>IF(OR(E152=0,L152=0),0,E152/L152)</f>
        <v>449.43283582089555</v>
      </c>
      <c r="Q152" s="11" t="s">
        <v>8316</v>
      </c>
      <c r="R152" s="11" t="s">
        <v>8319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43.5" x14ac:dyDescent="0.35">
      <c r="A153" s="11">
        <v>151</v>
      </c>
      <c r="B153" s="12" t="s">
        <v>153</v>
      </c>
      <c r="C153" s="12" t="s">
        <v>4261</v>
      </c>
      <c r="D153" s="13">
        <v>250000</v>
      </c>
      <c r="E153" s="13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1">
        <f>ROUND(E153/D153*100,0)</f>
        <v>0</v>
      </c>
      <c r="P153" s="13">
        <f>IF(OR(E153=0,L153=0),0,E153/L153)</f>
        <v>28</v>
      </c>
      <c r="Q153" s="11" t="s">
        <v>8316</v>
      </c>
      <c r="R153" s="11" t="s">
        <v>8319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29" x14ac:dyDescent="0.35">
      <c r="A154" s="11">
        <v>152</v>
      </c>
      <c r="B154" s="12" t="s">
        <v>154</v>
      </c>
      <c r="C154" s="12" t="s">
        <v>4262</v>
      </c>
      <c r="D154" s="13">
        <v>380000</v>
      </c>
      <c r="E154" s="13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1">
        <f>ROUND(E154/D154*100,0)</f>
        <v>0</v>
      </c>
      <c r="P154" s="13">
        <f>IF(OR(E154=0,L154=0),0,E154/L154)</f>
        <v>15</v>
      </c>
      <c r="Q154" s="11" t="s">
        <v>8316</v>
      </c>
      <c r="R154" s="11" t="s">
        <v>8319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3.5" x14ac:dyDescent="0.35">
      <c r="A155" s="11">
        <v>153</v>
      </c>
      <c r="B155" s="12" t="s">
        <v>155</v>
      </c>
      <c r="C155" s="12" t="s">
        <v>4263</v>
      </c>
      <c r="D155" s="13">
        <v>50000</v>
      </c>
      <c r="E155" s="13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1">
        <f>ROUND(E155/D155*100,0)</f>
        <v>1</v>
      </c>
      <c r="P155" s="13">
        <f>IF(OR(E155=0,L155=0),0,E155/L155)</f>
        <v>35.9</v>
      </c>
      <c r="Q155" s="11" t="s">
        <v>8316</v>
      </c>
      <c r="R155" s="11" t="s">
        <v>8319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43.5" x14ac:dyDescent="0.35">
      <c r="A156" s="11">
        <v>154</v>
      </c>
      <c r="B156" s="12" t="s">
        <v>156</v>
      </c>
      <c r="C156" s="12" t="s">
        <v>4264</v>
      </c>
      <c r="D156" s="13">
        <v>1500</v>
      </c>
      <c r="E156" s="13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1">
        <f>ROUND(E156/D156*100,0)</f>
        <v>3</v>
      </c>
      <c r="P156" s="13">
        <f>IF(OR(E156=0,L156=0),0,E156/L156)</f>
        <v>13.333333333333334</v>
      </c>
      <c r="Q156" s="11" t="s">
        <v>8316</v>
      </c>
      <c r="R156" s="11" t="s">
        <v>8319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58" x14ac:dyDescent="0.35">
      <c r="A157" s="11">
        <v>155</v>
      </c>
      <c r="B157" s="12" t="s">
        <v>157</v>
      </c>
      <c r="C157" s="12" t="s">
        <v>4265</v>
      </c>
      <c r="D157" s="13">
        <v>1350000</v>
      </c>
      <c r="E157" s="13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1">
        <f>ROUND(E157/D157*100,0)</f>
        <v>0</v>
      </c>
      <c r="P157" s="13">
        <f>IF(OR(E157=0,L157=0),0,E157/L157)</f>
        <v>20.25</v>
      </c>
      <c r="Q157" s="11" t="s">
        <v>8316</v>
      </c>
      <c r="R157" s="11" t="s">
        <v>8319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58" x14ac:dyDescent="0.35">
      <c r="A158" s="11">
        <v>156</v>
      </c>
      <c r="B158" s="12" t="s">
        <v>158</v>
      </c>
      <c r="C158" s="12" t="s">
        <v>4266</v>
      </c>
      <c r="D158" s="13">
        <v>35000</v>
      </c>
      <c r="E158" s="13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1">
        <f>ROUND(E158/D158*100,0)</f>
        <v>5</v>
      </c>
      <c r="P158" s="13">
        <f>IF(OR(E158=0,L158=0),0,E158/L158)</f>
        <v>119</v>
      </c>
      <c r="Q158" s="11" t="s">
        <v>8316</v>
      </c>
      <c r="R158" s="11" t="s">
        <v>8319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3.5" x14ac:dyDescent="0.35">
      <c r="A159" s="11">
        <v>157</v>
      </c>
      <c r="B159" s="12" t="s">
        <v>159</v>
      </c>
      <c r="C159" s="12" t="s">
        <v>4267</v>
      </c>
      <c r="D159" s="13">
        <v>2995</v>
      </c>
      <c r="E159" s="13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1">
        <f>ROUND(E159/D159*100,0)</f>
        <v>0</v>
      </c>
      <c r="P159" s="13">
        <f>IF(OR(E159=0,L159=0),0,E159/L159)</f>
        <v>4</v>
      </c>
      <c r="Q159" s="11" t="s">
        <v>8316</v>
      </c>
      <c r="R159" s="11" t="s">
        <v>8319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43.5" x14ac:dyDescent="0.35">
      <c r="A160" s="11">
        <v>158</v>
      </c>
      <c r="B160" s="12" t="s">
        <v>160</v>
      </c>
      <c r="C160" s="12" t="s">
        <v>4268</v>
      </c>
      <c r="D160" s="13">
        <v>5000</v>
      </c>
      <c r="E160" s="13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1">
        <f>ROUND(E160/D160*100,0)</f>
        <v>0</v>
      </c>
      <c r="P160" s="13">
        <f>IF(OR(E160=0,L160=0),0,E160/L160)</f>
        <v>0</v>
      </c>
      <c r="Q160" s="11" t="s">
        <v>8316</v>
      </c>
      <c r="R160" s="11" t="s">
        <v>8319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43.5" x14ac:dyDescent="0.35">
      <c r="A161" s="11">
        <v>159</v>
      </c>
      <c r="B161" s="12" t="s">
        <v>161</v>
      </c>
      <c r="C161" s="12" t="s">
        <v>4269</v>
      </c>
      <c r="D161" s="13">
        <v>500000</v>
      </c>
      <c r="E161" s="13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1">
        <f>ROUND(E161/D161*100,0)</f>
        <v>0</v>
      </c>
      <c r="P161" s="13">
        <f>IF(OR(E161=0,L161=0),0,E161/L161)</f>
        <v>10</v>
      </c>
      <c r="Q161" s="11" t="s">
        <v>8316</v>
      </c>
      <c r="R161" s="11" t="s">
        <v>8319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43.5" x14ac:dyDescent="0.35">
      <c r="A162" s="11">
        <v>160</v>
      </c>
      <c r="B162" s="12" t="s">
        <v>162</v>
      </c>
      <c r="C162" s="12" t="s">
        <v>4270</v>
      </c>
      <c r="D162" s="13">
        <v>5000</v>
      </c>
      <c r="E162" s="13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1">
        <f>ROUND(E162/D162*100,0)</f>
        <v>0</v>
      </c>
      <c r="P162" s="13">
        <f>IF(OR(E162=0,L162=0),0,E162/L162)</f>
        <v>0</v>
      </c>
      <c r="Q162" s="11" t="s">
        <v>8316</v>
      </c>
      <c r="R162" s="11" t="s">
        <v>8320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43.5" x14ac:dyDescent="0.35">
      <c r="A163" s="11">
        <v>161</v>
      </c>
      <c r="B163" s="12" t="s">
        <v>163</v>
      </c>
      <c r="C163" s="12" t="s">
        <v>4271</v>
      </c>
      <c r="D163" s="13">
        <v>50000</v>
      </c>
      <c r="E163" s="13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1">
        <f>ROUND(E163/D163*100,0)</f>
        <v>0</v>
      </c>
      <c r="P163" s="13">
        <f>IF(OR(E163=0,L163=0),0,E163/L163)</f>
        <v>5</v>
      </c>
      <c r="Q163" s="11" t="s">
        <v>8316</v>
      </c>
      <c r="R163" s="11" t="s">
        <v>8320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3.5" x14ac:dyDescent="0.35">
      <c r="A164" s="11">
        <v>162</v>
      </c>
      <c r="B164" s="12" t="s">
        <v>164</v>
      </c>
      <c r="C164" s="12" t="s">
        <v>4272</v>
      </c>
      <c r="D164" s="13">
        <v>2800</v>
      </c>
      <c r="E164" s="13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1">
        <f>ROUND(E164/D164*100,0)</f>
        <v>16</v>
      </c>
      <c r="P164" s="13">
        <f>IF(OR(E164=0,L164=0),0,E164/L164)</f>
        <v>43.5</v>
      </c>
      <c r="Q164" s="11" t="s">
        <v>8316</v>
      </c>
      <c r="R164" s="11" t="s">
        <v>8320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58" x14ac:dyDescent="0.35">
      <c r="A165" s="11">
        <v>163</v>
      </c>
      <c r="B165" s="12" t="s">
        <v>165</v>
      </c>
      <c r="C165" s="12" t="s">
        <v>4273</v>
      </c>
      <c r="D165" s="13">
        <v>2000000</v>
      </c>
      <c r="E165" s="13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1">
        <f>ROUND(E165/D165*100,0)</f>
        <v>0</v>
      </c>
      <c r="P165" s="13">
        <f>IF(OR(E165=0,L165=0),0,E165/L165)</f>
        <v>0</v>
      </c>
      <c r="Q165" s="11" t="s">
        <v>8316</v>
      </c>
      <c r="R165" s="11" t="s">
        <v>8320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58" x14ac:dyDescent="0.35">
      <c r="A166" s="11">
        <v>164</v>
      </c>
      <c r="B166" s="12" t="s">
        <v>166</v>
      </c>
      <c r="C166" s="12" t="s">
        <v>4274</v>
      </c>
      <c r="D166" s="13">
        <v>120000</v>
      </c>
      <c r="E166" s="13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1">
        <f>ROUND(E166/D166*100,0)</f>
        <v>1</v>
      </c>
      <c r="P166" s="13">
        <f>IF(OR(E166=0,L166=0),0,E166/L166)</f>
        <v>91.428571428571431</v>
      </c>
      <c r="Q166" s="11" t="s">
        <v>8316</v>
      </c>
      <c r="R166" s="11" t="s">
        <v>8320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29" x14ac:dyDescent="0.35">
      <c r="A167" s="11">
        <v>165</v>
      </c>
      <c r="B167" s="12" t="s">
        <v>167</v>
      </c>
      <c r="C167" s="12" t="s">
        <v>4275</v>
      </c>
      <c r="D167" s="13">
        <v>17000</v>
      </c>
      <c r="E167" s="13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1">
        <f>ROUND(E167/D167*100,0)</f>
        <v>0</v>
      </c>
      <c r="P167" s="13">
        <f>IF(OR(E167=0,L167=0),0,E167/L167)</f>
        <v>0</v>
      </c>
      <c r="Q167" s="11" t="s">
        <v>8316</v>
      </c>
      <c r="R167" s="11" t="s">
        <v>8320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3.5" x14ac:dyDescent="0.35">
      <c r="A168" s="11">
        <v>166</v>
      </c>
      <c r="B168" s="12" t="s">
        <v>168</v>
      </c>
      <c r="C168" s="12" t="s">
        <v>4276</v>
      </c>
      <c r="D168" s="13">
        <v>5000</v>
      </c>
      <c r="E168" s="13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1">
        <f>ROUND(E168/D168*100,0)</f>
        <v>60</v>
      </c>
      <c r="P168" s="13">
        <f>IF(OR(E168=0,L168=0),0,E168/L168)</f>
        <v>3000</v>
      </c>
      <c r="Q168" s="11" t="s">
        <v>8316</v>
      </c>
      <c r="R168" s="11" t="s">
        <v>8320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3.5" x14ac:dyDescent="0.35">
      <c r="A169" s="11">
        <v>167</v>
      </c>
      <c r="B169" s="12" t="s">
        <v>169</v>
      </c>
      <c r="C169" s="12" t="s">
        <v>4277</v>
      </c>
      <c r="D169" s="13">
        <v>110000</v>
      </c>
      <c r="E169" s="13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1">
        <f>ROUND(E169/D169*100,0)</f>
        <v>0</v>
      </c>
      <c r="P169" s="13">
        <f>IF(OR(E169=0,L169=0),0,E169/L169)</f>
        <v>5.5</v>
      </c>
      <c r="Q169" s="11" t="s">
        <v>8316</v>
      </c>
      <c r="R169" s="11" t="s">
        <v>8320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43.5" x14ac:dyDescent="0.35">
      <c r="A170" s="11">
        <v>168</v>
      </c>
      <c r="B170" s="12" t="s">
        <v>170</v>
      </c>
      <c r="C170" s="12" t="s">
        <v>4278</v>
      </c>
      <c r="D170" s="13">
        <v>8000</v>
      </c>
      <c r="E170" s="13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1">
        <f>ROUND(E170/D170*100,0)</f>
        <v>4</v>
      </c>
      <c r="P170" s="13">
        <f>IF(OR(E170=0,L170=0),0,E170/L170)</f>
        <v>108.33333333333333</v>
      </c>
      <c r="Q170" s="11" t="s">
        <v>8316</v>
      </c>
      <c r="R170" s="11" t="s">
        <v>8320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43.5" x14ac:dyDescent="0.35">
      <c r="A171" s="11">
        <v>169</v>
      </c>
      <c r="B171" s="12" t="s">
        <v>171</v>
      </c>
      <c r="C171" s="12" t="s">
        <v>4279</v>
      </c>
      <c r="D171" s="13">
        <v>2500</v>
      </c>
      <c r="E171" s="13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1">
        <f>ROUND(E171/D171*100,0)</f>
        <v>22</v>
      </c>
      <c r="P171" s="13">
        <f>IF(OR(E171=0,L171=0),0,E171/L171)</f>
        <v>56</v>
      </c>
      <c r="Q171" s="11" t="s">
        <v>8316</v>
      </c>
      <c r="R171" s="11" t="s">
        <v>8320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58" x14ac:dyDescent="0.35">
      <c r="A172" s="11">
        <v>170</v>
      </c>
      <c r="B172" s="12" t="s">
        <v>172</v>
      </c>
      <c r="C172" s="12" t="s">
        <v>4280</v>
      </c>
      <c r="D172" s="13">
        <v>10000</v>
      </c>
      <c r="E172" s="13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1">
        <f>ROUND(E172/D172*100,0)</f>
        <v>3</v>
      </c>
      <c r="P172" s="13">
        <f>IF(OR(E172=0,L172=0),0,E172/L172)</f>
        <v>32.5</v>
      </c>
      <c r="Q172" s="11" t="s">
        <v>8316</v>
      </c>
      <c r="R172" s="11" t="s">
        <v>8320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3.5" x14ac:dyDescent="0.35">
      <c r="A173" s="11">
        <v>171</v>
      </c>
      <c r="B173" s="12" t="s">
        <v>173</v>
      </c>
      <c r="C173" s="12" t="s">
        <v>4281</v>
      </c>
      <c r="D173" s="13">
        <v>50000</v>
      </c>
      <c r="E173" s="13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1">
        <f>ROUND(E173/D173*100,0)</f>
        <v>0</v>
      </c>
      <c r="P173" s="13">
        <f>IF(OR(E173=0,L173=0),0,E173/L173)</f>
        <v>1</v>
      </c>
      <c r="Q173" s="11" t="s">
        <v>8316</v>
      </c>
      <c r="R173" s="11" t="s">
        <v>8320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3.5" x14ac:dyDescent="0.35">
      <c r="A174" s="11">
        <v>172</v>
      </c>
      <c r="B174" s="12" t="s">
        <v>174</v>
      </c>
      <c r="C174" s="12" t="s">
        <v>4282</v>
      </c>
      <c r="D174" s="13">
        <v>95000</v>
      </c>
      <c r="E174" s="13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1">
        <f>ROUND(E174/D174*100,0)</f>
        <v>0</v>
      </c>
      <c r="P174" s="13">
        <f>IF(OR(E174=0,L174=0),0,E174/L174)</f>
        <v>0</v>
      </c>
      <c r="Q174" s="11" t="s">
        <v>8316</v>
      </c>
      <c r="R174" s="11" t="s">
        <v>8320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3.5" x14ac:dyDescent="0.35">
      <c r="A175" s="11">
        <v>173</v>
      </c>
      <c r="B175" s="12" t="s">
        <v>175</v>
      </c>
      <c r="C175" s="12" t="s">
        <v>4283</v>
      </c>
      <c r="D175" s="13">
        <v>1110</v>
      </c>
      <c r="E175" s="13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1">
        <f>ROUND(E175/D175*100,0)</f>
        <v>0</v>
      </c>
      <c r="P175" s="13">
        <f>IF(OR(E175=0,L175=0),0,E175/L175)</f>
        <v>0</v>
      </c>
      <c r="Q175" s="11" t="s">
        <v>8316</v>
      </c>
      <c r="R175" s="11" t="s">
        <v>8320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43.5" x14ac:dyDescent="0.35">
      <c r="A176" s="11">
        <v>174</v>
      </c>
      <c r="B176" s="12" t="s">
        <v>176</v>
      </c>
      <c r="C176" s="12" t="s">
        <v>4284</v>
      </c>
      <c r="D176" s="13">
        <v>6000</v>
      </c>
      <c r="E176" s="13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1">
        <f>ROUND(E176/D176*100,0)</f>
        <v>0</v>
      </c>
      <c r="P176" s="13">
        <f>IF(OR(E176=0,L176=0),0,E176/L176)</f>
        <v>0</v>
      </c>
      <c r="Q176" s="11" t="s">
        <v>8316</v>
      </c>
      <c r="R176" s="11" t="s">
        <v>8320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58" x14ac:dyDescent="0.35">
      <c r="A177" s="11">
        <v>175</v>
      </c>
      <c r="B177" s="12" t="s">
        <v>177</v>
      </c>
      <c r="C177" s="12" t="s">
        <v>4285</v>
      </c>
      <c r="D177" s="13">
        <v>20000</v>
      </c>
      <c r="E177" s="13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1">
        <f>ROUND(E177/D177*100,0)</f>
        <v>6</v>
      </c>
      <c r="P177" s="13">
        <f>IF(OR(E177=0,L177=0),0,E177/L177)</f>
        <v>49.884615384615387</v>
      </c>
      <c r="Q177" s="11" t="s">
        <v>8316</v>
      </c>
      <c r="R177" s="11" t="s">
        <v>8320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43.5" x14ac:dyDescent="0.35">
      <c r="A178" s="11">
        <v>176</v>
      </c>
      <c r="B178" s="12" t="s">
        <v>178</v>
      </c>
      <c r="C178" s="12" t="s">
        <v>4286</v>
      </c>
      <c r="D178" s="13">
        <v>1500</v>
      </c>
      <c r="E178" s="13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1">
        <f>ROUND(E178/D178*100,0)</f>
        <v>0</v>
      </c>
      <c r="P178" s="13">
        <f>IF(OR(E178=0,L178=0),0,E178/L178)</f>
        <v>0</v>
      </c>
      <c r="Q178" s="11" t="s">
        <v>8316</v>
      </c>
      <c r="R178" s="11" t="s">
        <v>8320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29" x14ac:dyDescent="0.35">
      <c r="A179" s="11">
        <v>177</v>
      </c>
      <c r="B179" s="12" t="s">
        <v>179</v>
      </c>
      <c r="C179" s="12" t="s">
        <v>4287</v>
      </c>
      <c r="D179" s="13">
        <v>450</v>
      </c>
      <c r="E179" s="13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1">
        <f>ROUND(E179/D179*100,0)</f>
        <v>40</v>
      </c>
      <c r="P179" s="13">
        <f>IF(OR(E179=0,L179=0),0,E179/L179)</f>
        <v>25.714285714285715</v>
      </c>
      <c r="Q179" s="11" t="s">
        <v>8316</v>
      </c>
      <c r="R179" s="11" t="s">
        <v>8320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29" x14ac:dyDescent="0.35">
      <c r="A180" s="11">
        <v>178</v>
      </c>
      <c r="B180" s="12" t="s">
        <v>180</v>
      </c>
      <c r="C180" s="12" t="s">
        <v>4288</v>
      </c>
      <c r="D180" s="13">
        <v>500000</v>
      </c>
      <c r="E180" s="13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1">
        <f>ROUND(E180/D180*100,0)</f>
        <v>0</v>
      </c>
      <c r="P180" s="13">
        <f>IF(OR(E180=0,L180=0),0,E180/L180)</f>
        <v>0</v>
      </c>
      <c r="Q180" s="11" t="s">
        <v>8316</v>
      </c>
      <c r="R180" s="11" t="s">
        <v>8320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29" x14ac:dyDescent="0.35">
      <c r="A181" s="11">
        <v>179</v>
      </c>
      <c r="B181" s="12" t="s">
        <v>181</v>
      </c>
      <c r="C181" s="12" t="s">
        <v>4289</v>
      </c>
      <c r="D181" s="13">
        <v>1000</v>
      </c>
      <c r="E181" s="13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1">
        <f>ROUND(E181/D181*100,0)</f>
        <v>20</v>
      </c>
      <c r="P181" s="13">
        <f>IF(OR(E181=0,L181=0),0,E181/L181)</f>
        <v>100</v>
      </c>
      <c r="Q181" s="11" t="s">
        <v>8316</v>
      </c>
      <c r="R181" s="11" t="s">
        <v>8320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3.5" x14ac:dyDescent="0.35">
      <c r="A182" s="11">
        <v>180</v>
      </c>
      <c r="B182" s="12" t="s">
        <v>182</v>
      </c>
      <c r="C182" s="12" t="s">
        <v>4290</v>
      </c>
      <c r="D182" s="13">
        <v>1200</v>
      </c>
      <c r="E182" s="13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1">
        <f>ROUND(E182/D182*100,0)</f>
        <v>33</v>
      </c>
      <c r="P182" s="13">
        <f>IF(OR(E182=0,L182=0),0,E182/L182)</f>
        <v>30.846153846153847</v>
      </c>
      <c r="Q182" s="11" t="s">
        <v>8316</v>
      </c>
      <c r="R182" s="11" t="s">
        <v>8320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43.5" x14ac:dyDescent="0.35">
      <c r="A183" s="11">
        <v>181</v>
      </c>
      <c r="B183" s="12" t="s">
        <v>183</v>
      </c>
      <c r="C183" s="12" t="s">
        <v>4291</v>
      </c>
      <c r="D183" s="13">
        <v>3423</v>
      </c>
      <c r="E183" s="13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1">
        <f>ROUND(E183/D183*100,0)</f>
        <v>21</v>
      </c>
      <c r="P183" s="13">
        <f>IF(OR(E183=0,L183=0),0,E183/L183)</f>
        <v>180.5</v>
      </c>
      <c r="Q183" s="11" t="s">
        <v>8316</v>
      </c>
      <c r="R183" s="11" t="s">
        <v>8320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58" x14ac:dyDescent="0.35">
      <c r="A184" s="11">
        <v>182</v>
      </c>
      <c r="B184" s="12" t="s">
        <v>184</v>
      </c>
      <c r="C184" s="12" t="s">
        <v>4292</v>
      </c>
      <c r="D184" s="13">
        <v>1000</v>
      </c>
      <c r="E184" s="13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1">
        <f>ROUND(E184/D184*100,0)</f>
        <v>0</v>
      </c>
      <c r="P184" s="13">
        <f>IF(OR(E184=0,L184=0),0,E184/L184)</f>
        <v>0</v>
      </c>
      <c r="Q184" s="11" t="s">
        <v>8316</v>
      </c>
      <c r="R184" s="11" t="s">
        <v>8320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x14ac:dyDescent="0.35">
      <c r="A185" s="11">
        <v>183</v>
      </c>
      <c r="B185" s="12" t="s">
        <v>185</v>
      </c>
      <c r="C185" s="12" t="s">
        <v>4293</v>
      </c>
      <c r="D185" s="13">
        <v>12500</v>
      </c>
      <c r="E185" s="13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1">
        <f>ROUND(E185/D185*100,0)</f>
        <v>36</v>
      </c>
      <c r="P185" s="13">
        <f>IF(OR(E185=0,L185=0),0,E185/L185)</f>
        <v>373.5</v>
      </c>
      <c r="Q185" s="11" t="s">
        <v>8316</v>
      </c>
      <c r="R185" s="11" t="s">
        <v>8320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58" x14ac:dyDescent="0.35">
      <c r="A186" s="11">
        <v>184</v>
      </c>
      <c r="B186" s="12" t="s">
        <v>186</v>
      </c>
      <c r="C186" s="12" t="s">
        <v>4294</v>
      </c>
      <c r="D186" s="13">
        <v>1500</v>
      </c>
      <c r="E186" s="13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1">
        <f>ROUND(E186/D186*100,0)</f>
        <v>3</v>
      </c>
      <c r="P186" s="13">
        <f>IF(OR(E186=0,L186=0),0,E186/L186)</f>
        <v>25.5</v>
      </c>
      <c r="Q186" s="11" t="s">
        <v>8316</v>
      </c>
      <c r="R186" s="11" t="s">
        <v>8320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x14ac:dyDescent="0.35">
      <c r="A187" s="11">
        <v>185</v>
      </c>
      <c r="B187" s="12" t="s">
        <v>187</v>
      </c>
      <c r="C187" s="12" t="s">
        <v>4295</v>
      </c>
      <c r="D187" s="13">
        <v>40000</v>
      </c>
      <c r="E187" s="13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1">
        <f>ROUND(E187/D187*100,0)</f>
        <v>6</v>
      </c>
      <c r="P187" s="13">
        <f>IF(OR(E187=0,L187=0),0,E187/L187)</f>
        <v>220</v>
      </c>
      <c r="Q187" s="11" t="s">
        <v>8316</v>
      </c>
      <c r="R187" s="11" t="s">
        <v>8320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43.5" x14ac:dyDescent="0.35">
      <c r="A188" s="11">
        <v>186</v>
      </c>
      <c r="B188" s="12" t="s">
        <v>188</v>
      </c>
      <c r="C188" s="12" t="s">
        <v>4296</v>
      </c>
      <c r="D188" s="13">
        <v>5000</v>
      </c>
      <c r="E188" s="13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1">
        <f>ROUND(E188/D188*100,0)</f>
        <v>0</v>
      </c>
      <c r="P188" s="13">
        <f>IF(OR(E188=0,L188=0),0,E188/L188)</f>
        <v>0</v>
      </c>
      <c r="Q188" s="11" t="s">
        <v>8316</v>
      </c>
      <c r="R188" s="11" t="s">
        <v>8320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43.5" x14ac:dyDescent="0.35">
      <c r="A189" s="11">
        <v>187</v>
      </c>
      <c r="B189" s="12" t="s">
        <v>189</v>
      </c>
      <c r="C189" s="12" t="s">
        <v>4297</v>
      </c>
      <c r="D189" s="13">
        <v>5000</v>
      </c>
      <c r="E189" s="13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1">
        <f>ROUND(E189/D189*100,0)</f>
        <v>16</v>
      </c>
      <c r="P189" s="13">
        <f>IF(OR(E189=0,L189=0),0,E189/L189)</f>
        <v>160</v>
      </c>
      <c r="Q189" s="11" t="s">
        <v>8316</v>
      </c>
      <c r="R189" s="11" t="s">
        <v>8320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58" x14ac:dyDescent="0.35">
      <c r="A190" s="11">
        <v>188</v>
      </c>
      <c r="B190" s="12" t="s">
        <v>190</v>
      </c>
      <c r="C190" s="12" t="s">
        <v>4298</v>
      </c>
      <c r="D190" s="13">
        <v>1500</v>
      </c>
      <c r="E190" s="13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1">
        <f>ROUND(E190/D190*100,0)</f>
        <v>0</v>
      </c>
      <c r="P190" s="13">
        <f>IF(OR(E190=0,L190=0),0,E190/L190)</f>
        <v>0</v>
      </c>
      <c r="Q190" s="11" t="s">
        <v>8316</v>
      </c>
      <c r="R190" s="11" t="s">
        <v>8320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43.5" x14ac:dyDescent="0.35">
      <c r="A191" s="11">
        <v>189</v>
      </c>
      <c r="B191" s="12" t="s">
        <v>191</v>
      </c>
      <c r="C191" s="12" t="s">
        <v>4299</v>
      </c>
      <c r="D191" s="13">
        <v>500000</v>
      </c>
      <c r="E191" s="13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1">
        <f>ROUND(E191/D191*100,0)</f>
        <v>0</v>
      </c>
      <c r="P191" s="13">
        <f>IF(OR(E191=0,L191=0),0,E191/L191)</f>
        <v>69</v>
      </c>
      <c r="Q191" s="11" t="s">
        <v>8316</v>
      </c>
      <c r="R191" s="11" t="s">
        <v>8320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x14ac:dyDescent="0.35">
      <c r="A192" s="11">
        <v>190</v>
      </c>
      <c r="B192" s="12" t="s">
        <v>192</v>
      </c>
      <c r="C192" s="12" t="s">
        <v>4300</v>
      </c>
      <c r="D192" s="13">
        <v>12000</v>
      </c>
      <c r="E192" s="13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1">
        <f>ROUND(E192/D192*100,0)</f>
        <v>0</v>
      </c>
      <c r="P192" s="13">
        <f>IF(OR(E192=0,L192=0),0,E192/L192)</f>
        <v>50</v>
      </c>
      <c r="Q192" s="11" t="s">
        <v>8316</v>
      </c>
      <c r="R192" s="11" t="s">
        <v>8320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3.5" x14ac:dyDescent="0.35">
      <c r="A193" s="11">
        <v>191</v>
      </c>
      <c r="B193" s="12" t="s">
        <v>193</v>
      </c>
      <c r="C193" s="12" t="s">
        <v>4301</v>
      </c>
      <c r="D193" s="13">
        <v>5000</v>
      </c>
      <c r="E193" s="13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1">
        <f>ROUND(E193/D193*100,0)</f>
        <v>5</v>
      </c>
      <c r="P193" s="13">
        <f>IF(OR(E193=0,L193=0),0,E193/L193)</f>
        <v>83.333333333333329</v>
      </c>
      <c r="Q193" s="11" t="s">
        <v>8316</v>
      </c>
      <c r="R193" s="11" t="s">
        <v>8320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58" x14ac:dyDescent="0.35">
      <c r="A194" s="11">
        <v>192</v>
      </c>
      <c r="B194" s="12" t="s">
        <v>194</v>
      </c>
      <c r="C194" s="12" t="s">
        <v>4302</v>
      </c>
      <c r="D194" s="13">
        <v>1000000</v>
      </c>
      <c r="E194" s="13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1">
        <f>ROUND(E194/D194*100,0)</f>
        <v>0</v>
      </c>
      <c r="P194" s="13">
        <f>IF(OR(E194=0,L194=0),0,E194/L194)</f>
        <v>5.666666666666667</v>
      </c>
      <c r="Q194" s="11" t="s">
        <v>8316</v>
      </c>
      <c r="R194" s="11" t="s">
        <v>8320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58" x14ac:dyDescent="0.35">
      <c r="A195" s="11">
        <v>193</v>
      </c>
      <c r="B195" s="12" t="s">
        <v>195</v>
      </c>
      <c r="C195" s="12" t="s">
        <v>4303</v>
      </c>
      <c r="D195" s="13">
        <v>1000</v>
      </c>
      <c r="E195" s="13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1">
        <f>ROUND(E195/D195*100,0)</f>
        <v>0</v>
      </c>
      <c r="P195" s="13">
        <f>IF(OR(E195=0,L195=0),0,E195/L195)</f>
        <v>0</v>
      </c>
      <c r="Q195" s="11" t="s">
        <v>8316</v>
      </c>
      <c r="R195" s="11" t="s">
        <v>8320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3.5" x14ac:dyDescent="0.35">
      <c r="A196" s="11">
        <v>194</v>
      </c>
      <c r="B196" s="12" t="s">
        <v>196</v>
      </c>
      <c r="C196" s="12" t="s">
        <v>4304</v>
      </c>
      <c r="D196" s="13">
        <v>2500</v>
      </c>
      <c r="E196" s="13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1">
        <f>ROUND(E196/D196*100,0)</f>
        <v>0</v>
      </c>
      <c r="P196" s="13">
        <f>IF(OR(E196=0,L196=0),0,E196/L196)</f>
        <v>1</v>
      </c>
      <c r="Q196" s="11" t="s">
        <v>8316</v>
      </c>
      <c r="R196" s="11" t="s">
        <v>8320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3.5" x14ac:dyDescent="0.35">
      <c r="A197" s="11">
        <v>195</v>
      </c>
      <c r="B197" s="12" t="s">
        <v>197</v>
      </c>
      <c r="C197" s="12" t="s">
        <v>4305</v>
      </c>
      <c r="D197" s="13">
        <v>2000000</v>
      </c>
      <c r="E197" s="13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1">
        <f>ROUND(E197/D197*100,0)</f>
        <v>0</v>
      </c>
      <c r="P197" s="13">
        <f>IF(OR(E197=0,L197=0),0,E197/L197)</f>
        <v>0</v>
      </c>
      <c r="Q197" s="11" t="s">
        <v>8316</v>
      </c>
      <c r="R197" s="11" t="s">
        <v>8320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3.5" x14ac:dyDescent="0.35">
      <c r="A198" s="11">
        <v>196</v>
      </c>
      <c r="B198" s="12" t="s">
        <v>198</v>
      </c>
      <c r="C198" s="12" t="s">
        <v>4306</v>
      </c>
      <c r="D198" s="13">
        <v>3500</v>
      </c>
      <c r="E198" s="13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1">
        <f>ROUND(E198/D198*100,0)</f>
        <v>42</v>
      </c>
      <c r="P198" s="13">
        <f>IF(OR(E198=0,L198=0),0,E198/L198)</f>
        <v>77.10526315789474</v>
      </c>
      <c r="Q198" s="11" t="s">
        <v>8316</v>
      </c>
      <c r="R198" s="11" t="s">
        <v>8320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43.5" x14ac:dyDescent="0.35">
      <c r="A199" s="11">
        <v>197</v>
      </c>
      <c r="B199" s="12" t="s">
        <v>199</v>
      </c>
      <c r="C199" s="12" t="s">
        <v>4307</v>
      </c>
      <c r="D199" s="13">
        <v>2500</v>
      </c>
      <c r="E199" s="13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1">
        <f>ROUND(E199/D199*100,0)</f>
        <v>10</v>
      </c>
      <c r="P199" s="13">
        <f>IF(OR(E199=0,L199=0),0,E199/L199)</f>
        <v>32.75</v>
      </c>
      <c r="Q199" s="11" t="s">
        <v>8316</v>
      </c>
      <c r="R199" s="11" t="s">
        <v>8320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43.5" x14ac:dyDescent="0.35">
      <c r="A200" s="11">
        <v>198</v>
      </c>
      <c r="B200" s="12" t="s">
        <v>200</v>
      </c>
      <c r="C200" s="12" t="s">
        <v>4308</v>
      </c>
      <c r="D200" s="13">
        <v>25000</v>
      </c>
      <c r="E200" s="13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1">
        <f>ROUND(E200/D200*100,0)</f>
        <v>1</v>
      </c>
      <c r="P200" s="13">
        <f>IF(OR(E200=0,L200=0),0,E200/L200)</f>
        <v>46.5</v>
      </c>
      <c r="Q200" s="11" t="s">
        <v>8316</v>
      </c>
      <c r="R200" s="11" t="s">
        <v>8320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43.5" x14ac:dyDescent="0.35">
      <c r="A201" s="11">
        <v>199</v>
      </c>
      <c r="B201" s="12" t="s">
        <v>201</v>
      </c>
      <c r="C201" s="12" t="s">
        <v>4309</v>
      </c>
      <c r="D201" s="13">
        <v>10000</v>
      </c>
      <c r="E201" s="13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1">
        <f>ROUND(E201/D201*100,0)</f>
        <v>0</v>
      </c>
      <c r="P201" s="13">
        <f>IF(OR(E201=0,L201=0),0,E201/L201)</f>
        <v>0</v>
      </c>
      <c r="Q201" s="11" t="s">
        <v>8316</v>
      </c>
      <c r="R201" s="11" t="s">
        <v>8320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29" x14ac:dyDescent="0.35">
      <c r="A202" s="11">
        <v>200</v>
      </c>
      <c r="B202" s="12" t="s">
        <v>202</v>
      </c>
      <c r="C202" s="12" t="s">
        <v>4310</v>
      </c>
      <c r="D202" s="13">
        <v>6000</v>
      </c>
      <c r="E202" s="13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1">
        <f>ROUND(E202/D202*100,0)</f>
        <v>26</v>
      </c>
      <c r="P202" s="13">
        <f>IF(OR(E202=0,L202=0),0,E202/L202)</f>
        <v>87.308333333333337</v>
      </c>
      <c r="Q202" s="11" t="s">
        <v>8316</v>
      </c>
      <c r="R202" s="11" t="s">
        <v>8320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43.5" x14ac:dyDescent="0.35">
      <c r="A203" s="11">
        <v>201</v>
      </c>
      <c r="B203" s="12" t="s">
        <v>203</v>
      </c>
      <c r="C203" s="12" t="s">
        <v>4311</v>
      </c>
      <c r="D203" s="13">
        <v>650</v>
      </c>
      <c r="E203" s="13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1">
        <f>ROUND(E203/D203*100,0)</f>
        <v>58</v>
      </c>
      <c r="P203" s="13">
        <f>IF(OR(E203=0,L203=0),0,E203/L203)</f>
        <v>54.285714285714285</v>
      </c>
      <c r="Q203" s="11" t="s">
        <v>8316</v>
      </c>
      <c r="R203" s="11" t="s">
        <v>8320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x14ac:dyDescent="0.35">
      <c r="A204" s="11">
        <v>202</v>
      </c>
      <c r="B204" s="12" t="s">
        <v>204</v>
      </c>
      <c r="C204" s="12" t="s">
        <v>4312</v>
      </c>
      <c r="D204" s="13">
        <v>6000</v>
      </c>
      <c r="E204" s="13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1">
        <f>ROUND(E204/D204*100,0)</f>
        <v>0</v>
      </c>
      <c r="P204" s="13">
        <f>IF(OR(E204=0,L204=0),0,E204/L204)</f>
        <v>0</v>
      </c>
      <c r="Q204" s="11" t="s">
        <v>8316</v>
      </c>
      <c r="R204" s="11" t="s">
        <v>8320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43.5" x14ac:dyDescent="0.35">
      <c r="A205" s="11">
        <v>203</v>
      </c>
      <c r="B205" s="12" t="s">
        <v>205</v>
      </c>
      <c r="C205" s="12" t="s">
        <v>4313</v>
      </c>
      <c r="D205" s="13">
        <v>2500</v>
      </c>
      <c r="E205" s="13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1">
        <f>ROUND(E205/D205*100,0)</f>
        <v>30</v>
      </c>
      <c r="P205" s="13">
        <f>IF(OR(E205=0,L205=0),0,E205/L205)</f>
        <v>93.25</v>
      </c>
      <c r="Q205" s="11" t="s">
        <v>8316</v>
      </c>
      <c r="R205" s="11" t="s">
        <v>8320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43.5" x14ac:dyDescent="0.35">
      <c r="A206" s="11">
        <v>204</v>
      </c>
      <c r="B206" s="12" t="s">
        <v>206</v>
      </c>
      <c r="C206" s="12" t="s">
        <v>4314</v>
      </c>
      <c r="D206" s="13">
        <v>300000</v>
      </c>
      <c r="E206" s="13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1">
        <f>ROUND(E206/D206*100,0)</f>
        <v>51</v>
      </c>
      <c r="P206" s="13">
        <f>IF(OR(E206=0,L206=0),0,E206/L206)</f>
        <v>117.68368136117556</v>
      </c>
      <c r="Q206" s="11" t="s">
        <v>8316</v>
      </c>
      <c r="R206" s="11" t="s">
        <v>8320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3.5" x14ac:dyDescent="0.35">
      <c r="A207" s="11">
        <v>205</v>
      </c>
      <c r="B207" s="12" t="s">
        <v>207</v>
      </c>
      <c r="C207" s="12" t="s">
        <v>4315</v>
      </c>
      <c r="D207" s="13">
        <v>8000</v>
      </c>
      <c r="E207" s="13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1">
        <f>ROUND(E207/D207*100,0)</f>
        <v>16</v>
      </c>
      <c r="P207" s="13">
        <f>IF(OR(E207=0,L207=0),0,E207/L207)</f>
        <v>76.470588235294116</v>
      </c>
      <c r="Q207" s="11" t="s">
        <v>8316</v>
      </c>
      <c r="R207" s="11" t="s">
        <v>8320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3.5" x14ac:dyDescent="0.35">
      <c r="A208" s="11">
        <v>206</v>
      </c>
      <c r="B208" s="12" t="s">
        <v>208</v>
      </c>
      <c r="C208" s="12" t="s">
        <v>4316</v>
      </c>
      <c r="D208" s="13">
        <v>12700</v>
      </c>
      <c r="E208" s="13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1">
        <f>ROUND(E208/D208*100,0)</f>
        <v>0</v>
      </c>
      <c r="P208" s="13">
        <f>IF(OR(E208=0,L208=0),0,E208/L208)</f>
        <v>0</v>
      </c>
      <c r="Q208" s="11" t="s">
        <v>8316</v>
      </c>
      <c r="R208" s="11" t="s">
        <v>8320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3.5" x14ac:dyDescent="0.35">
      <c r="A209" s="11">
        <v>207</v>
      </c>
      <c r="B209" s="12" t="s">
        <v>209</v>
      </c>
      <c r="C209" s="12" t="s">
        <v>4317</v>
      </c>
      <c r="D209" s="13">
        <v>14000</v>
      </c>
      <c r="E209" s="13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1">
        <f>ROUND(E209/D209*100,0)</f>
        <v>15</v>
      </c>
      <c r="P209" s="13">
        <f>IF(OR(E209=0,L209=0),0,E209/L209)</f>
        <v>163.84615384615384</v>
      </c>
      <c r="Q209" s="11" t="s">
        <v>8316</v>
      </c>
      <c r="R209" s="11" t="s">
        <v>8320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58" x14ac:dyDescent="0.35">
      <c r="A210" s="11">
        <v>208</v>
      </c>
      <c r="B210" s="12" t="s">
        <v>210</v>
      </c>
      <c r="C210" s="12" t="s">
        <v>4318</v>
      </c>
      <c r="D210" s="13">
        <v>50000</v>
      </c>
      <c r="E210" s="13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1">
        <f>ROUND(E210/D210*100,0)</f>
        <v>0</v>
      </c>
      <c r="P210" s="13">
        <f>IF(OR(E210=0,L210=0),0,E210/L210)</f>
        <v>0</v>
      </c>
      <c r="Q210" s="11" t="s">
        <v>8316</v>
      </c>
      <c r="R210" s="11" t="s">
        <v>8320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58" x14ac:dyDescent="0.35">
      <c r="A211" s="11">
        <v>209</v>
      </c>
      <c r="B211" s="12" t="s">
        <v>211</v>
      </c>
      <c r="C211" s="12" t="s">
        <v>4319</v>
      </c>
      <c r="D211" s="13">
        <v>25000</v>
      </c>
      <c r="E211" s="13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1">
        <f>ROUND(E211/D211*100,0)</f>
        <v>0</v>
      </c>
      <c r="P211" s="13">
        <f>IF(OR(E211=0,L211=0),0,E211/L211)</f>
        <v>0</v>
      </c>
      <c r="Q211" s="11" t="s">
        <v>8316</v>
      </c>
      <c r="R211" s="11" t="s">
        <v>8320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43.5" x14ac:dyDescent="0.35">
      <c r="A212" s="11">
        <v>210</v>
      </c>
      <c r="B212" s="12" t="s">
        <v>212</v>
      </c>
      <c r="C212" s="12" t="s">
        <v>4320</v>
      </c>
      <c r="D212" s="13">
        <v>12000</v>
      </c>
      <c r="E212" s="13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1">
        <f>ROUND(E212/D212*100,0)</f>
        <v>25</v>
      </c>
      <c r="P212" s="13">
        <f>IF(OR(E212=0,L212=0),0,E212/L212)</f>
        <v>91.818181818181813</v>
      </c>
      <c r="Q212" s="11" t="s">
        <v>8316</v>
      </c>
      <c r="R212" s="11" t="s">
        <v>8320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43.5" x14ac:dyDescent="0.35">
      <c r="A213" s="11">
        <v>211</v>
      </c>
      <c r="B213" s="12" t="s">
        <v>213</v>
      </c>
      <c r="C213" s="12" t="s">
        <v>4321</v>
      </c>
      <c r="D213" s="13">
        <v>5000</v>
      </c>
      <c r="E213" s="13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1">
        <f>ROUND(E213/D213*100,0)</f>
        <v>45</v>
      </c>
      <c r="P213" s="13">
        <f>IF(OR(E213=0,L213=0),0,E213/L213)</f>
        <v>185.83333333333334</v>
      </c>
      <c r="Q213" s="11" t="s">
        <v>8316</v>
      </c>
      <c r="R213" s="11" t="s">
        <v>8320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29" x14ac:dyDescent="0.35">
      <c r="A214" s="11">
        <v>212</v>
      </c>
      <c r="B214" s="12" t="s">
        <v>214</v>
      </c>
      <c r="C214" s="12" t="s">
        <v>4322</v>
      </c>
      <c r="D214" s="13">
        <v>6300</v>
      </c>
      <c r="E214" s="13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1">
        <f>ROUND(E214/D214*100,0)</f>
        <v>0</v>
      </c>
      <c r="P214" s="13">
        <f>IF(OR(E214=0,L214=0),0,E214/L214)</f>
        <v>1</v>
      </c>
      <c r="Q214" s="11" t="s">
        <v>8316</v>
      </c>
      <c r="R214" s="11" t="s">
        <v>8320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3.5" x14ac:dyDescent="0.35">
      <c r="A215" s="11">
        <v>213</v>
      </c>
      <c r="B215" s="12" t="s">
        <v>215</v>
      </c>
      <c r="C215" s="12" t="s">
        <v>4323</v>
      </c>
      <c r="D215" s="13">
        <v>50000</v>
      </c>
      <c r="E215" s="13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1">
        <f>ROUND(E215/D215*100,0)</f>
        <v>0</v>
      </c>
      <c r="P215" s="13">
        <f>IF(OR(E215=0,L215=0),0,E215/L215)</f>
        <v>20</v>
      </c>
      <c r="Q215" s="11" t="s">
        <v>8316</v>
      </c>
      <c r="R215" s="11" t="s">
        <v>8320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58" x14ac:dyDescent="0.35">
      <c r="A216" s="11">
        <v>214</v>
      </c>
      <c r="B216" s="12" t="s">
        <v>216</v>
      </c>
      <c r="C216" s="12" t="s">
        <v>4324</v>
      </c>
      <c r="D216" s="13">
        <v>12500</v>
      </c>
      <c r="E216" s="13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1">
        <f>ROUND(E216/D216*100,0)</f>
        <v>0</v>
      </c>
      <c r="P216" s="13">
        <f>IF(OR(E216=0,L216=0),0,E216/L216)</f>
        <v>1</v>
      </c>
      <c r="Q216" s="11" t="s">
        <v>8316</v>
      </c>
      <c r="R216" s="11" t="s">
        <v>8320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43.5" x14ac:dyDescent="0.35">
      <c r="A217" s="11">
        <v>215</v>
      </c>
      <c r="B217" s="12" t="s">
        <v>217</v>
      </c>
      <c r="C217" s="12" t="s">
        <v>4325</v>
      </c>
      <c r="D217" s="13">
        <v>4400</v>
      </c>
      <c r="E217" s="13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1">
        <f>ROUND(E217/D217*100,0)</f>
        <v>0</v>
      </c>
      <c r="P217" s="13">
        <f>IF(OR(E217=0,L217=0),0,E217/L217)</f>
        <v>10</v>
      </c>
      <c r="Q217" s="11" t="s">
        <v>8316</v>
      </c>
      <c r="R217" s="11" t="s">
        <v>8320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43.5" x14ac:dyDescent="0.35">
      <c r="A218" s="11">
        <v>216</v>
      </c>
      <c r="B218" s="12" t="s">
        <v>218</v>
      </c>
      <c r="C218" s="12" t="s">
        <v>4326</v>
      </c>
      <c r="D218" s="13">
        <v>50000</v>
      </c>
      <c r="E218" s="13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1">
        <f>ROUND(E218/D218*100,0)</f>
        <v>56</v>
      </c>
      <c r="P218" s="13">
        <f>IF(OR(E218=0,L218=0),0,E218/L218)</f>
        <v>331.53833333333336</v>
      </c>
      <c r="Q218" s="11" t="s">
        <v>8316</v>
      </c>
      <c r="R218" s="11" t="s">
        <v>8320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x14ac:dyDescent="0.35">
      <c r="A219" s="11">
        <v>217</v>
      </c>
      <c r="B219" s="12" t="s">
        <v>219</v>
      </c>
      <c r="C219" s="12" t="s">
        <v>4327</v>
      </c>
      <c r="D219" s="13">
        <v>100000</v>
      </c>
      <c r="E219" s="13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1">
        <f>ROUND(E219/D219*100,0)</f>
        <v>12</v>
      </c>
      <c r="P219" s="13">
        <f>IF(OR(E219=0,L219=0),0,E219/L219)</f>
        <v>314.28947368421052</v>
      </c>
      <c r="Q219" s="11" t="s">
        <v>8316</v>
      </c>
      <c r="R219" s="11" t="s">
        <v>8320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43.5" x14ac:dyDescent="0.35">
      <c r="A220" s="11">
        <v>218</v>
      </c>
      <c r="B220" s="12" t="s">
        <v>220</v>
      </c>
      <c r="C220" s="12" t="s">
        <v>4328</v>
      </c>
      <c r="D220" s="13">
        <v>5000</v>
      </c>
      <c r="E220" s="13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1">
        <f>ROUND(E220/D220*100,0)</f>
        <v>2</v>
      </c>
      <c r="P220" s="13">
        <f>IF(OR(E220=0,L220=0),0,E220/L220)</f>
        <v>100</v>
      </c>
      <c r="Q220" s="11" t="s">
        <v>8316</v>
      </c>
      <c r="R220" s="11" t="s">
        <v>8320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29" x14ac:dyDescent="0.35">
      <c r="A221" s="11">
        <v>219</v>
      </c>
      <c r="B221" s="12" t="s">
        <v>221</v>
      </c>
      <c r="C221" s="12" t="s">
        <v>4329</v>
      </c>
      <c r="D221" s="13">
        <v>50000</v>
      </c>
      <c r="E221" s="13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1">
        <f>ROUND(E221/D221*100,0)</f>
        <v>18</v>
      </c>
      <c r="P221" s="13">
        <f>IF(OR(E221=0,L221=0),0,E221/L221)</f>
        <v>115.98684210526316</v>
      </c>
      <c r="Q221" s="11" t="s">
        <v>8316</v>
      </c>
      <c r="R221" s="11" t="s">
        <v>8320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3.5" x14ac:dyDescent="0.35">
      <c r="A222" s="11">
        <v>220</v>
      </c>
      <c r="B222" s="12" t="s">
        <v>222</v>
      </c>
      <c r="C222" s="12" t="s">
        <v>4330</v>
      </c>
      <c r="D222" s="13">
        <v>50000</v>
      </c>
      <c r="E222" s="13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1">
        <f>ROUND(E222/D222*100,0)</f>
        <v>1</v>
      </c>
      <c r="P222" s="13">
        <f>IF(OR(E222=0,L222=0),0,E222/L222)</f>
        <v>120</v>
      </c>
      <c r="Q222" s="11" t="s">
        <v>8316</v>
      </c>
      <c r="R222" s="11" t="s">
        <v>8320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x14ac:dyDescent="0.35">
      <c r="A223" s="11">
        <v>221</v>
      </c>
      <c r="B223" s="12" t="s">
        <v>223</v>
      </c>
      <c r="C223" s="12" t="s">
        <v>4331</v>
      </c>
      <c r="D223" s="13">
        <v>50000</v>
      </c>
      <c r="E223" s="13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1">
        <f>ROUND(E223/D223*100,0)</f>
        <v>0</v>
      </c>
      <c r="P223" s="13">
        <f>IF(OR(E223=0,L223=0),0,E223/L223)</f>
        <v>0</v>
      </c>
      <c r="Q223" s="11" t="s">
        <v>8316</v>
      </c>
      <c r="R223" s="11" t="s">
        <v>8320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43.5" x14ac:dyDescent="0.35">
      <c r="A224" s="11">
        <v>222</v>
      </c>
      <c r="B224" s="12" t="s">
        <v>224</v>
      </c>
      <c r="C224" s="12" t="s">
        <v>4332</v>
      </c>
      <c r="D224" s="13">
        <v>1000</v>
      </c>
      <c r="E224" s="13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1">
        <f>ROUND(E224/D224*100,0)</f>
        <v>13</v>
      </c>
      <c r="P224" s="13">
        <f>IF(OR(E224=0,L224=0),0,E224/L224)</f>
        <v>65</v>
      </c>
      <c r="Q224" s="11" t="s">
        <v>8316</v>
      </c>
      <c r="R224" s="11" t="s">
        <v>8320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58" x14ac:dyDescent="0.35">
      <c r="A225" s="11">
        <v>223</v>
      </c>
      <c r="B225" s="12" t="s">
        <v>225</v>
      </c>
      <c r="C225" s="12" t="s">
        <v>4333</v>
      </c>
      <c r="D225" s="13">
        <v>1500000</v>
      </c>
      <c r="E225" s="13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1">
        <f>ROUND(E225/D225*100,0)</f>
        <v>0</v>
      </c>
      <c r="P225" s="13">
        <f>IF(OR(E225=0,L225=0),0,E225/L225)</f>
        <v>0</v>
      </c>
      <c r="Q225" s="11" t="s">
        <v>8316</v>
      </c>
      <c r="R225" s="11" t="s">
        <v>8320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58" x14ac:dyDescent="0.35">
      <c r="A226" s="11">
        <v>224</v>
      </c>
      <c r="B226" s="12" t="s">
        <v>226</v>
      </c>
      <c r="C226" s="12" t="s">
        <v>4334</v>
      </c>
      <c r="D226" s="13">
        <v>6000000</v>
      </c>
      <c r="E226" s="13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1">
        <f>ROUND(E226/D226*100,0)</f>
        <v>0</v>
      </c>
      <c r="P226" s="13">
        <f>IF(OR(E226=0,L226=0),0,E226/L226)</f>
        <v>0</v>
      </c>
      <c r="Q226" s="11" t="s">
        <v>8316</v>
      </c>
      <c r="R226" s="11" t="s">
        <v>8320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3.5" x14ac:dyDescent="0.35">
      <c r="A227" s="11">
        <v>225</v>
      </c>
      <c r="B227" s="12" t="s">
        <v>227</v>
      </c>
      <c r="C227" s="12" t="s">
        <v>4335</v>
      </c>
      <c r="D227" s="13">
        <v>200</v>
      </c>
      <c r="E227" s="13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1">
        <f>ROUND(E227/D227*100,0)</f>
        <v>0</v>
      </c>
      <c r="P227" s="13">
        <f>IF(OR(E227=0,L227=0),0,E227/L227)</f>
        <v>0</v>
      </c>
      <c r="Q227" s="11" t="s">
        <v>8316</v>
      </c>
      <c r="R227" s="11" t="s">
        <v>8320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43.5" x14ac:dyDescent="0.35">
      <c r="A228" s="11">
        <v>226</v>
      </c>
      <c r="B228" s="12" t="s">
        <v>228</v>
      </c>
      <c r="C228" s="12" t="s">
        <v>4336</v>
      </c>
      <c r="D228" s="13">
        <v>29000</v>
      </c>
      <c r="E228" s="13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1">
        <f>ROUND(E228/D228*100,0)</f>
        <v>1</v>
      </c>
      <c r="P228" s="13">
        <f>IF(OR(E228=0,L228=0),0,E228/L228)</f>
        <v>125</v>
      </c>
      <c r="Q228" s="11" t="s">
        <v>8316</v>
      </c>
      <c r="R228" s="11" t="s">
        <v>8320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3.5" x14ac:dyDescent="0.35">
      <c r="A229" s="11">
        <v>227</v>
      </c>
      <c r="B229" s="12" t="s">
        <v>229</v>
      </c>
      <c r="C229" s="12" t="s">
        <v>4337</v>
      </c>
      <c r="D229" s="13">
        <v>28000</v>
      </c>
      <c r="E229" s="13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1">
        <f>ROUND(E229/D229*100,0)</f>
        <v>0</v>
      </c>
      <c r="P229" s="13">
        <f>IF(OR(E229=0,L229=0),0,E229/L229)</f>
        <v>0</v>
      </c>
      <c r="Q229" s="11" t="s">
        <v>8316</v>
      </c>
      <c r="R229" s="11" t="s">
        <v>8320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29" x14ac:dyDescent="0.35">
      <c r="A230" s="11">
        <v>228</v>
      </c>
      <c r="B230" s="12" t="s">
        <v>230</v>
      </c>
      <c r="C230" s="12" t="s">
        <v>4338</v>
      </c>
      <c r="D230" s="13">
        <v>8000</v>
      </c>
      <c r="E230" s="13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1">
        <f>ROUND(E230/D230*100,0)</f>
        <v>0</v>
      </c>
      <c r="P230" s="13">
        <f>IF(OR(E230=0,L230=0),0,E230/L230)</f>
        <v>0</v>
      </c>
      <c r="Q230" s="11" t="s">
        <v>8316</v>
      </c>
      <c r="R230" s="11" t="s">
        <v>8320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43.5" x14ac:dyDescent="0.35">
      <c r="A231" s="11">
        <v>229</v>
      </c>
      <c r="B231" s="12" t="s">
        <v>231</v>
      </c>
      <c r="C231" s="12" t="s">
        <v>4339</v>
      </c>
      <c r="D231" s="13">
        <v>3000</v>
      </c>
      <c r="E231" s="13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1">
        <f>ROUND(E231/D231*100,0)</f>
        <v>0</v>
      </c>
      <c r="P231" s="13">
        <f>IF(OR(E231=0,L231=0),0,E231/L231)</f>
        <v>0</v>
      </c>
      <c r="Q231" s="11" t="s">
        <v>8316</v>
      </c>
      <c r="R231" s="11" t="s">
        <v>8320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43.5" x14ac:dyDescent="0.35">
      <c r="A232" s="11">
        <v>230</v>
      </c>
      <c r="B232" s="12" t="s">
        <v>232</v>
      </c>
      <c r="C232" s="12" t="s">
        <v>4340</v>
      </c>
      <c r="D232" s="13">
        <v>15000</v>
      </c>
      <c r="E232" s="13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1">
        <f>ROUND(E232/D232*100,0)</f>
        <v>0</v>
      </c>
      <c r="P232" s="13">
        <f>IF(OR(E232=0,L232=0),0,E232/L232)</f>
        <v>30</v>
      </c>
      <c r="Q232" s="11" t="s">
        <v>8316</v>
      </c>
      <c r="R232" s="11" t="s">
        <v>8320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43.5" x14ac:dyDescent="0.35">
      <c r="A233" s="11">
        <v>231</v>
      </c>
      <c r="B233" s="12" t="s">
        <v>233</v>
      </c>
      <c r="C233" s="12" t="s">
        <v>4341</v>
      </c>
      <c r="D233" s="13">
        <v>1500000</v>
      </c>
      <c r="E233" s="13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1">
        <f>ROUND(E233/D233*100,0)</f>
        <v>0</v>
      </c>
      <c r="P233" s="13">
        <f>IF(OR(E233=0,L233=0),0,E233/L233)</f>
        <v>0</v>
      </c>
      <c r="Q233" s="11" t="s">
        <v>8316</v>
      </c>
      <c r="R233" s="11" t="s">
        <v>8320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43.5" x14ac:dyDescent="0.35">
      <c r="A234" s="11">
        <v>232</v>
      </c>
      <c r="B234" s="12" t="s">
        <v>234</v>
      </c>
      <c r="C234" s="12" t="s">
        <v>4342</v>
      </c>
      <c r="D234" s="13">
        <v>4000</v>
      </c>
      <c r="E234" s="13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1">
        <f>ROUND(E234/D234*100,0)</f>
        <v>3</v>
      </c>
      <c r="P234" s="13">
        <f>IF(OR(E234=0,L234=0),0,E234/L234)</f>
        <v>15.714285714285714</v>
      </c>
      <c r="Q234" s="11" t="s">
        <v>8316</v>
      </c>
      <c r="R234" s="11" t="s">
        <v>8320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3.5" x14ac:dyDescent="0.35">
      <c r="A235" s="11">
        <v>233</v>
      </c>
      <c r="B235" s="12" t="s">
        <v>235</v>
      </c>
      <c r="C235" s="12" t="s">
        <v>4343</v>
      </c>
      <c r="D235" s="13">
        <v>350000</v>
      </c>
      <c r="E235" s="13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1">
        <f>ROUND(E235/D235*100,0)</f>
        <v>0</v>
      </c>
      <c r="P235" s="13">
        <f>IF(OR(E235=0,L235=0),0,E235/L235)</f>
        <v>0</v>
      </c>
      <c r="Q235" s="11" t="s">
        <v>8316</v>
      </c>
      <c r="R235" s="11" t="s">
        <v>8320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58" x14ac:dyDescent="0.35">
      <c r="A236" s="11">
        <v>234</v>
      </c>
      <c r="B236" s="12" t="s">
        <v>236</v>
      </c>
      <c r="C236" s="12" t="s">
        <v>4344</v>
      </c>
      <c r="D236" s="13">
        <v>1000</v>
      </c>
      <c r="E236" s="13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1">
        <f>ROUND(E236/D236*100,0)</f>
        <v>40</v>
      </c>
      <c r="P236" s="13">
        <f>IF(OR(E236=0,L236=0),0,E236/L236)</f>
        <v>80.2</v>
      </c>
      <c r="Q236" s="11" t="s">
        <v>8316</v>
      </c>
      <c r="R236" s="11" t="s">
        <v>8320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43.5" x14ac:dyDescent="0.35">
      <c r="A237" s="11">
        <v>235</v>
      </c>
      <c r="B237" s="12" t="s">
        <v>237</v>
      </c>
      <c r="C237" s="12" t="s">
        <v>4345</v>
      </c>
      <c r="D237" s="13">
        <v>10000</v>
      </c>
      <c r="E237" s="13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1">
        <f>ROUND(E237/D237*100,0)</f>
        <v>0</v>
      </c>
      <c r="P237" s="13">
        <f>IF(OR(E237=0,L237=0),0,E237/L237)</f>
        <v>0</v>
      </c>
      <c r="Q237" s="11" t="s">
        <v>8316</v>
      </c>
      <c r="R237" s="11" t="s">
        <v>8320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43.5" x14ac:dyDescent="0.35">
      <c r="A238" s="11">
        <v>236</v>
      </c>
      <c r="B238" s="12" t="s">
        <v>238</v>
      </c>
      <c r="C238" s="12" t="s">
        <v>4346</v>
      </c>
      <c r="D238" s="13">
        <v>150000</v>
      </c>
      <c r="E238" s="13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1">
        <f>ROUND(E238/D238*100,0)</f>
        <v>0</v>
      </c>
      <c r="P238" s="13">
        <f>IF(OR(E238=0,L238=0),0,E238/L238)</f>
        <v>0</v>
      </c>
      <c r="Q238" s="11" t="s">
        <v>8316</v>
      </c>
      <c r="R238" s="11" t="s">
        <v>8320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29" x14ac:dyDescent="0.35">
      <c r="A239" s="11">
        <v>237</v>
      </c>
      <c r="B239" s="12" t="s">
        <v>239</v>
      </c>
      <c r="C239" s="12" t="s">
        <v>4347</v>
      </c>
      <c r="D239" s="13">
        <v>15000</v>
      </c>
      <c r="E239" s="13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1">
        <f>ROUND(E239/D239*100,0)</f>
        <v>0</v>
      </c>
      <c r="P239" s="13">
        <f>IF(OR(E239=0,L239=0),0,E239/L239)</f>
        <v>50</v>
      </c>
      <c r="Q239" s="11" t="s">
        <v>8316</v>
      </c>
      <c r="R239" s="11" t="s">
        <v>8320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43.5" x14ac:dyDescent="0.35">
      <c r="A240" s="11">
        <v>238</v>
      </c>
      <c r="B240" s="12" t="s">
        <v>240</v>
      </c>
      <c r="C240" s="12" t="s">
        <v>4348</v>
      </c>
      <c r="D240" s="13">
        <v>26000</v>
      </c>
      <c r="E240" s="13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1">
        <f>ROUND(E240/D240*100,0)</f>
        <v>0</v>
      </c>
      <c r="P240" s="13">
        <f>IF(OR(E240=0,L240=0),0,E240/L240)</f>
        <v>0</v>
      </c>
      <c r="Q240" s="11" t="s">
        <v>8316</v>
      </c>
      <c r="R240" s="11" t="s">
        <v>8320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3.5" x14ac:dyDescent="0.35">
      <c r="A241" s="11">
        <v>239</v>
      </c>
      <c r="B241" s="12" t="s">
        <v>241</v>
      </c>
      <c r="C241" s="12" t="s">
        <v>4349</v>
      </c>
      <c r="D241" s="13">
        <v>1000</v>
      </c>
      <c r="E241" s="13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1">
        <f>ROUND(E241/D241*100,0)</f>
        <v>25</v>
      </c>
      <c r="P241" s="13">
        <f>IF(OR(E241=0,L241=0),0,E241/L241)</f>
        <v>50</v>
      </c>
      <c r="Q241" s="11" t="s">
        <v>8316</v>
      </c>
      <c r="R241" s="11" t="s">
        <v>8320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58" x14ac:dyDescent="0.35">
      <c r="A242" s="11">
        <v>240</v>
      </c>
      <c r="B242" s="12" t="s">
        <v>242</v>
      </c>
      <c r="C242" s="12" t="s">
        <v>4350</v>
      </c>
      <c r="D242" s="13">
        <v>15000</v>
      </c>
      <c r="E242" s="13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1">
        <f>ROUND(E242/D242*100,0)</f>
        <v>108</v>
      </c>
      <c r="P242" s="13">
        <f>IF(OR(E242=0,L242=0),0,E242/L242)</f>
        <v>117.84759124087591</v>
      </c>
      <c r="Q242" s="11" t="s">
        <v>8316</v>
      </c>
      <c r="R242" s="11" t="s">
        <v>8321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43.5" x14ac:dyDescent="0.35">
      <c r="A243" s="11">
        <v>241</v>
      </c>
      <c r="B243" s="12" t="s">
        <v>243</v>
      </c>
      <c r="C243" s="12" t="s">
        <v>4351</v>
      </c>
      <c r="D243" s="13">
        <v>36400</v>
      </c>
      <c r="E243" s="13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1">
        <f>ROUND(E243/D243*100,0)</f>
        <v>113</v>
      </c>
      <c r="P243" s="13">
        <f>IF(OR(E243=0,L243=0),0,E243/L243)</f>
        <v>109.04255319148936</v>
      </c>
      <c r="Q243" s="11" t="s">
        <v>8316</v>
      </c>
      <c r="R243" s="11" t="s">
        <v>8321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3.5" x14ac:dyDescent="0.35">
      <c r="A244" s="11">
        <v>242</v>
      </c>
      <c r="B244" s="12" t="s">
        <v>244</v>
      </c>
      <c r="C244" s="12" t="s">
        <v>4352</v>
      </c>
      <c r="D244" s="13">
        <v>13000</v>
      </c>
      <c r="E244" s="13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1">
        <f>ROUND(E244/D244*100,0)</f>
        <v>113</v>
      </c>
      <c r="P244" s="13">
        <f>IF(OR(E244=0,L244=0),0,E244/L244)</f>
        <v>73.019801980198025</v>
      </c>
      <c r="Q244" s="11" t="s">
        <v>8316</v>
      </c>
      <c r="R244" s="11" t="s">
        <v>8321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3.5" x14ac:dyDescent="0.35">
      <c r="A245" s="11">
        <v>243</v>
      </c>
      <c r="B245" s="12" t="s">
        <v>245</v>
      </c>
      <c r="C245" s="12" t="s">
        <v>4353</v>
      </c>
      <c r="D245" s="13">
        <v>25000</v>
      </c>
      <c r="E245" s="13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1">
        <f>ROUND(E245/D245*100,0)</f>
        <v>103</v>
      </c>
      <c r="P245" s="13">
        <f>IF(OR(E245=0,L245=0),0,E245/L245)</f>
        <v>78.195121951219505</v>
      </c>
      <c r="Q245" s="11" t="s">
        <v>8316</v>
      </c>
      <c r="R245" s="11" t="s">
        <v>8321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58" x14ac:dyDescent="0.35">
      <c r="A246" s="11">
        <v>244</v>
      </c>
      <c r="B246" s="14">
        <v>39756</v>
      </c>
      <c r="C246" s="12" t="s">
        <v>4354</v>
      </c>
      <c r="D246" s="13">
        <v>3500</v>
      </c>
      <c r="E246" s="13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1">
        <f>ROUND(E246/D246*100,0)</f>
        <v>114</v>
      </c>
      <c r="P246" s="13">
        <f>IF(OR(E246=0,L246=0),0,E246/L246)</f>
        <v>47.398809523809526</v>
      </c>
      <c r="Q246" s="11" t="s">
        <v>8316</v>
      </c>
      <c r="R246" s="11" t="s">
        <v>8321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43.5" x14ac:dyDescent="0.35">
      <c r="A247" s="11">
        <v>245</v>
      </c>
      <c r="B247" s="12" t="s">
        <v>246</v>
      </c>
      <c r="C247" s="12" t="s">
        <v>4355</v>
      </c>
      <c r="D247" s="13">
        <v>5000</v>
      </c>
      <c r="E247" s="13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1">
        <f>ROUND(E247/D247*100,0)</f>
        <v>104</v>
      </c>
      <c r="P247" s="13">
        <f>IF(OR(E247=0,L247=0),0,E247/L247)</f>
        <v>54.020833333333336</v>
      </c>
      <c r="Q247" s="11" t="s">
        <v>8316</v>
      </c>
      <c r="R247" s="11" t="s">
        <v>8321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3.5" x14ac:dyDescent="0.35">
      <c r="A248" s="11">
        <v>246</v>
      </c>
      <c r="B248" s="12" t="s">
        <v>247</v>
      </c>
      <c r="C248" s="12" t="s">
        <v>4356</v>
      </c>
      <c r="D248" s="13">
        <v>5000</v>
      </c>
      <c r="E248" s="13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1">
        <f>ROUND(E248/D248*100,0)</f>
        <v>305</v>
      </c>
      <c r="P248" s="13">
        <f>IF(OR(E248=0,L248=0),0,E248/L248)</f>
        <v>68.488789237668158</v>
      </c>
      <c r="Q248" s="11" t="s">
        <v>8316</v>
      </c>
      <c r="R248" s="11" t="s">
        <v>8321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58" x14ac:dyDescent="0.35">
      <c r="A249" s="11">
        <v>247</v>
      </c>
      <c r="B249" s="12" t="s">
        <v>248</v>
      </c>
      <c r="C249" s="12" t="s">
        <v>4357</v>
      </c>
      <c r="D249" s="13">
        <v>5000</v>
      </c>
      <c r="E249" s="13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1">
        <f>ROUND(E249/D249*100,0)</f>
        <v>134</v>
      </c>
      <c r="P249" s="13">
        <f>IF(OR(E249=0,L249=0),0,E249/L249)</f>
        <v>108.14516129032258</v>
      </c>
      <c r="Q249" s="11" t="s">
        <v>8316</v>
      </c>
      <c r="R249" s="11" t="s">
        <v>8321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58" x14ac:dyDescent="0.35">
      <c r="A250" s="11">
        <v>248</v>
      </c>
      <c r="B250" s="12" t="s">
        <v>249</v>
      </c>
      <c r="C250" s="12" t="s">
        <v>4358</v>
      </c>
      <c r="D250" s="13">
        <v>85000</v>
      </c>
      <c r="E250" s="13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1">
        <f>ROUND(E250/D250*100,0)</f>
        <v>101</v>
      </c>
      <c r="P250" s="13">
        <f>IF(OR(E250=0,L250=0),0,E250/L250)</f>
        <v>589.95205479452056</v>
      </c>
      <c r="Q250" s="11" t="s">
        <v>8316</v>
      </c>
      <c r="R250" s="11" t="s">
        <v>8321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58" x14ac:dyDescent="0.35">
      <c r="A251" s="11">
        <v>249</v>
      </c>
      <c r="B251" s="12" t="s">
        <v>250</v>
      </c>
      <c r="C251" s="12" t="s">
        <v>4359</v>
      </c>
      <c r="D251" s="13">
        <v>10000</v>
      </c>
      <c r="E251" s="13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1">
        <f>ROUND(E251/D251*100,0)</f>
        <v>113</v>
      </c>
      <c r="P251" s="13">
        <f>IF(OR(E251=0,L251=0),0,E251/L251)</f>
        <v>48.051063829787232</v>
      </c>
      <c r="Q251" s="11" t="s">
        <v>8316</v>
      </c>
      <c r="R251" s="11" t="s">
        <v>8321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43.5" x14ac:dyDescent="0.35">
      <c r="A252" s="11">
        <v>250</v>
      </c>
      <c r="B252" s="12" t="s">
        <v>251</v>
      </c>
      <c r="C252" s="12" t="s">
        <v>4360</v>
      </c>
      <c r="D252" s="13">
        <v>30000</v>
      </c>
      <c r="E252" s="13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1">
        <f>ROUND(E252/D252*100,0)</f>
        <v>106</v>
      </c>
      <c r="P252" s="13">
        <f>IF(OR(E252=0,L252=0),0,E252/L252)</f>
        <v>72.482837528604122</v>
      </c>
      <c r="Q252" s="11" t="s">
        <v>8316</v>
      </c>
      <c r="R252" s="11" t="s">
        <v>8321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3.5" x14ac:dyDescent="0.35">
      <c r="A253" s="11">
        <v>251</v>
      </c>
      <c r="B253" s="12" t="s">
        <v>252</v>
      </c>
      <c r="C253" s="12" t="s">
        <v>4361</v>
      </c>
      <c r="D253" s="13">
        <v>3500</v>
      </c>
      <c r="E253" s="13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1">
        <f>ROUND(E253/D253*100,0)</f>
        <v>126</v>
      </c>
      <c r="P253" s="13">
        <f>IF(OR(E253=0,L253=0),0,E253/L253)</f>
        <v>57.077922077922075</v>
      </c>
      <c r="Q253" s="11" t="s">
        <v>8316</v>
      </c>
      <c r="R253" s="11" t="s">
        <v>8321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3.5" x14ac:dyDescent="0.35">
      <c r="A254" s="11">
        <v>252</v>
      </c>
      <c r="B254" s="12" t="s">
        <v>253</v>
      </c>
      <c r="C254" s="12" t="s">
        <v>4362</v>
      </c>
      <c r="D254" s="13">
        <v>5000</v>
      </c>
      <c r="E254" s="13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1">
        <f>ROUND(E254/D254*100,0)</f>
        <v>185</v>
      </c>
      <c r="P254" s="13">
        <f>IF(OR(E254=0,L254=0),0,E254/L254)</f>
        <v>85.444444444444443</v>
      </c>
      <c r="Q254" s="11" t="s">
        <v>8316</v>
      </c>
      <c r="R254" s="11" t="s">
        <v>8321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58" x14ac:dyDescent="0.35">
      <c r="A255" s="11">
        <v>253</v>
      </c>
      <c r="B255" s="12" t="s">
        <v>254</v>
      </c>
      <c r="C255" s="12" t="s">
        <v>4363</v>
      </c>
      <c r="D255" s="13">
        <v>1500</v>
      </c>
      <c r="E255" s="13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1">
        <f>ROUND(E255/D255*100,0)</f>
        <v>101</v>
      </c>
      <c r="P255" s="13">
        <f>IF(OR(E255=0,L255=0),0,E255/L255)</f>
        <v>215.85714285714286</v>
      </c>
      <c r="Q255" s="11" t="s">
        <v>8316</v>
      </c>
      <c r="R255" s="11" t="s">
        <v>8321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3.5" x14ac:dyDescent="0.35">
      <c r="A256" s="11">
        <v>254</v>
      </c>
      <c r="B256" s="12" t="s">
        <v>255</v>
      </c>
      <c r="C256" s="12" t="s">
        <v>4364</v>
      </c>
      <c r="D256" s="13">
        <v>24000</v>
      </c>
      <c r="E256" s="13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1">
        <f>ROUND(E256/D256*100,0)</f>
        <v>117</v>
      </c>
      <c r="P256" s="13">
        <f>IF(OR(E256=0,L256=0),0,E256/L256)</f>
        <v>89.38643312101911</v>
      </c>
      <c r="Q256" s="11" t="s">
        <v>8316</v>
      </c>
      <c r="R256" s="11" t="s">
        <v>8321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29" x14ac:dyDescent="0.35">
      <c r="A257" s="11">
        <v>255</v>
      </c>
      <c r="B257" s="12" t="s">
        <v>256</v>
      </c>
      <c r="C257" s="12" t="s">
        <v>4365</v>
      </c>
      <c r="D257" s="13">
        <v>8000</v>
      </c>
      <c r="E257" s="13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1">
        <f>ROUND(E257/D257*100,0)</f>
        <v>107</v>
      </c>
      <c r="P257" s="13">
        <f>IF(OR(E257=0,L257=0),0,E257/L257)</f>
        <v>45.418404255319146</v>
      </c>
      <c r="Q257" s="11" t="s">
        <v>8316</v>
      </c>
      <c r="R257" s="11" t="s">
        <v>8321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58" x14ac:dyDescent="0.35">
      <c r="A258" s="11">
        <v>256</v>
      </c>
      <c r="B258" s="12" t="s">
        <v>257</v>
      </c>
      <c r="C258" s="12" t="s">
        <v>4366</v>
      </c>
      <c r="D258" s="13">
        <v>13000</v>
      </c>
      <c r="E258" s="13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1">
        <f>ROUND(E258/D258*100,0)</f>
        <v>139</v>
      </c>
      <c r="P258" s="13">
        <f>IF(OR(E258=0,L258=0),0,E258/L258)</f>
        <v>65.756363636363631</v>
      </c>
      <c r="Q258" s="11" t="s">
        <v>8316</v>
      </c>
      <c r="R258" s="11" t="s">
        <v>8321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43.5" x14ac:dyDescent="0.35">
      <c r="A259" s="11">
        <v>257</v>
      </c>
      <c r="B259" s="12" t="s">
        <v>258</v>
      </c>
      <c r="C259" s="12" t="s">
        <v>4367</v>
      </c>
      <c r="D259" s="13">
        <v>35000</v>
      </c>
      <c r="E259" s="13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1">
        <f>ROUND(E259/D259*100,0)</f>
        <v>107</v>
      </c>
      <c r="P259" s="13">
        <f>IF(OR(E259=0,L259=0),0,E259/L259)</f>
        <v>66.70405357142856</v>
      </c>
      <c r="Q259" s="11" t="s">
        <v>8316</v>
      </c>
      <c r="R259" s="11" t="s">
        <v>8321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58" x14ac:dyDescent="0.35">
      <c r="A260" s="11">
        <v>258</v>
      </c>
      <c r="B260" s="12" t="s">
        <v>259</v>
      </c>
      <c r="C260" s="12" t="s">
        <v>4368</v>
      </c>
      <c r="D260" s="13">
        <v>30000</v>
      </c>
      <c r="E260" s="13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1">
        <f>ROUND(E260/D260*100,0)</f>
        <v>191</v>
      </c>
      <c r="P260" s="13">
        <f>IF(OR(E260=0,L260=0),0,E260/L260)</f>
        <v>83.345930232558146</v>
      </c>
      <c r="Q260" s="11" t="s">
        <v>8316</v>
      </c>
      <c r="R260" s="11" t="s">
        <v>8321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58" x14ac:dyDescent="0.35">
      <c r="A261" s="11">
        <v>259</v>
      </c>
      <c r="B261" s="12" t="s">
        <v>260</v>
      </c>
      <c r="C261" s="12" t="s">
        <v>4369</v>
      </c>
      <c r="D261" s="13">
        <v>75000</v>
      </c>
      <c r="E261" s="13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1">
        <f>ROUND(E261/D261*100,0)</f>
        <v>132</v>
      </c>
      <c r="P261" s="13">
        <f>IF(OR(E261=0,L261=0),0,E261/L261)</f>
        <v>105.04609341825902</v>
      </c>
      <c r="Q261" s="11" t="s">
        <v>8316</v>
      </c>
      <c r="R261" s="11" t="s">
        <v>8321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43.5" x14ac:dyDescent="0.35">
      <c r="A262" s="11">
        <v>260</v>
      </c>
      <c r="B262" s="12" t="s">
        <v>261</v>
      </c>
      <c r="C262" s="12" t="s">
        <v>4370</v>
      </c>
      <c r="D262" s="13">
        <v>10000</v>
      </c>
      <c r="E262" s="13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1">
        <f>ROUND(E262/D262*100,0)</f>
        <v>106</v>
      </c>
      <c r="P262" s="13">
        <f>IF(OR(E262=0,L262=0),0,E262/L262)</f>
        <v>120.90909090909091</v>
      </c>
      <c r="Q262" s="11" t="s">
        <v>8316</v>
      </c>
      <c r="R262" s="11" t="s">
        <v>8321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29" x14ac:dyDescent="0.35">
      <c r="A263" s="11">
        <v>261</v>
      </c>
      <c r="B263" s="12" t="s">
        <v>262</v>
      </c>
      <c r="C263" s="12" t="s">
        <v>4371</v>
      </c>
      <c r="D263" s="13">
        <v>20000</v>
      </c>
      <c r="E263" s="13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1">
        <f>ROUND(E263/D263*100,0)</f>
        <v>107</v>
      </c>
      <c r="P263" s="13">
        <f>IF(OR(E263=0,L263=0),0,E263/L263)</f>
        <v>97.63636363636364</v>
      </c>
      <c r="Q263" s="11" t="s">
        <v>8316</v>
      </c>
      <c r="R263" s="11" t="s">
        <v>8321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29" x14ac:dyDescent="0.35">
      <c r="A264" s="11">
        <v>262</v>
      </c>
      <c r="B264" s="12" t="s">
        <v>263</v>
      </c>
      <c r="C264" s="12" t="s">
        <v>4372</v>
      </c>
      <c r="D264" s="13">
        <v>2500</v>
      </c>
      <c r="E264" s="13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1">
        <f>ROUND(E264/D264*100,0)</f>
        <v>240</v>
      </c>
      <c r="P264" s="13">
        <f>IF(OR(E264=0,L264=0),0,E264/L264)</f>
        <v>41.379310344827587</v>
      </c>
      <c r="Q264" s="11" t="s">
        <v>8316</v>
      </c>
      <c r="R264" s="11" t="s">
        <v>8321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58" x14ac:dyDescent="0.35">
      <c r="A265" s="11">
        <v>263</v>
      </c>
      <c r="B265" s="12" t="s">
        <v>264</v>
      </c>
      <c r="C265" s="12" t="s">
        <v>4373</v>
      </c>
      <c r="D265" s="13">
        <v>25000</v>
      </c>
      <c r="E265" s="13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1">
        <f>ROUND(E265/D265*100,0)</f>
        <v>118</v>
      </c>
      <c r="P265" s="13">
        <f>IF(OR(E265=0,L265=0),0,E265/L265)</f>
        <v>30.654485981308412</v>
      </c>
      <c r="Q265" s="11" t="s">
        <v>8316</v>
      </c>
      <c r="R265" s="11" t="s">
        <v>8321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58" x14ac:dyDescent="0.35">
      <c r="A266" s="11">
        <v>264</v>
      </c>
      <c r="B266" s="12" t="s">
        <v>265</v>
      </c>
      <c r="C266" s="12" t="s">
        <v>4374</v>
      </c>
      <c r="D266" s="13">
        <v>5000</v>
      </c>
      <c r="E266" s="13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1">
        <f>ROUND(E266/D266*100,0)</f>
        <v>118</v>
      </c>
      <c r="P266" s="13">
        <f>IF(OR(E266=0,L266=0),0,E266/L266)</f>
        <v>64.945054945054949</v>
      </c>
      <c r="Q266" s="11" t="s">
        <v>8316</v>
      </c>
      <c r="R266" s="11" t="s">
        <v>8321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58" x14ac:dyDescent="0.35">
      <c r="A267" s="11">
        <v>265</v>
      </c>
      <c r="B267" s="12" t="s">
        <v>266</v>
      </c>
      <c r="C267" s="12" t="s">
        <v>4375</v>
      </c>
      <c r="D267" s="13">
        <v>5000</v>
      </c>
      <c r="E267" s="13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1">
        <f>ROUND(E267/D267*100,0)</f>
        <v>111</v>
      </c>
      <c r="P267" s="13">
        <f>IF(OR(E267=0,L267=0),0,E267/L267)</f>
        <v>95.775862068965523</v>
      </c>
      <c r="Q267" s="11" t="s">
        <v>8316</v>
      </c>
      <c r="R267" s="11" t="s">
        <v>8321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58" x14ac:dyDescent="0.35">
      <c r="A268" s="11">
        <v>266</v>
      </c>
      <c r="B268" s="12" t="s">
        <v>267</v>
      </c>
      <c r="C268" s="12" t="s">
        <v>4376</v>
      </c>
      <c r="D268" s="13">
        <v>1000</v>
      </c>
      <c r="E268" s="13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1">
        <f>ROUND(E268/D268*100,0)</f>
        <v>146</v>
      </c>
      <c r="P268" s="13">
        <f>IF(OR(E268=0,L268=0),0,E268/L268)</f>
        <v>40.416666666666664</v>
      </c>
      <c r="Q268" s="11" t="s">
        <v>8316</v>
      </c>
      <c r="R268" s="11" t="s">
        <v>8321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3.5" x14ac:dyDescent="0.35">
      <c r="A269" s="11">
        <v>267</v>
      </c>
      <c r="B269" s="12" t="s">
        <v>268</v>
      </c>
      <c r="C269" s="12" t="s">
        <v>4377</v>
      </c>
      <c r="D269" s="13">
        <v>9850</v>
      </c>
      <c r="E269" s="13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1">
        <f>ROUND(E269/D269*100,0)</f>
        <v>132</v>
      </c>
      <c r="P269" s="13">
        <f>IF(OR(E269=0,L269=0),0,E269/L269)</f>
        <v>78.578424242424248</v>
      </c>
      <c r="Q269" s="11" t="s">
        <v>8316</v>
      </c>
      <c r="R269" s="11" t="s">
        <v>8321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43.5" x14ac:dyDescent="0.35">
      <c r="A270" s="11">
        <v>268</v>
      </c>
      <c r="B270" s="12" t="s">
        <v>269</v>
      </c>
      <c r="C270" s="12" t="s">
        <v>4378</v>
      </c>
      <c r="D270" s="13">
        <v>5000</v>
      </c>
      <c r="E270" s="13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1">
        <f>ROUND(E270/D270*100,0)</f>
        <v>111</v>
      </c>
      <c r="P270" s="13">
        <f>IF(OR(E270=0,L270=0),0,E270/L270)</f>
        <v>50.18018018018018</v>
      </c>
      <c r="Q270" s="11" t="s">
        <v>8316</v>
      </c>
      <c r="R270" s="11" t="s">
        <v>8321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43.5" x14ac:dyDescent="0.35">
      <c r="A271" s="11">
        <v>269</v>
      </c>
      <c r="B271" s="12" t="s">
        <v>270</v>
      </c>
      <c r="C271" s="12" t="s">
        <v>4379</v>
      </c>
      <c r="D271" s="13">
        <v>100000</v>
      </c>
      <c r="E271" s="13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1">
        <f>ROUND(E271/D271*100,0)</f>
        <v>147</v>
      </c>
      <c r="P271" s="13">
        <f>IF(OR(E271=0,L271=0),0,E271/L271)</f>
        <v>92.251735588972423</v>
      </c>
      <c r="Q271" s="11" t="s">
        <v>8316</v>
      </c>
      <c r="R271" s="11" t="s">
        <v>8321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3.5" x14ac:dyDescent="0.35">
      <c r="A272" s="11">
        <v>270</v>
      </c>
      <c r="B272" s="12" t="s">
        <v>271</v>
      </c>
      <c r="C272" s="12" t="s">
        <v>4380</v>
      </c>
      <c r="D272" s="13">
        <v>2300</v>
      </c>
      <c r="E272" s="13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1">
        <f>ROUND(E272/D272*100,0)</f>
        <v>153</v>
      </c>
      <c r="P272" s="13">
        <f>IF(OR(E272=0,L272=0),0,E272/L272)</f>
        <v>57.540983606557376</v>
      </c>
      <c r="Q272" s="11" t="s">
        <v>8316</v>
      </c>
      <c r="R272" s="11" t="s">
        <v>8321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43.5" x14ac:dyDescent="0.35">
      <c r="A273" s="11">
        <v>271</v>
      </c>
      <c r="B273" s="12" t="s">
        <v>272</v>
      </c>
      <c r="C273" s="12" t="s">
        <v>4381</v>
      </c>
      <c r="D273" s="13">
        <v>30000</v>
      </c>
      <c r="E273" s="13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1">
        <f>ROUND(E273/D273*100,0)</f>
        <v>105</v>
      </c>
      <c r="P273" s="13">
        <f>IF(OR(E273=0,L273=0),0,E273/L273)</f>
        <v>109.42160278745645</v>
      </c>
      <c r="Q273" s="11" t="s">
        <v>8316</v>
      </c>
      <c r="R273" s="11" t="s">
        <v>8321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43.5" x14ac:dyDescent="0.35">
      <c r="A274" s="11">
        <v>272</v>
      </c>
      <c r="B274" s="12" t="s">
        <v>273</v>
      </c>
      <c r="C274" s="12" t="s">
        <v>4382</v>
      </c>
      <c r="D274" s="13">
        <v>3000</v>
      </c>
      <c r="E274" s="13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1">
        <f>ROUND(E274/D274*100,0)</f>
        <v>177</v>
      </c>
      <c r="P274" s="13">
        <f>IF(OR(E274=0,L274=0),0,E274/L274)</f>
        <v>81.892461538461546</v>
      </c>
      <c r="Q274" s="11" t="s">
        <v>8316</v>
      </c>
      <c r="R274" s="11" t="s">
        <v>8321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58" x14ac:dyDescent="0.35">
      <c r="A275" s="11">
        <v>273</v>
      </c>
      <c r="B275" s="12" t="s">
        <v>274</v>
      </c>
      <c r="C275" s="12" t="s">
        <v>4383</v>
      </c>
      <c r="D275" s="13">
        <v>5000</v>
      </c>
      <c r="E275" s="13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1">
        <f>ROUND(E275/D275*100,0)</f>
        <v>108</v>
      </c>
      <c r="P275" s="13">
        <f>IF(OR(E275=0,L275=0),0,E275/L275)</f>
        <v>45.667711864406776</v>
      </c>
      <c r="Q275" s="11" t="s">
        <v>8316</v>
      </c>
      <c r="R275" s="11" t="s">
        <v>8321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43.5" x14ac:dyDescent="0.35">
      <c r="A276" s="11">
        <v>274</v>
      </c>
      <c r="B276" s="12" t="s">
        <v>275</v>
      </c>
      <c r="C276" s="12" t="s">
        <v>4384</v>
      </c>
      <c r="D276" s="13">
        <v>4000</v>
      </c>
      <c r="E276" s="13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1">
        <f>ROUND(E276/D276*100,0)</f>
        <v>156</v>
      </c>
      <c r="P276" s="13">
        <f>IF(OR(E276=0,L276=0),0,E276/L276)</f>
        <v>55.221238938053098</v>
      </c>
      <c r="Q276" s="11" t="s">
        <v>8316</v>
      </c>
      <c r="R276" s="11" t="s">
        <v>8321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3.5" x14ac:dyDescent="0.35">
      <c r="A277" s="11">
        <v>275</v>
      </c>
      <c r="B277" s="12" t="s">
        <v>276</v>
      </c>
      <c r="C277" s="12" t="s">
        <v>4385</v>
      </c>
      <c r="D277" s="13">
        <v>20000</v>
      </c>
      <c r="E277" s="13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1">
        <f>ROUND(E277/D277*100,0)</f>
        <v>108</v>
      </c>
      <c r="P277" s="13">
        <f>IF(OR(E277=0,L277=0),0,E277/L277)</f>
        <v>65.298192771084331</v>
      </c>
      <c r="Q277" s="11" t="s">
        <v>8316</v>
      </c>
      <c r="R277" s="11" t="s">
        <v>8321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43.5" x14ac:dyDescent="0.35">
      <c r="A278" s="11">
        <v>276</v>
      </c>
      <c r="B278" s="12" t="s">
        <v>277</v>
      </c>
      <c r="C278" s="12" t="s">
        <v>4386</v>
      </c>
      <c r="D278" s="13">
        <v>4000</v>
      </c>
      <c r="E278" s="13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1">
        <f>ROUND(E278/D278*100,0)</f>
        <v>148</v>
      </c>
      <c r="P278" s="13">
        <f>IF(OR(E278=0,L278=0),0,E278/L278)</f>
        <v>95.225806451612897</v>
      </c>
      <c r="Q278" s="11" t="s">
        <v>8316</v>
      </c>
      <c r="R278" s="11" t="s">
        <v>8321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58" x14ac:dyDescent="0.35">
      <c r="A279" s="11">
        <v>277</v>
      </c>
      <c r="B279" s="12" t="s">
        <v>278</v>
      </c>
      <c r="C279" s="12" t="s">
        <v>4387</v>
      </c>
      <c r="D279" s="13">
        <v>65000</v>
      </c>
      <c r="E279" s="13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1">
        <f>ROUND(E279/D279*100,0)</f>
        <v>110</v>
      </c>
      <c r="P279" s="13">
        <f>IF(OR(E279=0,L279=0),0,E279/L279)</f>
        <v>75.444794952681391</v>
      </c>
      <c r="Q279" s="11" t="s">
        <v>8316</v>
      </c>
      <c r="R279" s="11" t="s">
        <v>8321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29" x14ac:dyDescent="0.35">
      <c r="A280" s="11">
        <v>278</v>
      </c>
      <c r="B280" s="12" t="s">
        <v>279</v>
      </c>
      <c r="C280" s="12" t="s">
        <v>4388</v>
      </c>
      <c r="D280" s="13">
        <v>27000</v>
      </c>
      <c r="E280" s="13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1">
        <f>ROUND(E280/D280*100,0)</f>
        <v>150</v>
      </c>
      <c r="P280" s="13">
        <f>IF(OR(E280=0,L280=0),0,E280/L280)</f>
        <v>97.816867469879512</v>
      </c>
      <c r="Q280" s="11" t="s">
        <v>8316</v>
      </c>
      <c r="R280" s="11" t="s">
        <v>8321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43.5" x14ac:dyDescent="0.35">
      <c r="A281" s="11">
        <v>279</v>
      </c>
      <c r="B281" s="12" t="s">
        <v>280</v>
      </c>
      <c r="C281" s="12" t="s">
        <v>4389</v>
      </c>
      <c r="D281" s="13">
        <v>17000</v>
      </c>
      <c r="E281" s="13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1">
        <f>ROUND(E281/D281*100,0)</f>
        <v>157</v>
      </c>
      <c r="P281" s="13">
        <f>IF(OR(E281=0,L281=0),0,E281/L281)</f>
        <v>87.685606557377056</v>
      </c>
      <c r="Q281" s="11" t="s">
        <v>8316</v>
      </c>
      <c r="R281" s="11" t="s">
        <v>8321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43.5" x14ac:dyDescent="0.35">
      <c r="A282" s="11">
        <v>280</v>
      </c>
      <c r="B282" s="12" t="s">
        <v>281</v>
      </c>
      <c r="C282" s="12" t="s">
        <v>4390</v>
      </c>
      <c r="D282" s="13">
        <v>75000</v>
      </c>
      <c r="E282" s="13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1">
        <f>ROUND(E282/D282*100,0)</f>
        <v>156</v>
      </c>
      <c r="P282" s="13">
        <f>IF(OR(E282=0,L282=0),0,E282/L282)</f>
        <v>54.748948106591868</v>
      </c>
      <c r="Q282" s="11" t="s">
        <v>8316</v>
      </c>
      <c r="R282" s="11" t="s">
        <v>8321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43.5" x14ac:dyDescent="0.35">
      <c r="A283" s="11">
        <v>281</v>
      </c>
      <c r="B283" s="12" t="s">
        <v>282</v>
      </c>
      <c r="C283" s="12" t="s">
        <v>4391</v>
      </c>
      <c r="D283" s="13">
        <v>5500</v>
      </c>
      <c r="E283" s="13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1">
        <f>ROUND(E283/D283*100,0)</f>
        <v>121</v>
      </c>
      <c r="P283" s="13">
        <f>IF(OR(E283=0,L283=0),0,E283/L283)</f>
        <v>83.953417721518989</v>
      </c>
      <c r="Q283" s="11" t="s">
        <v>8316</v>
      </c>
      <c r="R283" s="11" t="s">
        <v>8321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3.5" x14ac:dyDescent="0.35">
      <c r="A284" s="11">
        <v>282</v>
      </c>
      <c r="B284" s="12" t="s">
        <v>283</v>
      </c>
      <c r="C284" s="12" t="s">
        <v>4392</v>
      </c>
      <c r="D284" s="13">
        <v>45000</v>
      </c>
      <c r="E284" s="13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1">
        <f>ROUND(E284/D284*100,0)</f>
        <v>101</v>
      </c>
      <c r="P284" s="13">
        <f>IF(OR(E284=0,L284=0),0,E284/L284)</f>
        <v>254.38547486033519</v>
      </c>
      <c r="Q284" s="11" t="s">
        <v>8316</v>
      </c>
      <c r="R284" s="11" t="s">
        <v>8321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29" x14ac:dyDescent="0.35">
      <c r="A285" s="11">
        <v>283</v>
      </c>
      <c r="B285" s="12" t="s">
        <v>284</v>
      </c>
      <c r="C285" s="12" t="s">
        <v>4393</v>
      </c>
      <c r="D285" s="13">
        <v>18000</v>
      </c>
      <c r="E285" s="13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1">
        <f>ROUND(E285/D285*100,0)</f>
        <v>114</v>
      </c>
      <c r="P285" s="13">
        <f>IF(OR(E285=0,L285=0),0,E285/L285)</f>
        <v>101.8269801980198</v>
      </c>
      <c r="Q285" s="11" t="s">
        <v>8316</v>
      </c>
      <c r="R285" s="11" t="s">
        <v>8321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43.5" x14ac:dyDescent="0.35">
      <c r="A286" s="11">
        <v>284</v>
      </c>
      <c r="B286" s="12" t="s">
        <v>285</v>
      </c>
      <c r="C286" s="12" t="s">
        <v>4394</v>
      </c>
      <c r="D286" s="13">
        <v>40000</v>
      </c>
      <c r="E286" s="13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1">
        <f>ROUND(E286/D286*100,0)</f>
        <v>105</v>
      </c>
      <c r="P286" s="13">
        <f>IF(OR(E286=0,L286=0),0,E286/L286)</f>
        <v>55.066394736842106</v>
      </c>
      <c r="Q286" s="11" t="s">
        <v>8316</v>
      </c>
      <c r="R286" s="11" t="s">
        <v>8321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3.5" x14ac:dyDescent="0.35">
      <c r="A287" s="11">
        <v>285</v>
      </c>
      <c r="B287" s="12" t="s">
        <v>286</v>
      </c>
      <c r="C287" s="12" t="s">
        <v>4395</v>
      </c>
      <c r="D287" s="13">
        <v>14000</v>
      </c>
      <c r="E287" s="13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1">
        <f>ROUND(E287/D287*100,0)</f>
        <v>229</v>
      </c>
      <c r="P287" s="13">
        <f>IF(OR(E287=0,L287=0),0,E287/L287)</f>
        <v>56.901438721136763</v>
      </c>
      <c r="Q287" s="11" t="s">
        <v>8316</v>
      </c>
      <c r="R287" s="11" t="s">
        <v>8321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43.5" x14ac:dyDescent="0.35">
      <c r="A288" s="11">
        <v>286</v>
      </c>
      <c r="B288" s="12" t="s">
        <v>287</v>
      </c>
      <c r="C288" s="12" t="s">
        <v>4396</v>
      </c>
      <c r="D288" s="13">
        <v>15000</v>
      </c>
      <c r="E288" s="13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1">
        <f>ROUND(E288/D288*100,0)</f>
        <v>109</v>
      </c>
      <c r="P288" s="13">
        <f>IF(OR(E288=0,L288=0),0,E288/L288)</f>
        <v>121.28148148148148</v>
      </c>
      <c r="Q288" s="11" t="s">
        <v>8316</v>
      </c>
      <c r="R288" s="11" t="s">
        <v>8321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29" x14ac:dyDescent="0.35">
      <c r="A289" s="11">
        <v>287</v>
      </c>
      <c r="B289" s="12" t="s">
        <v>288</v>
      </c>
      <c r="C289" s="12" t="s">
        <v>4397</v>
      </c>
      <c r="D289" s="13">
        <v>15000</v>
      </c>
      <c r="E289" s="13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1">
        <f>ROUND(E289/D289*100,0)</f>
        <v>176</v>
      </c>
      <c r="P289" s="13">
        <f>IF(OR(E289=0,L289=0),0,E289/L289)</f>
        <v>91.189655172413794</v>
      </c>
      <c r="Q289" s="11" t="s">
        <v>8316</v>
      </c>
      <c r="R289" s="11" t="s">
        <v>8321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58" x14ac:dyDescent="0.35">
      <c r="A290" s="11">
        <v>288</v>
      </c>
      <c r="B290" s="12" t="s">
        <v>289</v>
      </c>
      <c r="C290" s="12" t="s">
        <v>4398</v>
      </c>
      <c r="D290" s="13">
        <v>50000</v>
      </c>
      <c r="E290" s="13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1">
        <f>ROUND(E290/D290*100,0)</f>
        <v>103</v>
      </c>
      <c r="P290" s="13">
        <f>IF(OR(E290=0,L290=0),0,E290/L290)</f>
        <v>115.44812080536913</v>
      </c>
      <c r="Q290" s="11" t="s">
        <v>8316</v>
      </c>
      <c r="R290" s="11" t="s">
        <v>8321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43.5" x14ac:dyDescent="0.35">
      <c r="A291" s="11">
        <v>289</v>
      </c>
      <c r="B291" s="12" t="s">
        <v>290</v>
      </c>
      <c r="C291" s="12" t="s">
        <v>4399</v>
      </c>
      <c r="D291" s="13">
        <v>15000</v>
      </c>
      <c r="E291" s="13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1">
        <f>ROUND(E291/D291*100,0)</f>
        <v>105</v>
      </c>
      <c r="P291" s="13">
        <f>IF(OR(E291=0,L291=0),0,E291/L291)</f>
        <v>67.771551724137936</v>
      </c>
      <c r="Q291" s="11" t="s">
        <v>8316</v>
      </c>
      <c r="R291" s="11" t="s">
        <v>8321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29" x14ac:dyDescent="0.35">
      <c r="A292" s="11">
        <v>290</v>
      </c>
      <c r="B292" s="12" t="s">
        <v>291</v>
      </c>
      <c r="C292" s="12" t="s">
        <v>4400</v>
      </c>
      <c r="D292" s="13">
        <v>4500</v>
      </c>
      <c r="E292" s="13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1">
        <f>ROUND(E292/D292*100,0)</f>
        <v>107</v>
      </c>
      <c r="P292" s="13">
        <f>IF(OR(E292=0,L292=0),0,E292/L292)</f>
        <v>28.576190476190476</v>
      </c>
      <c r="Q292" s="11" t="s">
        <v>8316</v>
      </c>
      <c r="R292" s="11" t="s">
        <v>8321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3.5" x14ac:dyDescent="0.35">
      <c r="A293" s="11">
        <v>291</v>
      </c>
      <c r="B293" s="12" t="s">
        <v>292</v>
      </c>
      <c r="C293" s="12" t="s">
        <v>4401</v>
      </c>
      <c r="D293" s="13">
        <v>5000</v>
      </c>
      <c r="E293" s="13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1">
        <f>ROUND(E293/D293*100,0)</f>
        <v>120</v>
      </c>
      <c r="P293" s="13">
        <f>IF(OR(E293=0,L293=0),0,E293/L293)</f>
        <v>46.8828125</v>
      </c>
      <c r="Q293" s="11" t="s">
        <v>8316</v>
      </c>
      <c r="R293" s="11" t="s">
        <v>8321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58" x14ac:dyDescent="0.35">
      <c r="A294" s="11">
        <v>292</v>
      </c>
      <c r="B294" s="12" t="s">
        <v>293</v>
      </c>
      <c r="C294" s="12" t="s">
        <v>4402</v>
      </c>
      <c r="D294" s="13">
        <v>75000</v>
      </c>
      <c r="E294" s="13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1">
        <f>ROUND(E294/D294*100,0)</f>
        <v>102</v>
      </c>
      <c r="P294" s="13">
        <f>IF(OR(E294=0,L294=0),0,E294/L294)</f>
        <v>154.42231237322514</v>
      </c>
      <c r="Q294" s="11" t="s">
        <v>8316</v>
      </c>
      <c r="R294" s="11" t="s">
        <v>8321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43.5" x14ac:dyDescent="0.35">
      <c r="A295" s="11">
        <v>293</v>
      </c>
      <c r="B295" s="12" t="s">
        <v>294</v>
      </c>
      <c r="C295" s="12" t="s">
        <v>4403</v>
      </c>
      <c r="D295" s="13">
        <v>26000</v>
      </c>
      <c r="E295" s="13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1">
        <f>ROUND(E295/D295*100,0)</f>
        <v>101</v>
      </c>
      <c r="P295" s="13">
        <f>IF(OR(E295=0,L295=0),0,E295/L295)</f>
        <v>201.22137404580153</v>
      </c>
      <c r="Q295" s="11" t="s">
        <v>8316</v>
      </c>
      <c r="R295" s="11" t="s">
        <v>8321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72.5" x14ac:dyDescent="0.35">
      <c r="A296" s="11">
        <v>294</v>
      </c>
      <c r="B296" s="12" t="s">
        <v>295</v>
      </c>
      <c r="C296" s="12" t="s">
        <v>4404</v>
      </c>
      <c r="D296" s="13">
        <v>5000</v>
      </c>
      <c r="E296" s="13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1">
        <f>ROUND(E296/D296*100,0)</f>
        <v>100</v>
      </c>
      <c r="P296" s="13">
        <f>IF(OR(E296=0,L296=0),0,E296/L296)</f>
        <v>100</v>
      </c>
      <c r="Q296" s="11" t="s">
        <v>8316</v>
      </c>
      <c r="R296" s="11" t="s">
        <v>8321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43.5" x14ac:dyDescent="0.35">
      <c r="A297" s="11">
        <v>295</v>
      </c>
      <c r="B297" s="12" t="s">
        <v>296</v>
      </c>
      <c r="C297" s="12" t="s">
        <v>4405</v>
      </c>
      <c r="D297" s="13">
        <v>50000</v>
      </c>
      <c r="E297" s="13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1">
        <f>ROUND(E297/D297*100,0)</f>
        <v>133</v>
      </c>
      <c r="P297" s="13">
        <f>IF(OR(E297=0,L297=0),0,E297/L297)</f>
        <v>100.08204511278196</v>
      </c>
      <c r="Q297" s="11" t="s">
        <v>8316</v>
      </c>
      <c r="R297" s="11" t="s">
        <v>8321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3.5" x14ac:dyDescent="0.35">
      <c r="A298" s="11">
        <v>296</v>
      </c>
      <c r="B298" s="12" t="s">
        <v>297</v>
      </c>
      <c r="C298" s="12" t="s">
        <v>4406</v>
      </c>
      <c r="D298" s="13">
        <v>25000</v>
      </c>
      <c r="E298" s="13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1">
        <f>ROUND(E298/D298*100,0)</f>
        <v>119</v>
      </c>
      <c r="P298" s="13">
        <f>IF(OR(E298=0,L298=0),0,E298/L298)</f>
        <v>230.08953488372092</v>
      </c>
      <c r="Q298" s="11" t="s">
        <v>8316</v>
      </c>
      <c r="R298" s="11" t="s">
        <v>8321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43.5" x14ac:dyDescent="0.35">
      <c r="A299" s="11">
        <v>297</v>
      </c>
      <c r="B299" s="12" t="s">
        <v>298</v>
      </c>
      <c r="C299" s="12" t="s">
        <v>4407</v>
      </c>
      <c r="D299" s="13">
        <v>20000</v>
      </c>
      <c r="E299" s="13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1">
        <f>ROUND(E299/D299*100,0)</f>
        <v>101</v>
      </c>
      <c r="P299" s="13">
        <f>IF(OR(E299=0,L299=0),0,E299/L299)</f>
        <v>141.74647887323943</v>
      </c>
      <c r="Q299" s="11" t="s">
        <v>8316</v>
      </c>
      <c r="R299" s="11" t="s">
        <v>8321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29" x14ac:dyDescent="0.35">
      <c r="A300" s="11">
        <v>298</v>
      </c>
      <c r="B300" s="12" t="s">
        <v>299</v>
      </c>
      <c r="C300" s="12" t="s">
        <v>4408</v>
      </c>
      <c r="D300" s="13">
        <v>126000</v>
      </c>
      <c r="E300" s="13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1">
        <f>ROUND(E300/D300*100,0)</f>
        <v>109</v>
      </c>
      <c r="P300" s="13">
        <f>IF(OR(E300=0,L300=0),0,E300/L300)</f>
        <v>56.344351395730705</v>
      </c>
      <c r="Q300" s="11" t="s">
        <v>8316</v>
      </c>
      <c r="R300" s="11" t="s">
        <v>8321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58" x14ac:dyDescent="0.35">
      <c r="A301" s="11">
        <v>299</v>
      </c>
      <c r="B301" s="12" t="s">
        <v>300</v>
      </c>
      <c r="C301" s="12" t="s">
        <v>4409</v>
      </c>
      <c r="D301" s="13">
        <v>10000</v>
      </c>
      <c r="E301" s="13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1">
        <f>ROUND(E301/D301*100,0)</f>
        <v>179</v>
      </c>
      <c r="P301" s="13">
        <f>IF(OR(E301=0,L301=0),0,E301/L301)</f>
        <v>73.341188524590166</v>
      </c>
      <c r="Q301" s="11" t="s">
        <v>8316</v>
      </c>
      <c r="R301" s="11" t="s">
        <v>8321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43.5" x14ac:dyDescent="0.35">
      <c r="A302" s="11">
        <v>300</v>
      </c>
      <c r="B302" s="12" t="s">
        <v>301</v>
      </c>
      <c r="C302" s="12" t="s">
        <v>4410</v>
      </c>
      <c r="D302" s="13">
        <v>25000</v>
      </c>
      <c r="E302" s="13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1">
        <f>ROUND(E302/D302*100,0)</f>
        <v>102</v>
      </c>
      <c r="P302" s="13">
        <f>IF(OR(E302=0,L302=0),0,E302/L302)</f>
        <v>85.337785234899329</v>
      </c>
      <c r="Q302" s="11" t="s">
        <v>8316</v>
      </c>
      <c r="R302" s="11" t="s">
        <v>8321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3.5" x14ac:dyDescent="0.35">
      <c r="A303" s="11">
        <v>301</v>
      </c>
      <c r="B303" s="12" t="s">
        <v>302</v>
      </c>
      <c r="C303" s="12" t="s">
        <v>4411</v>
      </c>
      <c r="D303" s="13">
        <v>13000</v>
      </c>
      <c r="E303" s="13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1">
        <f>ROUND(E303/D303*100,0)</f>
        <v>119</v>
      </c>
      <c r="P303" s="13">
        <f>IF(OR(E303=0,L303=0),0,E303/L303)</f>
        <v>61.496215139442228</v>
      </c>
      <c r="Q303" s="11" t="s">
        <v>8316</v>
      </c>
      <c r="R303" s="11" t="s">
        <v>8321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58" x14ac:dyDescent="0.35">
      <c r="A304" s="11">
        <v>302</v>
      </c>
      <c r="B304" s="12" t="s">
        <v>303</v>
      </c>
      <c r="C304" s="12" t="s">
        <v>4412</v>
      </c>
      <c r="D304" s="13">
        <v>10000</v>
      </c>
      <c r="E304" s="13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1">
        <f>ROUND(E304/D304*100,0)</f>
        <v>100</v>
      </c>
      <c r="P304" s="13">
        <f>IF(OR(E304=0,L304=0),0,E304/L304)</f>
        <v>93.018518518518519</v>
      </c>
      <c r="Q304" s="11" t="s">
        <v>8316</v>
      </c>
      <c r="R304" s="11" t="s">
        <v>8321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3.5" x14ac:dyDescent="0.35">
      <c r="A305" s="11">
        <v>303</v>
      </c>
      <c r="B305" s="12" t="s">
        <v>304</v>
      </c>
      <c r="C305" s="12" t="s">
        <v>4413</v>
      </c>
      <c r="D305" s="13">
        <v>3000</v>
      </c>
      <c r="E305" s="13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1">
        <f>ROUND(E305/D305*100,0)</f>
        <v>137</v>
      </c>
      <c r="P305" s="13">
        <f>IF(OR(E305=0,L305=0),0,E305/L305)</f>
        <v>50.292682926829265</v>
      </c>
      <c r="Q305" s="11" t="s">
        <v>8316</v>
      </c>
      <c r="R305" s="11" t="s">
        <v>8321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29" x14ac:dyDescent="0.35">
      <c r="A306" s="11">
        <v>304</v>
      </c>
      <c r="B306" s="12" t="s">
        <v>305</v>
      </c>
      <c r="C306" s="12" t="s">
        <v>4414</v>
      </c>
      <c r="D306" s="13">
        <v>3400</v>
      </c>
      <c r="E306" s="13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1">
        <f>ROUND(E306/D306*100,0)</f>
        <v>232</v>
      </c>
      <c r="P306" s="13">
        <f>IF(OR(E306=0,L306=0),0,E306/L306)</f>
        <v>106.43243243243244</v>
      </c>
      <c r="Q306" s="11" t="s">
        <v>8316</v>
      </c>
      <c r="R306" s="11" t="s">
        <v>8321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43.5" x14ac:dyDescent="0.35">
      <c r="A307" s="11">
        <v>305</v>
      </c>
      <c r="B307" s="12" t="s">
        <v>306</v>
      </c>
      <c r="C307" s="12" t="s">
        <v>4415</v>
      </c>
      <c r="D307" s="13">
        <v>7500</v>
      </c>
      <c r="E307" s="13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1">
        <f>ROUND(E307/D307*100,0)</f>
        <v>130</v>
      </c>
      <c r="P307" s="13">
        <f>IF(OR(E307=0,L307=0),0,E307/L307)</f>
        <v>51.719576719576722</v>
      </c>
      <c r="Q307" s="11" t="s">
        <v>8316</v>
      </c>
      <c r="R307" s="11" t="s">
        <v>8321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29" x14ac:dyDescent="0.35">
      <c r="A308" s="11">
        <v>306</v>
      </c>
      <c r="B308" s="12" t="s">
        <v>307</v>
      </c>
      <c r="C308" s="12" t="s">
        <v>4416</v>
      </c>
      <c r="D308" s="13">
        <v>1000</v>
      </c>
      <c r="E308" s="13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1">
        <f>ROUND(E308/D308*100,0)</f>
        <v>293</v>
      </c>
      <c r="P308" s="13">
        <f>IF(OR(E308=0,L308=0),0,E308/L308)</f>
        <v>36.612499999999997</v>
      </c>
      <c r="Q308" s="11" t="s">
        <v>8316</v>
      </c>
      <c r="R308" s="11" t="s">
        <v>8321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x14ac:dyDescent="0.35">
      <c r="A309" s="11">
        <v>307</v>
      </c>
      <c r="B309" s="12" t="s">
        <v>308</v>
      </c>
      <c r="C309" s="12" t="s">
        <v>4417</v>
      </c>
      <c r="D309" s="13">
        <v>22000</v>
      </c>
      <c r="E309" s="13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1">
        <f>ROUND(E309/D309*100,0)</f>
        <v>111</v>
      </c>
      <c r="P309" s="13">
        <f>IF(OR(E309=0,L309=0),0,E309/L309)</f>
        <v>42.517361111111114</v>
      </c>
      <c r="Q309" s="11" t="s">
        <v>8316</v>
      </c>
      <c r="R309" s="11" t="s">
        <v>8321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43.5" x14ac:dyDescent="0.35">
      <c r="A310" s="11">
        <v>308</v>
      </c>
      <c r="B310" s="12" t="s">
        <v>309</v>
      </c>
      <c r="C310" s="12" t="s">
        <v>4418</v>
      </c>
      <c r="D310" s="13">
        <v>12000</v>
      </c>
      <c r="E310" s="13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1">
        <f>ROUND(E310/D310*100,0)</f>
        <v>106</v>
      </c>
      <c r="P310" s="13">
        <f>IF(OR(E310=0,L310=0),0,E310/L310)</f>
        <v>62.712871287128714</v>
      </c>
      <c r="Q310" s="11" t="s">
        <v>8316</v>
      </c>
      <c r="R310" s="11" t="s">
        <v>8321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43.5" x14ac:dyDescent="0.35">
      <c r="A311" s="11">
        <v>309</v>
      </c>
      <c r="B311" s="12" t="s">
        <v>310</v>
      </c>
      <c r="C311" s="12" t="s">
        <v>4419</v>
      </c>
      <c r="D311" s="13">
        <v>18000</v>
      </c>
      <c r="E311" s="13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1">
        <f>ROUND(E311/D311*100,0)</f>
        <v>119</v>
      </c>
      <c r="P311" s="13">
        <f>IF(OR(E311=0,L311=0),0,E311/L311)</f>
        <v>89.957983193277315</v>
      </c>
      <c r="Q311" s="11" t="s">
        <v>8316</v>
      </c>
      <c r="R311" s="11" t="s">
        <v>8321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3.5" x14ac:dyDescent="0.35">
      <c r="A312" s="11">
        <v>310</v>
      </c>
      <c r="B312" s="12" t="s">
        <v>311</v>
      </c>
      <c r="C312" s="12" t="s">
        <v>4420</v>
      </c>
      <c r="D312" s="13">
        <v>1000</v>
      </c>
      <c r="E312" s="13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1">
        <f>ROUND(E312/D312*100,0)</f>
        <v>104</v>
      </c>
      <c r="P312" s="13">
        <f>IF(OR(E312=0,L312=0),0,E312/L312)</f>
        <v>28.924722222222222</v>
      </c>
      <c r="Q312" s="11" t="s">
        <v>8316</v>
      </c>
      <c r="R312" s="11" t="s">
        <v>8321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3.5" x14ac:dyDescent="0.35">
      <c r="A313" s="11">
        <v>311</v>
      </c>
      <c r="B313" s="12" t="s">
        <v>312</v>
      </c>
      <c r="C313" s="12" t="s">
        <v>4421</v>
      </c>
      <c r="D313" s="13">
        <v>20000</v>
      </c>
      <c r="E313" s="13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1">
        <f>ROUND(E313/D313*100,0)</f>
        <v>104</v>
      </c>
      <c r="P313" s="13">
        <f>IF(OR(E313=0,L313=0),0,E313/L313)</f>
        <v>138.8022</v>
      </c>
      <c r="Q313" s="11" t="s">
        <v>8316</v>
      </c>
      <c r="R313" s="11" t="s">
        <v>8321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58" x14ac:dyDescent="0.35">
      <c r="A314" s="11">
        <v>312</v>
      </c>
      <c r="B314" s="12" t="s">
        <v>313</v>
      </c>
      <c r="C314" s="12" t="s">
        <v>4422</v>
      </c>
      <c r="D314" s="13">
        <v>8000</v>
      </c>
      <c r="E314" s="13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1">
        <f>ROUND(E314/D314*100,0)</f>
        <v>112</v>
      </c>
      <c r="P314" s="13">
        <f>IF(OR(E314=0,L314=0),0,E314/L314)</f>
        <v>61.301369863013697</v>
      </c>
      <c r="Q314" s="11" t="s">
        <v>8316</v>
      </c>
      <c r="R314" s="11" t="s">
        <v>8321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58" x14ac:dyDescent="0.35">
      <c r="A315" s="11">
        <v>313</v>
      </c>
      <c r="B315" s="12" t="s">
        <v>314</v>
      </c>
      <c r="C315" s="12" t="s">
        <v>4423</v>
      </c>
      <c r="D315" s="13">
        <v>17000</v>
      </c>
      <c r="E315" s="13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1">
        <f>ROUND(E315/D315*100,0)</f>
        <v>105</v>
      </c>
      <c r="P315" s="13">
        <f>IF(OR(E315=0,L315=0),0,E315/L315)</f>
        <v>80.202702702702709</v>
      </c>
      <c r="Q315" s="11" t="s">
        <v>8316</v>
      </c>
      <c r="R315" s="11" t="s">
        <v>8321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43.5" x14ac:dyDescent="0.35">
      <c r="A316" s="11">
        <v>314</v>
      </c>
      <c r="B316" s="12" t="s">
        <v>315</v>
      </c>
      <c r="C316" s="12" t="s">
        <v>4424</v>
      </c>
      <c r="D316" s="13">
        <v>1000</v>
      </c>
      <c r="E316" s="13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1">
        <f>ROUND(E316/D316*100,0)</f>
        <v>385</v>
      </c>
      <c r="P316" s="13">
        <f>IF(OR(E316=0,L316=0),0,E316/L316)</f>
        <v>32.095833333333331</v>
      </c>
      <c r="Q316" s="11" t="s">
        <v>8316</v>
      </c>
      <c r="R316" s="11" t="s">
        <v>8321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3.5" x14ac:dyDescent="0.35">
      <c r="A317" s="11">
        <v>315</v>
      </c>
      <c r="B317" s="12" t="s">
        <v>316</v>
      </c>
      <c r="C317" s="12" t="s">
        <v>4425</v>
      </c>
      <c r="D317" s="13">
        <v>25000</v>
      </c>
      <c r="E317" s="13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1">
        <f>ROUND(E317/D317*100,0)</f>
        <v>101</v>
      </c>
      <c r="P317" s="13">
        <f>IF(OR(E317=0,L317=0),0,E317/L317)</f>
        <v>200.88888888888889</v>
      </c>
      <c r="Q317" s="11" t="s">
        <v>8316</v>
      </c>
      <c r="R317" s="11" t="s">
        <v>8321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29" x14ac:dyDescent="0.35">
      <c r="A318" s="11">
        <v>316</v>
      </c>
      <c r="B318" s="12" t="s">
        <v>317</v>
      </c>
      <c r="C318" s="12" t="s">
        <v>4426</v>
      </c>
      <c r="D318" s="13">
        <v>15000</v>
      </c>
      <c r="E318" s="13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1">
        <f>ROUND(E318/D318*100,0)</f>
        <v>114</v>
      </c>
      <c r="P318" s="13">
        <f>IF(OR(E318=0,L318=0),0,E318/L318)</f>
        <v>108.01265822784811</v>
      </c>
      <c r="Q318" s="11" t="s">
        <v>8316</v>
      </c>
      <c r="R318" s="11" t="s">
        <v>8321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43.5" x14ac:dyDescent="0.35">
      <c r="A319" s="11">
        <v>317</v>
      </c>
      <c r="B319" s="12" t="s">
        <v>318</v>
      </c>
      <c r="C319" s="12" t="s">
        <v>4427</v>
      </c>
      <c r="D319" s="13">
        <v>30000</v>
      </c>
      <c r="E319" s="13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1">
        <f>ROUND(E319/D319*100,0)</f>
        <v>101</v>
      </c>
      <c r="P319" s="13">
        <f>IF(OR(E319=0,L319=0),0,E319/L319)</f>
        <v>95.699367088607602</v>
      </c>
      <c r="Q319" s="11" t="s">
        <v>8316</v>
      </c>
      <c r="R319" s="11" t="s">
        <v>8321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3.5" x14ac:dyDescent="0.35">
      <c r="A320" s="11">
        <v>318</v>
      </c>
      <c r="B320" s="12" t="s">
        <v>319</v>
      </c>
      <c r="C320" s="12" t="s">
        <v>4428</v>
      </c>
      <c r="D320" s="13">
        <v>5000</v>
      </c>
      <c r="E320" s="13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1">
        <f>ROUND(E320/D320*100,0)</f>
        <v>283</v>
      </c>
      <c r="P320" s="13">
        <f>IF(OR(E320=0,L320=0),0,E320/L320)</f>
        <v>49.880281690140848</v>
      </c>
      <c r="Q320" s="11" t="s">
        <v>8316</v>
      </c>
      <c r="R320" s="11" t="s">
        <v>8321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58" x14ac:dyDescent="0.35">
      <c r="A321" s="11">
        <v>319</v>
      </c>
      <c r="B321" s="12" t="s">
        <v>320</v>
      </c>
      <c r="C321" s="12" t="s">
        <v>4429</v>
      </c>
      <c r="D321" s="13">
        <v>5000</v>
      </c>
      <c r="E321" s="13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1">
        <f>ROUND(E321/D321*100,0)</f>
        <v>113</v>
      </c>
      <c r="P321" s="13">
        <f>IF(OR(E321=0,L321=0),0,E321/L321)</f>
        <v>110.47058823529412</v>
      </c>
      <c r="Q321" s="11" t="s">
        <v>8316</v>
      </c>
      <c r="R321" s="11" t="s">
        <v>8321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43.5" x14ac:dyDescent="0.35">
      <c r="A322" s="11">
        <v>320</v>
      </c>
      <c r="B322" s="12" t="s">
        <v>321</v>
      </c>
      <c r="C322" s="12" t="s">
        <v>4430</v>
      </c>
      <c r="D322" s="13">
        <v>20000</v>
      </c>
      <c r="E322" s="13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1">
        <f>ROUND(E322/D322*100,0)</f>
        <v>107</v>
      </c>
      <c r="P322" s="13">
        <f>IF(OR(E322=0,L322=0),0,E322/L322)</f>
        <v>134.91139240506328</v>
      </c>
      <c r="Q322" s="11" t="s">
        <v>8316</v>
      </c>
      <c r="R322" s="11" t="s">
        <v>8321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3.5" x14ac:dyDescent="0.35">
      <c r="A323" s="11">
        <v>321</v>
      </c>
      <c r="B323" s="12" t="s">
        <v>322</v>
      </c>
      <c r="C323" s="12" t="s">
        <v>4431</v>
      </c>
      <c r="D323" s="13">
        <v>35000</v>
      </c>
      <c r="E323" s="13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1">
        <f>ROUND(E323/D323*100,0)</f>
        <v>103</v>
      </c>
      <c r="P323" s="13">
        <f>IF(OR(E323=0,L323=0),0,E323/L323)</f>
        <v>106.62314540059347</v>
      </c>
      <c r="Q323" s="11" t="s">
        <v>8316</v>
      </c>
      <c r="R323" s="11" t="s">
        <v>8321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3.5" x14ac:dyDescent="0.35">
      <c r="A324" s="11">
        <v>322</v>
      </c>
      <c r="B324" s="12" t="s">
        <v>323</v>
      </c>
      <c r="C324" s="12" t="s">
        <v>4432</v>
      </c>
      <c r="D324" s="13">
        <v>25000</v>
      </c>
      <c r="E324" s="13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1">
        <f>ROUND(E324/D324*100,0)</f>
        <v>108</v>
      </c>
      <c r="P324" s="13">
        <f>IF(OR(E324=0,L324=0),0,E324/L324)</f>
        <v>145.04301075268816</v>
      </c>
      <c r="Q324" s="11" t="s">
        <v>8316</v>
      </c>
      <c r="R324" s="11" t="s">
        <v>8321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43.5" x14ac:dyDescent="0.35">
      <c r="A325" s="11">
        <v>323</v>
      </c>
      <c r="B325" s="12" t="s">
        <v>324</v>
      </c>
      <c r="C325" s="12" t="s">
        <v>4433</v>
      </c>
      <c r="D325" s="13">
        <v>5400</v>
      </c>
      <c r="E325" s="13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1">
        <f>ROUND(E325/D325*100,0)</f>
        <v>123</v>
      </c>
      <c r="P325" s="13">
        <f>IF(OR(E325=0,L325=0),0,E325/L325)</f>
        <v>114.58620689655173</v>
      </c>
      <c r="Q325" s="11" t="s">
        <v>8316</v>
      </c>
      <c r="R325" s="11" t="s">
        <v>8321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3.5" x14ac:dyDescent="0.35">
      <c r="A326" s="11">
        <v>324</v>
      </c>
      <c r="B326" s="12" t="s">
        <v>325</v>
      </c>
      <c r="C326" s="12" t="s">
        <v>4434</v>
      </c>
      <c r="D326" s="13">
        <v>8500</v>
      </c>
      <c r="E326" s="13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1">
        <f>ROUND(E326/D326*100,0)</f>
        <v>102</v>
      </c>
      <c r="P326" s="13">
        <f>IF(OR(E326=0,L326=0),0,E326/L326)</f>
        <v>105.3170731707317</v>
      </c>
      <c r="Q326" s="11" t="s">
        <v>8316</v>
      </c>
      <c r="R326" s="11" t="s">
        <v>8321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3.5" x14ac:dyDescent="0.35">
      <c r="A327" s="11">
        <v>325</v>
      </c>
      <c r="B327" s="12" t="s">
        <v>326</v>
      </c>
      <c r="C327" s="12" t="s">
        <v>4435</v>
      </c>
      <c r="D327" s="13">
        <v>50000</v>
      </c>
      <c r="E327" s="13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1">
        <f>ROUND(E327/D327*100,0)</f>
        <v>104</v>
      </c>
      <c r="P327" s="13">
        <f>IF(OR(E327=0,L327=0),0,E327/L327)</f>
        <v>70.921195652173907</v>
      </c>
      <c r="Q327" s="11" t="s">
        <v>8316</v>
      </c>
      <c r="R327" s="11" t="s">
        <v>8321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3.5" x14ac:dyDescent="0.35">
      <c r="A328" s="11">
        <v>326</v>
      </c>
      <c r="B328" s="12" t="s">
        <v>327</v>
      </c>
      <c r="C328" s="12" t="s">
        <v>4436</v>
      </c>
      <c r="D328" s="13">
        <v>150000</v>
      </c>
      <c r="E328" s="13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1">
        <f>ROUND(E328/D328*100,0)</f>
        <v>113</v>
      </c>
      <c r="P328" s="13">
        <f>IF(OR(E328=0,L328=0),0,E328/L328)</f>
        <v>147.17167680278018</v>
      </c>
      <c r="Q328" s="11" t="s">
        <v>8316</v>
      </c>
      <c r="R328" s="11" t="s">
        <v>8321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43.5" x14ac:dyDescent="0.35">
      <c r="A329" s="11">
        <v>327</v>
      </c>
      <c r="B329" s="12" t="s">
        <v>328</v>
      </c>
      <c r="C329" s="12" t="s">
        <v>4437</v>
      </c>
      <c r="D329" s="13">
        <v>4000</v>
      </c>
      <c r="E329" s="13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1">
        <f>ROUND(E329/D329*100,0)</f>
        <v>136</v>
      </c>
      <c r="P329" s="13">
        <f>IF(OR(E329=0,L329=0),0,E329/L329)</f>
        <v>160.47058823529412</v>
      </c>
      <c r="Q329" s="11" t="s">
        <v>8316</v>
      </c>
      <c r="R329" s="11" t="s">
        <v>8321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3.5" x14ac:dyDescent="0.35">
      <c r="A330" s="11">
        <v>328</v>
      </c>
      <c r="B330" s="12" t="s">
        <v>329</v>
      </c>
      <c r="C330" s="12" t="s">
        <v>4438</v>
      </c>
      <c r="D330" s="13">
        <v>75000</v>
      </c>
      <c r="E330" s="13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1">
        <f>ROUND(E330/D330*100,0)</f>
        <v>104</v>
      </c>
      <c r="P330" s="13">
        <f>IF(OR(E330=0,L330=0),0,E330/L330)</f>
        <v>156.04578313253012</v>
      </c>
      <c r="Q330" s="11" t="s">
        <v>8316</v>
      </c>
      <c r="R330" s="11" t="s">
        <v>8321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3.5" x14ac:dyDescent="0.35">
      <c r="A331" s="11">
        <v>329</v>
      </c>
      <c r="B331" s="12" t="s">
        <v>330</v>
      </c>
      <c r="C331" s="12" t="s">
        <v>4439</v>
      </c>
      <c r="D331" s="13">
        <v>10000</v>
      </c>
      <c r="E331" s="13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1">
        <f>ROUND(E331/D331*100,0)</f>
        <v>106</v>
      </c>
      <c r="P331" s="13">
        <f>IF(OR(E331=0,L331=0),0,E331/L331)</f>
        <v>63.17365269461078</v>
      </c>
      <c r="Q331" s="11" t="s">
        <v>8316</v>
      </c>
      <c r="R331" s="11" t="s">
        <v>8321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43.5" x14ac:dyDescent="0.35">
      <c r="A332" s="11">
        <v>330</v>
      </c>
      <c r="B332" s="12" t="s">
        <v>331</v>
      </c>
      <c r="C332" s="12" t="s">
        <v>4440</v>
      </c>
      <c r="D332" s="13">
        <v>35000</v>
      </c>
      <c r="E332" s="13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1">
        <f>ROUND(E332/D332*100,0)</f>
        <v>102</v>
      </c>
      <c r="P332" s="13">
        <f>IF(OR(E332=0,L332=0),0,E332/L332)</f>
        <v>104.82352941176471</v>
      </c>
      <c r="Q332" s="11" t="s">
        <v>8316</v>
      </c>
      <c r="R332" s="11" t="s">
        <v>8321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3.5" x14ac:dyDescent="0.35">
      <c r="A333" s="11">
        <v>331</v>
      </c>
      <c r="B333" s="12" t="s">
        <v>332</v>
      </c>
      <c r="C333" s="12" t="s">
        <v>4441</v>
      </c>
      <c r="D333" s="13">
        <v>40000</v>
      </c>
      <c r="E333" s="13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1">
        <f>ROUND(E333/D333*100,0)</f>
        <v>107</v>
      </c>
      <c r="P333" s="13">
        <f>IF(OR(E333=0,L333=0),0,E333/L333)</f>
        <v>97.356164383561648</v>
      </c>
      <c r="Q333" s="11" t="s">
        <v>8316</v>
      </c>
      <c r="R333" s="11" t="s">
        <v>8321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43.5" x14ac:dyDescent="0.35">
      <c r="A334" s="11">
        <v>332</v>
      </c>
      <c r="B334" s="12" t="s">
        <v>333</v>
      </c>
      <c r="C334" s="12" t="s">
        <v>4442</v>
      </c>
      <c r="D334" s="13">
        <v>100000</v>
      </c>
      <c r="E334" s="13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1">
        <f>ROUND(E334/D334*100,0)</f>
        <v>113</v>
      </c>
      <c r="P334" s="13">
        <f>IF(OR(E334=0,L334=0),0,E334/L334)</f>
        <v>203.63063063063063</v>
      </c>
      <c r="Q334" s="11" t="s">
        <v>8316</v>
      </c>
      <c r="R334" s="11" t="s">
        <v>8321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43.5" x14ac:dyDescent="0.35">
      <c r="A335" s="11">
        <v>333</v>
      </c>
      <c r="B335" s="12" t="s">
        <v>334</v>
      </c>
      <c r="C335" s="12" t="s">
        <v>4443</v>
      </c>
      <c r="D335" s="13">
        <v>40000</v>
      </c>
      <c r="E335" s="13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1">
        <f>ROUND(E335/D335*100,0)</f>
        <v>125</v>
      </c>
      <c r="P335" s="13">
        <f>IF(OR(E335=0,L335=0),0,E335/L335)</f>
        <v>188.31203007518798</v>
      </c>
      <c r="Q335" s="11" t="s">
        <v>8316</v>
      </c>
      <c r="R335" s="11" t="s">
        <v>8321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58" x14ac:dyDescent="0.35">
      <c r="A336" s="11">
        <v>334</v>
      </c>
      <c r="B336" s="12" t="s">
        <v>335</v>
      </c>
      <c r="C336" s="12" t="s">
        <v>4444</v>
      </c>
      <c r="D336" s="13">
        <v>10000</v>
      </c>
      <c r="E336" s="13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1">
        <f>ROUND(E336/D336*100,0)</f>
        <v>101</v>
      </c>
      <c r="P336" s="13">
        <f>IF(OR(E336=0,L336=0),0,E336/L336)</f>
        <v>146.65217391304347</v>
      </c>
      <c r="Q336" s="11" t="s">
        <v>8316</v>
      </c>
      <c r="R336" s="11" t="s">
        <v>8321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43.5" x14ac:dyDescent="0.35">
      <c r="A337" s="11">
        <v>335</v>
      </c>
      <c r="B337" s="12" t="s">
        <v>336</v>
      </c>
      <c r="C337" s="12" t="s">
        <v>4445</v>
      </c>
      <c r="D337" s="13">
        <v>8500</v>
      </c>
      <c r="E337" s="13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1">
        <f>ROUND(E337/D337*100,0)</f>
        <v>103</v>
      </c>
      <c r="P337" s="13">
        <f>IF(OR(E337=0,L337=0),0,E337/L337)</f>
        <v>109.1875</v>
      </c>
      <c r="Q337" s="11" t="s">
        <v>8316</v>
      </c>
      <c r="R337" s="11" t="s">
        <v>8321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3.5" x14ac:dyDescent="0.35">
      <c r="A338" s="11">
        <v>336</v>
      </c>
      <c r="B338" s="12" t="s">
        <v>337</v>
      </c>
      <c r="C338" s="12" t="s">
        <v>4446</v>
      </c>
      <c r="D338" s="13">
        <v>25000</v>
      </c>
      <c r="E338" s="13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1">
        <f>ROUND(E338/D338*100,0)</f>
        <v>117</v>
      </c>
      <c r="P338" s="13">
        <f>IF(OR(E338=0,L338=0),0,E338/L338)</f>
        <v>59.249046653144013</v>
      </c>
      <c r="Q338" s="11" t="s">
        <v>8316</v>
      </c>
      <c r="R338" s="11" t="s">
        <v>8321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43.5" x14ac:dyDescent="0.35">
      <c r="A339" s="11">
        <v>337</v>
      </c>
      <c r="B339" s="12" t="s">
        <v>338</v>
      </c>
      <c r="C339" s="12" t="s">
        <v>4447</v>
      </c>
      <c r="D339" s="13">
        <v>3000</v>
      </c>
      <c r="E339" s="13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1">
        <f>ROUND(E339/D339*100,0)</f>
        <v>101</v>
      </c>
      <c r="P339" s="13">
        <f>IF(OR(E339=0,L339=0),0,E339/L339)</f>
        <v>97.904838709677421</v>
      </c>
      <c r="Q339" s="11" t="s">
        <v>8316</v>
      </c>
      <c r="R339" s="11" t="s">
        <v>8321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43.5" x14ac:dyDescent="0.35">
      <c r="A340" s="11">
        <v>338</v>
      </c>
      <c r="B340" s="12" t="s">
        <v>339</v>
      </c>
      <c r="C340" s="12" t="s">
        <v>4448</v>
      </c>
      <c r="D340" s="13">
        <v>15000</v>
      </c>
      <c r="E340" s="13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1">
        <f>ROUND(E340/D340*100,0)</f>
        <v>110</v>
      </c>
      <c r="P340" s="13">
        <f>IF(OR(E340=0,L340=0),0,E340/L340)</f>
        <v>70.000169491525426</v>
      </c>
      <c r="Q340" s="11" t="s">
        <v>8316</v>
      </c>
      <c r="R340" s="11" t="s">
        <v>8321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3.5" x14ac:dyDescent="0.35">
      <c r="A341" s="11">
        <v>339</v>
      </c>
      <c r="B341" s="12" t="s">
        <v>340</v>
      </c>
      <c r="C341" s="12" t="s">
        <v>4449</v>
      </c>
      <c r="D341" s="13">
        <v>6000</v>
      </c>
      <c r="E341" s="13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1">
        <f>ROUND(E341/D341*100,0)</f>
        <v>108</v>
      </c>
      <c r="P341" s="13">
        <f>IF(OR(E341=0,L341=0),0,E341/L341)</f>
        <v>72.865168539325836</v>
      </c>
      <c r="Q341" s="11" t="s">
        <v>8316</v>
      </c>
      <c r="R341" s="11" t="s">
        <v>8321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3.5" x14ac:dyDescent="0.35">
      <c r="A342" s="11">
        <v>340</v>
      </c>
      <c r="B342" s="12" t="s">
        <v>341</v>
      </c>
      <c r="C342" s="12" t="s">
        <v>4450</v>
      </c>
      <c r="D342" s="13">
        <v>35000</v>
      </c>
      <c r="E342" s="13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1">
        <f>ROUND(E342/D342*100,0)</f>
        <v>125</v>
      </c>
      <c r="P342" s="13">
        <f>IF(OR(E342=0,L342=0),0,E342/L342)</f>
        <v>146.34782608695653</v>
      </c>
      <c r="Q342" s="11" t="s">
        <v>8316</v>
      </c>
      <c r="R342" s="11" t="s">
        <v>8321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43.5" x14ac:dyDescent="0.35">
      <c r="A343" s="11">
        <v>341</v>
      </c>
      <c r="B343" s="12" t="s">
        <v>342</v>
      </c>
      <c r="C343" s="12" t="s">
        <v>4451</v>
      </c>
      <c r="D343" s="13">
        <v>3500</v>
      </c>
      <c r="E343" s="13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1">
        <f>ROUND(E343/D343*100,0)</f>
        <v>107</v>
      </c>
      <c r="P343" s="13">
        <f>IF(OR(E343=0,L343=0),0,E343/L343)</f>
        <v>67.909090909090907</v>
      </c>
      <c r="Q343" s="11" t="s">
        <v>8316</v>
      </c>
      <c r="R343" s="11" t="s">
        <v>8321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29" x14ac:dyDescent="0.35">
      <c r="A344" s="11">
        <v>342</v>
      </c>
      <c r="B344" s="12" t="s">
        <v>343</v>
      </c>
      <c r="C344" s="12" t="s">
        <v>4452</v>
      </c>
      <c r="D344" s="13">
        <v>55000</v>
      </c>
      <c r="E344" s="13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1">
        <f>ROUND(E344/D344*100,0)</f>
        <v>100</v>
      </c>
      <c r="P344" s="13">
        <f>IF(OR(E344=0,L344=0),0,E344/L344)</f>
        <v>169.85083076923075</v>
      </c>
      <c r="Q344" s="11" t="s">
        <v>8316</v>
      </c>
      <c r="R344" s="11" t="s">
        <v>8321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58" x14ac:dyDescent="0.35">
      <c r="A345" s="11">
        <v>343</v>
      </c>
      <c r="B345" s="12" t="s">
        <v>344</v>
      </c>
      <c r="C345" s="12" t="s">
        <v>4453</v>
      </c>
      <c r="D345" s="13">
        <v>30000</v>
      </c>
      <c r="E345" s="13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1">
        <f>ROUND(E345/D345*100,0)</f>
        <v>102</v>
      </c>
      <c r="P345" s="13">
        <f>IF(OR(E345=0,L345=0),0,E345/L345)</f>
        <v>58.413339694656486</v>
      </c>
      <c r="Q345" s="11" t="s">
        <v>8316</v>
      </c>
      <c r="R345" s="11" t="s">
        <v>8321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58" x14ac:dyDescent="0.35">
      <c r="A346" s="11">
        <v>344</v>
      </c>
      <c r="B346" s="12" t="s">
        <v>345</v>
      </c>
      <c r="C346" s="12" t="s">
        <v>4454</v>
      </c>
      <c r="D346" s="13">
        <v>33500</v>
      </c>
      <c r="E346" s="13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1">
        <f>ROUND(E346/D346*100,0)</f>
        <v>102</v>
      </c>
      <c r="P346" s="13">
        <f>IF(OR(E346=0,L346=0),0,E346/L346)</f>
        <v>119.99298245614035</v>
      </c>
      <c r="Q346" s="11" t="s">
        <v>8316</v>
      </c>
      <c r="R346" s="11" t="s">
        <v>8321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3.5" x14ac:dyDescent="0.35">
      <c r="A347" s="11">
        <v>345</v>
      </c>
      <c r="B347" s="12" t="s">
        <v>346</v>
      </c>
      <c r="C347" s="12" t="s">
        <v>4455</v>
      </c>
      <c r="D347" s="13">
        <v>14500</v>
      </c>
      <c r="E347" s="13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1">
        <f>ROUND(E347/D347*100,0)</f>
        <v>123</v>
      </c>
      <c r="P347" s="13">
        <f>IF(OR(E347=0,L347=0),0,E347/L347)</f>
        <v>99.860335195530723</v>
      </c>
      <c r="Q347" s="11" t="s">
        <v>8316</v>
      </c>
      <c r="R347" s="11" t="s">
        <v>8321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43.5" x14ac:dyDescent="0.35">
      <c r="A348" s="11">
        <v>346</v>
      </c>
      <c r="B348" s="12" t="s">
        <v>347</v>
      </c>
      <c r="C348" s="12" t="s">
        <v>4456</v>
      </c>
      <c r="D348" s="13">
        <v>10000</v>
      </c>
      <c r="E348" s="13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1">
        <f>ROUND(E348/D348*100,0)</f>
        <v>170</v>
      </c>
      <c r="P348" s="13">
        <f>IF(OR(E348=0,L348=0),0,E348/L348)</f>
        <v>90.579148936170213</v>
      </c>
      <c r="Q348" s="11" t="s">
        <v>8316</v>
      </c>
      <c r="R348" s="11" t="s">
        <v>8321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43.5" x14ac:dyDescent="0.35">
      <c r="A349" s="11">
        <v>347</v>
      </c>
      <c r="B349" s="12" t="s">
        <v>348</v>
      </c>
      <c r="C349" s="12" t="s">
        <v>4457</v>
      </c>
      <c r="D349" s="13">
        <v>40000</v>
      </c>
      <c r="E349" s="13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1">
        <f>ROUND(E349/D349*100,0)</f>
        <v>112</v>
      </c>
      <c r="P349" s="13">
        <f>IF(OR(E349=0,L349=0),0,E349/L349)</f>
        <v>117.77361477572559</v>
      </c>
      <c r="Q349" s="11" t="s">
        <v>8316</v>
      </c>
      <c r="R349" s="11" t="s">
        <v>8321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43.5" x14ac:dyDescent="0.35">
      <c r="A350" s="11">
        <v>348</v>
      </c>
      <c r="B350" s="12" t="s">
        <v>349</v>
      </c>
      <c r="C350" s="12" t="s">
        <v>4458</v>
      </c>
      <c r="D350" s="13">
        <v>10000</v>
      </c>
      <c r="E350" s="13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1">
        <f>ROUND(E350/D350*100,0)</f>
        <v>103</v>
      </c>
      <c r="P350" s="13">
        <f>IF(OR(E350=0,L350=0),0,E350/L350)</f>
        <v>86.554621848739501</v>
      </c>
      <c r="Q350" s="11" t="s">
        <v>8316</v>
      </c>
      <c r="R350" s="11" t="s">
        <v>8321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43.5" x14ac:dyDescent="0.35">
      <c r="A351" s="11">
        <v>349</v>
      </c>
      <c r="B351" s="12" t="s">
        <v>350</v>
      </c>
      <c r="C351" s="12" t="s">
        <v>4459</v>
      </c>
      <c r="D351" s="13">
        <v>11260</v>
      </c>
      <c r="E351" s="13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1">
        <f>ROUND(E351/D351*100,0)</f>
        <v>107</v>
      </c>
      <c r="P351" s="13">
        <f>IF(OR(E351=0,L351=0),0,E351/L351)</f>
        <v>71.899281437125751</v>
      </c>
      <c r="Q351" s="11" t="s">
        <v>8316</v>
      </c>
      <c r="R351" s="11" t="s">
        <v>8321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3.5" x14ac:dyDescent="0.35">
      <c r="A352" s="11">
        <v>350</v>
      </c>
      <c r="B352" s="12" t="s">
        <v>351</v>
      </c>
      <c r="C352" s="12" t="s">
        <v>4460</v>
      </c>
      <c r="D352" s="13">
        <v>25000</v>
      </c>
      <c r="E352" s="13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1">
        <f>ROUND(E352/D352*100,0)</f>
        <v>115</v>
      </c>
      <c r="P352" s="13">
        <f>IF(OR(E352=0,L352=0),0,E352/L352)</f>
        <v>129.81900452488688</v>
      </c>
      <c r="Q352" s="11" t="s">
        <v>8316</v>
      </c>
      <c r="R352" s="11" t="s">
        <v>8321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58" x14ac:dyDescent="0.35">
      <c r="A353" s="11">
        <v>351</v>
      </c>
      <c r="B353" s="12" t="s">
        <v>352</v>
      </c>
      <c r="C353" s="12" t="s">
        <v>4461</v>
      </c>
      <c r="D353" s="13">
        <v>34000</v>
      </c>
      <c r="E353" s="13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1">
        <f>ROUND(E353/D353*100,0)</f>
        <v>127</v>
      </c>
      <c r="P353" s="13">
        <f>IF(OR(E353=0,L353=0),0,E353/L353)</f>
        <v>44.912863070539416</v>
      </c>
      <c r="Q353" s="11" t="s">
        <v>8316</v>
      </c>
      <c r="R353" s="11" t="s">
        <v>8321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43.5" x14ac:dyDescent="0.35">
      <c r="A354" s="11">
        <v>352</v>
      </c>
      <c r="B354" s="12" t="s">
        <v>353</v>
      </c>
      <c r="C354" s="12" t="s">
        <v>4462</v>
      </c>
      <c r="D354" s="13">
        <v>10000</v>
      </c>
      <c r="E354" s="13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1">
        <f>ROUND(E354/D354*100,0)</f>
        <v>117</v>
      </c>
      <c r="P354" s="13">
        <f>IF(OR(E354=0,L354=0),0,E354/L354)</f>
        <v>40.755244755244753</v>
      </c>
      <c r="Q354" s="11" t="s">
        <v>8316</v>
      </c>
      <c r="R354" s="11" t="s">
        <v>8321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58" x14ac:dyDescent="0.35">
      <c r="A355" s="11">
        <v>353</v>
      </c>
      <c r="B355" s="12" t="s">
        <v>354</v>
      </c>
      <c r="C355" s="12" t="s">
        <v>4463</v>
      </c>
      <c r="D355" s="13">
        <v>58425</v>
      </c>
      <c r="E355" s="13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1">
        <f>ROUND(E355/D355*100,0)</f>
        <v>109</v>
      </c>
      <c r="P355" s="13">
        <f>IF(OR(E355=0,L355=0),0,E355/L355)</f>
        <v>103.52394779771615</v>
      </c>
      <c r="Q355" s="11" t="s">
        <v>8316</v>
      </c>
      <c r="R355" s="11" t="s">
        <v>8321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43.5" x14ac:dyDescent="0.35">
      <c r="A356" s="11">
        <v>354</v>
      </c>
      <c r="B356" s="12" t="s">
        <v>355</v>
      </c>
      <c r="C356" s="12" t="s">
        <v>4464</v>
      </c>
      <c r="D356" s="13">
        <v>3500</v>
      </c>
      <c r="E356" s="13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1">
        <f>ROUND(E356/D356*100,0)</f>
        <v>104</v>
      </c>
      <c r="P356" s="13">
        <f>IF(OR(E356=0,L356=0),0,E356/L356)</f>
        <v>125.44827586206897</v>
      </c>
      <c r="Q356" s="11" t="s">
        <v>8316</v>
      </c>
      <c r="R356" s="11" t="s">
        <v>8321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43.5" x14ac:dyDescent="0.35">
      <c r="A357" s="11">
        <v>355</v>
      </c>
      <c r="B357" s="12" t="s">
        <v>356</v>
      </c>
      <c r="C357" s="12" t="s">
        <v>4465</v>
      </c>
      <c r="D357" s="13">
        <v>35000</v>
      </c>
      <c r="E357" s="13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1">
        <f>ROUND(E357/D357*100,0)</f>
        <v>116</v>
      </c>
      <c r="P357" s="13">
        <f>IF(OR(E357=0,L357=0),0,E357/L357)</f>
        <v>246.60606060606059</v>
      </c>
      <c r="Q357" s="11" t="s">
        <v>8316</v>
      </c>
      <c r="R357" s="11" t="s">
        <v>8321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43.5" x14ac:dyDescent="0.35">
      <c r="A358" s="11">
        <v>356</v>
      </c>
      <c r="B358" s="12" t="s">
        <v>357</v>
      </c>
      <c r="C358" s="12" t="s">
        <v>4466</v>
      </c>
      <c r="D358" s="13">
        <v>7500</v>
      </c>
      <c r="E358" s="13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1">
        <f>ROUND(E358/D358*100,0)</f>
        <v>103</v>
      </c>
      <c r="P358" s="13">
        <f>IF(OR(E358=0,L358=0),0,E358/L358)</f>
        <v>79.401340206185566</v>
      </c>
      <c r="Q358" s="11" t="s">
        <v>8316</v>
      </c>
      <c r="R358" s="11" t="s">
        <v>8321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58" x14ac:dyDescent="0.35">
      <c r="A359" s="11">
        <v>357</v>
      </c>
      <c r="B359" s="12" t="s">
        <v>358</v>
      </c>
      <c r="C359" s="12" t="s">
        <v>4467</v>
      </c>
      <c r="D359" s="13">
        <v>15000</v>
      </c>
      <c r="E359" s="13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1">
        <f>ROUND(E359/D359*100,0)</f>
        <v>174</v>
      </c>
      <c r="P359" s="13">
        <f>IF(OR(E359=0,L359=0),0,E359/L359)</f>
        <v>86.138613861386133</v>
      </c>
      <c r="Q359" s="11" t="s">
        <v>8316</v>
      </c>
      <c r="R359" s="11" t="s">
        <v>8321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3.5" x14ac:dyDescent="0.35">
      <c r="A360" s="11">
        <v>358</v>
      </c>
      <c r="B360" s="12" t="s">
        <v>359</v>
      </c>
      <c r="C360" s="12" t="s">
        <v>4468</v>
      </c>
      <c r="D360" s="13">
        <v>50000</v>
      </c>
      <c r="E360" s="13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1">
        <f>ROUND(E360/D360*100,0)</f>
        <v>103</v>
      </c>
      <c r="P360" s="13">
        <f>IF(OR(E360=0,L360=0),0,E360/L360)</f>
        <v>193.04868913857678</v>
      </c>
      <c r="Q360" s="11" t="s">
        <v>8316</v>
      </c>
      <c r="R360" s="11" t="s">
        <v>8321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3.5" x14ac:dyDescent="0.35">
      <c r="A361" s="11">
        <v>359</v>
      </c>
      <c r="B361" s="12" t="s">
        <v>360</v>
      </c>
      <c r="C361" s="12" t="s">
        <v>4469</v>
      </c>
      <c r="D361" s="13">
        <v>24200</v>
      </c>
      <c r="E361" s="13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1">
        <f>ROUND(E361/D361*100,0)</f>
        <v>105</v>
      </c>
      <c r="P361" s="13">
        <f>IF(OR(E361=0,L361=0),0,E361/L361)</f>
        <v>84.023178807947019</v>
      </c>
      <c r="Q361" s="11" t="s">
        <v>8316</v>
      </c>
      <c r="R361" s="11" t="s">
        <v>8321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43.5" x14ac:dyDescent="0.35">
      <c r="A362" s="11">
        <v>360</v>
      </c>
      <c r="B362" s="12" t="s">
        <v>361</v>
      </c>
      <c r="C362" s="12" t="s">
        <v>4470</v>
      </c>
      <c r="D362" s="13">
        <v>12000</v>
      </c>
      <c r="E362" s="13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1">
        <f>ROUND(E362/D362*100,0)</f>
        <v>101</v>
      </c>
      <c r="P362" s="13">
        <f>IF(OR(E362=0,L362=0),0,E362/L362)</f>
        <v>139.82758620689654</v>
      </c>
      <c r="Q362" s="11" t="s">
        <v>8316</v>
      </c>
      <c r="R362" s="11" t="s">
        <v>8321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43.5" x14ac:dyDescent="0.35">
      <c r="A363" s="11">
        <v>361</v>
      </c>
      <c r="B363" s="12" t="s">
        <v>362</v>
      </c>
      <c r="C363" s="12" t="s">
        <v>4471</v>
      </c>
      <c r="D363" s="13">
        <v>35000</v>
      </c>
      <c r="E363" s="13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1">
        <f>ROUND(E363/D363*100,0)</f>
        <v>111</v>
      </c>
      <c r="P363" s="13">
        <f>IF(OR(E363=0,L363=0),0,E363/L363)</f>
        <v>109.82189265536722</v>
      </c>
      <c r="Q363" s="11" t="s">
        <v>8316</v>
      </c>
      <c r="R363" s="11" t="s">
        <v>8321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58" x14ac:dyDescent="0.35">
      <c r="A364" s="11">
        <v>362</v>
      </c>
      <c r="B364" s="12" t="s">
        <v>363</v>
      </c>
      <c r="C364" s="12" t="s">
        <v>4472</v>
      </c>
      <c r="D364" s="13">
        <v>9665</v>
      </c>
      <c r="E364" s="13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1">
        <f>ROUND(E364/D364*100,0)</f>
        <v>124</v>
      </c>
      <c r="P364" s="13">
        <f>IF(OR(E364=0,L364=0),0,E364/L364)</f>
        <v>139.53488372093022</v>
      </c>
      <c r="Q364" s="11" t="s">
        <v>8316</v>
      </c>
      <c r="R364" s="11" t="s">
        <v>8321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58" x14ac:dyDescent="0.35">
      <c r="A365" s="11">
        <v>363</v>
      </c>
      <c r="B365" s="12" t="s">
        <v>364</v>
      </c>
      <c r="C365" s="12" t="s">
        <v>4473</v>
      </c>
      <c r="D365" s="13">
        <v>8925</v>
      </c>
      <c r="E365" s="13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1">
        <f>ROUND(E365/D365*100,0)</f>
        <v>101</v>
      </c>
      <c r="P365" s="13">
        <f>IF(OR(E365=0,L365=0),0,E365/L365)</f>
        <v>347.84615384615387</v>
      </c>
      <c r="Q365" s="11" t="s">
        <v>8316</v>
      </c>
      <c r="R365" s="11" t="s">
        <v>8321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43.5" x14ac:dyDescent="0.35">
      <c r="A366" s="11">
        <v>364</v>
      </c>
      <c r="B366" s="12" t="s">
        <v>365</v>
      </c>
      <c r="C366" s="12" t="s">
        <v>4474</v>
      </c>
      <c r="D366" s="13">
        <v>7000</v>
      </c>
      <c r="E366" s="13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1">
        <f>ROUND(E366/D366*100,0)</f>
        <v>110</v>
      </c>
      <c r="P366" s="13">
        <f>IF(OR(E366=0,L366=0),0,E366/L366)</f>
        <v>68.24159292035398</v>
      </c>
      <c r="Q366" s="11" t="s">
        <v>8316</v>
      </c>
      <c r="R366" s="11" t="s">
        <v>8321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3.5" x14ac:dyDescent="0.35">
      <c r="A367" s="11">
        <v>365</v>
      </c>
      <c r="B367" s="12" t="s">
        <v>366</v>
      </c>
      <c r="C367" s="12" t="s">
        <v>4475</v>
      </c>
      <c r="D367" s="13">
        <v>15000</v>
      </c>
      <c r="E367" s="13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1">
        <f>ROUND(E367/D367*100,0)</f>
        <v>104</v>
      </c>
      <c r="P367" s="13">
        <f>IF(OR(E367=0,L367=0),0,E367/L367)</f>
        <v>239.93846153846152</v>
      </c>
      <c r="Q367" s="11" t="s">
        <v>8316</v>
      </c>
      <c r="R367" s="11" t="s">
        <v>8321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3.5" x14ac:dyDescent="0.35">
      <c r="A368" s="11">
        <v>366</v>
      </c>
      <c r="B368" s="12" t="s">
        <v>367</v>
      </c>
      <c r="C368" s="12" t="s">
        <v>4476</v>
      </c>
      <c r="D368" s="13">
        <v>38000</v>
      </c>
      <c r="E368" s="13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1">
        <f>ROUND(E368/D368*100,0)</f>
        <v>101</v>
      </c>
      <c r="P368" s="13">
        <f>IF(OR(E368=0,L368=0),0,E368/L368)</f>
        <v>287.31343283582089</v>
      </c>
      <c r="Q368" s="11" t="s">
        <v>8316</v>
      </c>
      <c r="R368" s="11" t="s">
        <v>8321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43.5" x14ac:dyDescent="0.35">
      <c r="A369" s="11">
        <v>367</v>
      </c>
      <c r="B369" s="12" t="s">
        <v>368</v>
      </c>
      <c r="C369" s="12" t="s">
        <v>4477</v>
      </c>
      <c r="D369" s="13">
        <v>10000</v>
      </c>
      <c r="E369" s="13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1">
        <f>ROUND(E369/D369*100,0)</f>
        <v>103</v>
      </c>
      <c r="P369" s="13">
        <f>IF(OR(E369=0,L369=0),0,E369/L369)</f>
        <v>86.84882352941176</v>
      </c>
      <c r="Q369" s="11" t="s">
        <v>8316</v>
      </c>
      <c r="R369" s="11" t="s">
        <v>8321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43.5" x14ac:dyDescent="0.35">
      <c r="A370" s="11">
        <v>368</v>
      </c>
      <c r="B370" s="12" t="s">
        <v>369</v>
      </c>
      <c r="C370" s="12" t="s">
        <v>4478</v>
      </c>
      <c r="D370" s="13">
        <v>12500</v>
      </c>
      <c r="E370" s="13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1">
        <f>ROUND(E370/D370*100,0)</f>
        <v>104</v>
      </c>
      <c r="P370" s="13">
        <f>IF(OR(E370=0,L370=0),0,E370/L370)</f>
        <v>81.84905660377359</v>
      </c>
      <c r="Q370" s="11" t="s">
        <v>8316</v>
      </c>
      <c r="R370" s="11" t="s">
        <v>8321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43.5" x14ac:dyDescent="0.35">
      <c r="A371" s="11">
        <v>369</v>
      </c>
      <c r="B371" s="12" t="s">
        <v>370</v>
      </c>
      <c r="C371" s="12" t="s">
        <v>4479</v>
      </c>
      <c r="D371" s="13">
        <v>6500</v>
      </c>
      <c r="E371" s="13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1">
        <f>ROUND(E371/D371*100,0)</f>
        <v>110</v>
      </c>
      <c r="P371" s="13">
        <f>IF(OR(E371=0,L371=0),0,E371/L371)</f>
        <v>42.874970059880241</v>
      </c>
      <c r="Q371" s="11" t="s">
        <v>8316</v>
      </c>
      <c r="R371" s="11" t="s">
        <v>8321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43.5" x14ac:dyDescent="0.35">
      <c r="A372" s="11">
        <v>370</v>
      </c>
      <c r="B372" s="12" t="s">
        <v>371</v>
      </c>
      <c r="C372" s="12" t="s">
        <v>4480</v>
      </c>
      <c r="D372" s="13">
        <v>25000</v>
      </c>
      <c r="E372" s="13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1">
        <f>ROUND(E372/D372*100,0)</f>
        <v>122</v>
      </c>
      <c r="P372" s="13">
        <f>IF(OR(E372=0,L372=0),0,E372/L372)</f>
        <v>709.41860465116281</v>
      </c>
      <c r="Q372" s="11" t="s">
        <v>8316</v>
      </c>
      <c r="R372" s="11" t="s">
        <v>8321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58" x14ac:dyDescent="0.35">
      <c r="A373" s="11">
        <v>371</v>
      </c>
      <c r="B373" s="12" t="s">
        <v>372</v>
      </c>
      <c r="C373" s="12" t="s">
        <v>4481</v>
      </c>
      <c r="D373" s="13">
        <v>150000</v>
      </c>
      <c r="E373" s="13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1">
        <f>ROUND(E373/D373*100,0)</f>
        <v>114</v>
      </c>
      <c r="P373" s="13">
        <f>IF(OR(E373=0,L373=0),0,E373/L373)</f>
        <v>161.25517890772127</v>
      </c>
      <c r="Q373" s="11" t="s">
        <v>8316</v>
      </c>
      <c r="R373" s="11" t="s">
        <v>8321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29" x14ac:dyDescent="0.35">
      <c r="A374" s="11">
        <v>372</v>
      </c>
      <c r="B374" s="12" t="s">
        <v>373</v>
      </c>
      <c r="C374" s="12" t="s">
        <v>4482</v>
      </c>
      <c r="D374" s="13">
        <v>300</v>
      </c>
      <c r="E374" s="13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1">
        <f>ROUND(E374/D374*100,0)</f>
        <v>125</v>
      </c>
      <c r="P374" s="13">
        <f>IF(OR(E374=0,L374=0),0,E374/L374)</f>
        <v>41.777777777777779</v>
      </c>
      <c r="Q374" s="11" t="s">
        <v>8316</v>
      </c>
      <c r="R374" s="11" t="s">
        <v>8321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3.5" x14ac:dyDescent="0.35">
      <c r="A375" s="11">
        <v>373</v>
      </c>
      <c r="B375" s="12" t="s">
        <v>374</v>
      </c>
      <c r="C375" s="12" t="s">
        <v>4483</v>
      </c>
      <c r="D375" s="13">
        <v>7500</v>
      </c>
      <c r="E375" s="13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1">
        <f>ROUND(E375/D375*100,0)</f>
        <v>107</v>
      </c>
      <c r="P375" s="13">
        <f>IF(OR(E375=0,L375=0),0,E375/L375)</f>
        <v>89.887640449438209</v>
      </c>
      <c r="Q375" s="11" t="s">
        <v>8316</v>
      </c>
      <c r="R375" s="11" t="s">
        <v>8321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43.5" x14ac:dyDescent="0.35">
      <c r="A376" s="11">
        <v>374</v>
      </c>
      <c r="B376" s="12" t="s">
        <v>375</v>
      </c>
      <c r="C376" s="12" t="s">
        <v>4484</v>
      </c>
      <c r="D376" s="13">
        <v>6000</v>
      </c>
      <c r="E376" s="13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1">
        <f>ROUND(E376/D376*100,0)</f>
        <v>131</v>
      </c>
      <c r="P376" s="13">
        <f>IF(OR(E376=0,L376=0),0,E376/L376)</f>
        <v>45.051724137931032</v>
      </c>
      <c r="Q376" s="11" t="s">
        <v>8316</v>
      </c>
      <c r="R376" s="11" t="s">
        <v>8321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43.5" x14ac:dyDescent="0.35">
      <c r="A377" s="11">
        <v>375</v>
      </c>
      <c r="B377" s="12" t="s">
        <v>376</v>
      </c>
      <c r="C377" s="12" t="s">
        <v>4485</v>
      </c>
      <c r="D377" s="13">
        <v>500</v>
      </c>
      <c r="E377" s="13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1">
        <f>ROUND(E377/D377*100,0)</f>
        <v>120</v>
      </c>
      <c r="P377" s="13">
        <f>IF(OR(E377=0,L377=0),0,E377/L377)</f>
        <v>42.857142857142854</v>
      </c>
      <c r="Q377" s="11" t="s">
        <v>8316</v>
      </c>
      <c r="R377" s="11" t="s">
        <v>8321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58" x14ac:dyDescent="0.35">
      <c r="A378" s="11">
        <v>376</v>
      </c>
      <c r="B378" s="12" t="s">
        <v>377</v>
      </c>
      <c r="C378" s="12" t="s">
        <v>4486</v>
      </c>
      <c r="D378" s="13">
        <v>2450</v>
      </c>
      <c r="E378" s="13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1">
        <f>ROUND(E378/D378*100,0)</f>
        <v>106</v>
      </c>
      <c r="P378" s="13">
        <f>IF(OR(E378=0,L378=0),0,E378/L378)</f>
        <v>54.083333333333336</v>
      </c>
      <c r="Q378" s="11" t="s">
        <v>8316</v>
      </c>
      <c r="R378" s="11" t="s">
        <v>8321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3.5" x14ac:dyDescent="0.35">
      <c r="A379" s="11">
        <v>377</v>
      </c>
      <c r="B379" s="12" t="s">
        <v>378</v>
      </c>
      <c r="C379" s="12" t="s">
        <v>4487</v>
      </c>
      <c r="D379" s="13">
        <v>12000</v>
      </c>
      <c r="E379" s="13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1">
        <f>ROUND(E379/D379*100,0)</f>
        <v>114</v>
      </c>
      <c r="P379" s="13">
        <f>IF(OR(E379=0,L379=0),0,E379/L379)</f>
        <v>103.21804511278195</v>
      </c>
      <c r="Q379" s="11" t="s">
        <v>8316</v>
      </c>
      <c r="R379" s="11" t="s">
        <v>8321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58" x14ac:dyDescent="0.35">
      <c r="A380" s="11">
        <v>378</v>
      </c>
      <c r="B380" s="12" t="s">
        <v>379</v>
      </c>
      <c r="C380" s="12" t="s">
        <v>4488</v>
      </c>
      <c r="D380" s="13">
        <v>3000</v>
      </c>
      <c r="E380" s="13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1">
        <f>ROUND(E380/D380*100,0)</f>
        <v>112</v>
      </c>
      <c r="P380" s="13">
        <f>IF(OR(E380=0,L380=0),0,E380/L380)</f>
        <v>40.397590361445786</v>
      </c>
      <c r="Q380" s="11" t="s">
        <v>8316</v>
      </c>
      <c r="R380" s="11" t="s">
        <v>8321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43.5" x14ac:dyDescent="0.35">
      <c r="A381" s="11">
        <v>379</v>
      </c>
      <c r="B381" s="12" t="s">
        <v>380</v>
      </c>
      <c r="C381" s="12" t="s">
        <v>4489</v>
      </c>
      <c r="D381" s="13">
        <v>15000</v>
      </c>
      <c r="E381" s="13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1">
        <f>ROUND(E381/D381*100,0)</f>
        <v>116</v>
      </c>
      <c r="P381" s="13">
        <f>IF(OR(E381=0,L381=0),0,E381/L381)</f>
        <v>116.85906040268456</v>
      </c>
      <c r="Q381" s="11" t="s">
        <v>8316</v>
      </c>
      <c r="R381" s="11" t="s">
        <v>8321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58" x14ac:dyDescent="0.35">
      <c r="A382" s="11">
        <v>380</v>
      </c>
      <c r="B382" s="12" t="s">
        <v>381</v>
      </c>
      <c r="C382" s="12" t="s">
        <v>4490</v>
      </c>
      <c r="D382" s="13">
        <v>4000</v>
      </c>
      <c r="E382" s="13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1">
        <f>ROUND(E382/D382*100,0)</f>
        <v>142</v>
      </c>
      <c r="P382" s="13">
        <f>IF(OR(E382=0,L382=0),0,E382/L382)</f>
        <v>115.51020408163265</v>
      </c>
      <c r="Q382" s="11" t="s">
        <v>8316</v>
      </c>
      <c r="R382" s="11" t="s">
        <v>8321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3.5" x14ac:dyDescent="0.35">
      <c r="A383" s="11">
        <v>381</v>
      </c>
      <c r="B383" s="12" t="s">
        <v>382</v>
      </c>
      <c r="C383" s="12" t="s">
        <v>4491</v>
      </c>
      <c r="D383" s="13">
        <v>25000</v>
      </c>
      <c r="E383" s="13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1">
        <f>ROUND(E383/D383*100,0)</f>
        <v>105</v>
      </c>
      <c r="P383" s="13">
        <f>IF(OR(E383=0,L383=0),0,E383/L383)</f>
        <v>104.31274900398407</v>
      </c>
      <c r="Q383" s="11" t="s">
        <v>8316</v>
      </c>
      <c r="R383" s="11" t="s">
        <v>8321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58" x14ac:dyDescent="0.35">
      <c r="A384" s="11">
        <v>382</v>
      </c>
      <c r="B384" s="12" t="s">
        <v>383</v>
      </c>
      <c r="C384" s="12" t="s">
        <v>4492</v>
      </c>
      <c r="D384" s="13">
        <v>600</v>
      </c>
      <c r="E384" s="13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1">
        <f>ROUND(E384/D384*100,0)</f>
        <v>256</v>
      </c>
      <c r="P384" s="13">
        <f>IF(OR(E384=0,L384=0),0,E384/L384)</f>
        <v>69.772727272727266</v>
      </c>
      <c r="Q384" s="11" t="s">
        <v>8316</v>
      </c>
      <c r="R384" s="11" t="s">
        <v>8321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43.5" x14ac:dyDescent="0.35">
      <c r="A385" s="11">
        <v>383</v>
      </c>
      <c r="B385" s="12" t="s">
        <v>384</v>
      </c>
      <c r="C385" s="12" t="s">
        <v>4493</v>
      </c>
      <c r="D385" s="13">
        <v>999</v>
      </c>
      <c r="E385" s="13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1">
        <f>ROUND(E385/D385*100,0)</f>
        <v>207</v>
      </c>
      <c r="P385" s="13">
        <f>IF(OR(E385=0,L385=0),0,E385/L385)</f>
        <v>43.020833333333336</v>
      </c>
      <c r="Q385" s="11" t="s">
        <v>8316</v>
      </c>
      <c r="R385" s="11" t="s">
        <v>8321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43.5" x14ac:dyDescent="0.35">
      <c r="A386" s="11">
        <v>384</v>
      </c>
      <c r="B386" s="12" t="s">
        <v>385</v>
      </c>
      <c r="C386" s="12" t="s">
        <v>4494</v>
      </c>
      <c r="D386" s="13">
        <v>20000</v>
      </c>
      <c r="E386" s="13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1">
        <f>ROUND(E386/D386*100,0)</f>
        <v>112</v>
      </c>
      <c r="P386" s="13">
        <f>IF(OR(E386=0,L386=0),0,E386/L386)</f>
        <v>58.540469973890339</v>
      </c>
      <c r="Q386" s="11" t="s">
        <v>8316</v>
      </c>
      <c r="R386" s="11" t="s">
        <v>8321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43.5" x14ac:dyDescent="0.35">
      <c r="A387" s="11">
        <v>385</v>
      </c>
      <c r="B387" s="12" t="s">
        <v>386</v>
      </c>
      <c r="C387" s="12" t="s">
        <v>4495</v>
      </c>
      <c r="D387" s="13">
        <v>25000</v>
      </c>
      <c r="E387" s="13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1">
        <f>ROUND(E387/D387*100,0)</f>
        <v>106</v>
      </c>
      <c r="P387" s="13">
        <f>IF(OR(E387=0,L387=0),0,E387/L387)</f>
        <v>111.79535864978902</v>
      </c>
      <c r="Q387" s="11" t="s">
        <v>8316</v>
      </c>
      <c r="R387" s="11" t="s">
        <v>8321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43.5" x14ac:dyDescent="0.35">
      <c r="A388" s="11">
        <v>386</v>
      </c>
      <c r="B388" s="12" t="s">
        <v>387</v>
      </c>
      <c r="C388" s="12" t="s">
        <v>4496</v>
      </c>
      <c r="D388" s="13">
        <v>600</v>
      </c>
      <c r="E388" s="13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1">
        <f>ROUND(E388/D388*100,0)</f>
        <v>100</v>
      </c>
      <c r="P388" s="13">
        <f>IF(OR(E388=0,L388=0),0,E388/L388)</f>
        <v>46.230769230769234</v>
      </c>
      <c r="Q388" s="11" t="s">
        <v>8316</v>
      </c>
      <c r="R388" s="11" t="s">
        <v>8321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58" x14ac:dyDescent="0.35">
      <c r="A389" s="11">
        <v>387</v>
      </c>
      <c r="B389" s="12" t="s">
        <v>388</v>
      </c>
      <c r="C389" s="12" t="s">
        <v>4497</v>
      </c>
      <c r="D389" s="13">
        <v>38000</v>
      </c>
      <c r="E389" s="13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1">
        <f>ROUND(E389/D389*100,0)</f>
        <v>214</v>
      </c>
      <c r="P389" s="13">
        <f>IF(OR(E389=0,L389=0),0,E389/L389)</f>
        <v>144.69039145907473</v>
      </c>
      <c r="Q389" s="11" t="s">
        <v>8316</v>
      </c>
      <c r="R389" s="11" t="s">
        <v>8321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3.5" x14ac:dyDescent="0.35">
      <c r="A390" s="11">
        <v>388</v>
      </c>
      <c r="B390" s="12" t="s">
        <v>389</v>
      </c>
      <c r="C390" s="12" t="s">
        <v>4498</v>
      </c>
      <c r="D390" s="13">
        <v>5000</v>
      </c>
      <c r="E390" s="13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1">
        <f>ROUND(E390/D390*100,0)</f>
        <v>126</v>
      </c>
      <c r="P390" s="13">
        <f>IF(OR(E390=0,L390=0),0,E390/L390)</f>
        <v>88.845070422535215</v>
      </c>
      <c r="Q390" s="11" t="s">
        <v>8316</v>
      </c>
      <c r="R390" s="11" t="s">
        <v>8321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58" x14ac:dyDescent="0.35">
      <c r="A391" s="11">
        <v>389</v>
      </c>
      <c r="B391" s="12" t="s">
        <v>390</v>
      </c>
      <c r="C391" s="12" t="s">
        <v>4499</v>
      </c>
      <c r="D391" s="13">
        <v>68000</v>
      </c>
      <c r="E391" s="13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1">
        <f>ROUND(E391/D391*100,0)</f>
        <v>182</v>
      </c>
      <c r="P391" s="13">
        <f>IF(OR(E391=0,L391=0),0,E391/L391)</f>
        <v>81.75107284768211</v>
      </c>
      <c r="Q391" s="11" t="s">
        <v>8316</v>
      </c>
      <c r="R391" s="11" t="s">
        <v>8321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3.5" x14ac:dyDescent="0.35">
      <c r="A392" s="11">
        <v>390</v>
      </c>
      <c r="B392" s="12" t="s">
        <v>391</v>
      </c>
      <c r="C392" s="12" t="s">
        <v>4500</v>
      </c>
      <c r="D392" s="13">
        <v>1000</v>
      </c>
      <c r="E392" s="13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1">
        <f>ROUND(E392/D392*100,0)</f>
        <v>100</v>
      </c>
      <c r="P392" s="13">
        <f>IF(OR(E392=0,L392=0),0,E392/L392)</f>
        <v>71.428571428571431</v>
      </c>
      <c r="Q392" s="11" t="s">
        <v>8316</v>
      </c>
      <c r="R392" s="11" t="s">
        <v>8321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3.5" x14ac:dyDescent="0.35">
      <c r="A393" s="11">
        <v>391</v>
      </c>
      <c r="B393" s="12" t="s">
        <v>392</v>
      </c>
      <c r="C393" s="12" t="s">
        <v>4501</v>
      </c>
      <c r="D393" s="13">
        <v>20000</v>
      </c>
      <c r="E393" s="13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1">
        <f>ROUND(E393/D393*100,0)</f>
        <v>101</v>
      </c>
      <c r="P393" s="13">
        <f>IF(OR(E393=0,L393=0),0,E393/L393)</f>
        <v>104.25906735751295</v>
      </c>
      <c r="Q393" s="11" t="s">
        <v>8316</v>
      </c>
      <c r="R393" s="11" t="s">
        <v>8321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43.5" x14ac:dyDescent="0.35">
      <c r="A394" s="11">
        <v>392</v>
      </c>
      <c r="B394" s="12" t="s">
        <v>393</v>
      </c>
      <c r="C394" s="12" t="s">
        <v>4502</v>
      </c>
      <c r="D394" s="13">
        <v>18500</v>
      </c>
      <c r="E394" s="13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1">
        <f>ROUND(E394/D394*100,0)</f>
        <v>101</v>
      </c>
      <c r="P394" s="13">
        <f>IF(OR(E394=0,L394=0),0,E394/L394)</f>
        <v>90.616504854368927</v>
      </c>
      <c r="Q394" s="11" t="s">
        <v>8316</v>
      </c>
      <c r="R394" s="11" t="s">
        <v>8321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43.5" x14ac:dyDescent="0.35">
      <c r="A395" s="11">
        <v>393</v>
      </c>
      <c r="B395" s="12" t="s">
        <v>394</v>
      </c>
      <c r="C395" s="12" t="s">
        <v>4503</v>
      </c>
      <c r="D395" s="13">
        <v>50000</v>
      </c>
      <c r="E395" s="13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1">
        <f>ROUND(E395/D395*100,0)</f>
        <v>110</v>
      </c>
      <c r="P395" s="13">
        <f>IF(OR(E395=0,L395=0),0,E395/L395)</f>
        <v>157.33048433048432</v>
      </c>
      <c r="Q395" s="11" t="s">
        <v>8316</v>
      </c>
      <c r="R395" s="11" t="s">
        <v>8321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43.5" x14ac:dyDescent="0.35">
      <c r="A396" s="11">
        <v>394</v>
      </c>
      <c r="B396" s="12" t="s">
        <v>395</v>
      </c>
      <c r="C396" s="12" t="s">
        <v>4504</v>
      </c>
      <c r="D396" s="13">
        <v>4700</v>
      </c>
      <c r="E396" s="13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1">
        <f>ROUND(E396/D396*100,0)</f>
        <v>112</v>
      </c>
      <c r="P396" s="13">
        <f>IF(OR(E396=0,L396=0),0,E396/L396)</f>
        <v>105.18</v>
      </c>
      <c r="Q396" s="11" t="s">
        <v>8316</v>
      </c>
      <c r="R396" s="11" t="s">
        <v>8321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3.5" x14ac:dyDescent="0.35">
      <c r="A397" s="11">
        <v>395</v>
      </c>
      <c r="B397" s="12" t="s">
        <v>396</v>
      </c>
      <c r="C397" s="12" t="s">
        <v>4505</v>
      </c>
      <c r="D397" s="13">
        <v>10000</v>
      </c>
      <c r="E397" s="13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1">
        <f>ROUND(E397/D397*100,0)</f>
        <v>108</v>
      </c>
      <c r="P397" s="13">
        <f>IF(OR(E397=0,L397=0),0,E397/L397)</f>
        <v>58.719836956521746</v>
      </c>
      <c r="Q397" s="11" t="s">
        <v>8316</v>
      </c>
      <c r="R397" s="11" t="s">
        <v>8321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3.5" x14ac:dyDescent="0.35">
      <c r="A398" s="11">
        <v>396</v>
      </c>
      <c r="B398" s="12" t="s">
        <v>397</v>
      </c>
      <c r="C398" s="12" t="s">
        <v>4506</v>
      </c>
      <c r="D398" s="13">
        <v>15000</v>
      </c>
      <c r="E398" s="13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1">
        <f>ROUND(E398/D398*100,0)</f>
        <v>107</v>
      </c>
      <c r="P398" s="13">
        <f>IF(OR(E398=0,L398=0),0,E398/L398)</f>
        <v>81.632653061224488</v>
      </c>
      <c r="Q398" s="11" t="s">
        <v>8316</v>
      </c>
      <c r="R398" s="11" t="s">
        <v>8321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58" x14ac:dyDescent="0.35">
      <c r="A399" s="11">
        <v>397</v>
      </c>
      <c r="B399" s="12" t="s">
        <v>398</v>
      </c>
      <c r="C399" s="12" t="s">
        <v>4507</v>
      </c>
      <c r="D399" s="13">
        <v>12444</v>
      </c>
      <c r="E399" s="13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1">
        <f>ROUND(E399/D399*100,0)</f>
        <v>104</v>
      </c>
      <c r="P399" s="13">
        <f>IF(OR(E399=0,L399=0),0,E399/L399)</f>
        <v>56.460043668122275</v>
      </c>
      <c r="Q399" s="11" t="s">
        <v>8316</v>
      </c>
      <c r="R399" s="11" t="s">
        <v>8321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3.5" x14ac:dyDescent="0.35">
      <c r="A400" s="11">
        <v>398</v>
      </c>
      <c r="B400" s="12" t="s">
        <v>399</v>
      </c>
      <c r="C400" s="12" t="s">
        <v>4508</v>
      </c>
      <c r="D400" s="13">
        <v>7500</v>
      </c>
      <c r="E400" s="13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1">
        <f>ROUND(E400/D400*100,0)</f>
        <v>125</v>
      </c>
      <c r="P400" s="13">
        <f>IF(OR(E400=0,L400=0),0,E400/L400)</f>
        <v>140.1044776119403</v>
      </c>
      <c r="Q400" s="11" t="s">
        <v>8316</v>
      </c>
      <c r="R400" s="11" t="s">
        <v>8321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58" x14ac:dyDescent="0.35">
      <c r="A401" s="11">
        <v>399</v>
      </c>
      <c r="B401" s="12" t="s">
        <v>400</v>
      </c>
      <c r="C401" s="12" t="s">
        <v>4509</v>
      </c>
      <c r="D401" s="13">
        <v>20000</v>
      </c>
      <c r="E401" s="13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1">
        <f>ROUND(E401/D401*100,0)</f>
        <v>107</v>
      </c>
      <c r="P401" s="13">
        <f>IF(OR(E401=0,L401=0),0,E401/L401)</f>
        <v>224.85263157894738</v>
      </c>
      <c r="Q401" s="11" t="s">
        <v>8316</v>
      </c>
      <c r="R401" s="11" t="s">
        <v>8321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3.5" x14ac:dyDescent="0.35">
      <c r="A402" s="11">
        <v>400</v>
      </c>
      <c r="B402" s="12" t="s">
        <v>401</v>
      </c>
      <c r="C402" s="12" t="s">
        <v>4510</v>
      </c>
      <c r="D402" s="13">
        <v>10000</v>
      </c>
      <c r="E402" s="13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1">
        <f>ROUND(E402/D402*100,0)</f>
        <v>112</v>
      </c>
      <c r="P402" s="13">
        <f>IF(OR(E402=0,L402=0),0,E402/L402)</f>
        <v>181.13306451612902</v>
      </c>
      <c r="Q402" s="11" t="s">
        <v>8316</v>
      </c>
      <c r="R402" s="11" t="s">
        <v>8321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43.5" x14ac:dyDescent="0.35">
      <c r="A403" s="11">
        <v>401</v>
      </c>
      <c r="B403" s="12" t="s">
        <v>402</v>
      </c>
      <c r="C403" s="12" t="s">
        <v>4511</v>
      </c>
      <c r="D403" s="13">
        <v>50000</v>
      </c>
      <c r="E403" s="13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1">
        <f>ROUND(E403/D403*100,0)</f>
        <v>104</v>
      </c>
      <c r="P403" s="13">
        <f>IF(OR(E403=0,L403=0),0,E403/L403)</f>
        <v>711.04109589041093</v>
      </c>
      <c r="Q403" s="11" t="s">
        <v>8316</v>
      </c>
      <c r="R403" s="11" t="s">
        <v>8321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58" x14ac:dyDescent="0.35">
      <c r="A404" s="11">
        <v>402</v>
      </c>
      <c r="B404" s="12" t="s">
        <v>403</v>
      </c>
      <c r="C404" s="12" t="s">
        <v>4512</v>
      </c>
      <c r="D404" s="13">
        <v>2000</v>
      </c>
      <c r="E404" s="13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1">
        <f>ROUND(E404/D404*100,0)</f>
        <v>142</v>
      </c>
      <c r="P404" s="13">
        <f>IF(OR(E404=0,L404=0),0,E404/L404)</f>
        <v>65.883720930232556</v>
      </c>
      <c r="Q404" s="11" t="s">
        <v>8316</v>
      </c>
      <c r="R404" s="11" t="s">
        <v>8321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3.5" x14ac:dyDescent="0.35">
      <c r="A405" s="11">
        <v>403</v>
      </c>
      <c r="B405" s="12" t="s">
        <v>404</v>
      </c>
      <c r="C405" s="12" t="s">
        <v>4513</v>
      </c>
      <c r="D405" s="13">
        <v>5000</v>
      </c>
      <c r="E405" s="13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1">
        <f>ROUND(E405/D405*100,0)</f>
        <v>105</v>
      </c>
      <c r="P405" s="13">
        <f>IF(OR(E405=0,L405=0),0,E405/L405)</f>
        <v>75.185714285714283</v>
      </c>
      <c r="Q405" s="11" t="s">
        <v>8316</v>
      </c>
      <c r="R405" s="11" t="s">
        <v>8321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3.5" x14ac:dyDescent="0.35">
      <c r="A406" s="11">
        <v>404</v>
      </c>
      <c r="B406" s="12" t="s">
        <v>405</v>
      </c>
      <c r="C406" s="12" t="s">
        <v>4514</v>
      </c>
      <c r="D406" s="13">
        <v>35000</v>
      </c>
      <c r="E406" s="13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1">
        <f>ROUND(E406/D406*100,0)</f>
        <v>103</v>
      </c>
      <c r="P406" s="13">
        <f>IF(OR(E406=0,L406=0),0,E406/L406)</f>
        <v>133.14391143911439</v>
      </c>
      <c r="Q406" s="11" t="s">
        <v>8316</v>
      </c>
      <c r="R406" s="11" t="s">
        <v>8321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43.5" x14ac:dyDescent="0.35">
      <c r="A407" s="11">
        <v>405</v>
      </c>
      <c r="B407" s="12" t="s">
        <v>406</v>
      </c>
      <c r="C407" s="12" t="s">
        <v>4515</v>
      </c>
      <c r="D407" s="13">
        <v>2820</v>
      </c>
      <c r="E407" s="13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1">
        <f>ROUND(E407/D407*100,0)</f>
        <v>108</v>
      </c>
      <c r="P407" s="13">
        <f>IF(OR(E407=0,L407=0),0,E407/L407)</f>
        <v>55.2</v>
      </c>
      <c r="Q407" s="11" t="s">
        <v>8316</v>
      </c>
      <c r="R407" s="11" t="s">
        <v>8321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43.5" x14ac:dyDescent="0.35">
      <c r="A408" s="11">
        <v>406</v>
      </c>
      <c r="B408" s="12" t="s">
        <v>407</v>
      </c>
      <c r="C408" s="12" t="s">
        <v>4516</v>
      </c>
      <c r="D408" s="13">
        <v>2800</v>
      </c>
      <c r="E408" s="13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1">
        <f>ROUND(E408/D408*100,0)</f>
        <v>108</v>
      </c>
      <c r="P408" s="13">
        <f>IF(OR(E408=0,L408=0),0,E408/L408)</f>
        <v>86.163714285714292</v>
      </c>
      <c r="Q408" s="11" t="s">
        <v>8316</v>
      </c>
      <c r="R408" s="11" t="s">
        <v>8321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3.5" x14ac:dyDescent="0.35">
      <c r="A409" s="11">
        <v>407</v>
      </c>
      <c r="B409" s="12" t="s">
        <v>408</v>
      </c>
      <c r="C409" s="12" t="s">
        <v>4517</v>
      </c>
      <c r="D409" s="13">
        <v>2000</v>
      </c>
      <c r="E409" s="13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1">
        <f>ROUND(E409/D409*100,0)</f>
        <v>102</v>
      </c>
      <c r="P409" s="13">
        <f>IF(OR(E409=0,L409=0),0,E409/L409)</f>
        <v>92.318181818181813</v>
      </c>
      <c r="Q409" s="11" t="s">
        <v>8316</v>
      </c>
      <c r="R409" s="11" t="s">
        <v>8321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3.5" x14ac:dyDescent="0.35">
      <c r="A410" s="11">
        <v>408</v>
      </c>
      <c r="B410" s="12" t="s">
        <v>409</v>
      </c>
      <c r="C410" s="12" t="s">
        <v>4518</v>
      </c>
      <c r="D410" s="13">
        <v>6000</v>
      </c>
      <c r="E410" s="13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1">
        <f>ROUND(E410/D410*100,0)</f>
        <v>101</v>
      </c>
      <c r="P410" s="13">
        <f>IF(OR(E410=0,L410=0),0,E410/L410)</f>
        <v>160.16473684210527</v>
      </c>
      <c r="Q410" s="11" t="s">
        <v>8316</v>
      </c>
      <c r="R410" s="11" t="s">
        <v>8321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3.5" x14ac:dyDescent="0.35">
      <c r="A411" s="11">
        <v>409</v>
      </c>
      <c r="B411" s="12" t="s">
        <v>410</v>
      </c>
      <c r="C411" s="12" t="s">
        <v>4519</v>
      </c>
      <c r="D411" s="13">
        <v>500</v>
      </c>
      <c r="E411" s="13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1">
        <f>ROUND(E411/D411*100,0)</f>
        <v>137</v>
      </c>
      <c r="P411" s="13">
        <f>IF(OR(E411=0,L411=0),0,E411/L411)</f>
        <v>45.6</v>
      </c>
      <c r="Q411" s="11" t="s">
        <v>8316</v>
      </c>
      <c r="R411" s="11" t="s">
        <v>8321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3.5" x14ac:dyDescent="0.35">
      <c r="A412" s="11">
        <v>410</v>
      </c>
      <c r="B412" s="12" t="s">
        <v>411</v>
      </c>
      <c r="C412" s="12" t="s">
        <v>4520</v>
      </c>
      <c r="D412" s="13">
        <v>1000</v>
      </c>
      <c r="E412" s="13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1">
        <f>ROUND(E412/D412*100,0)</f>
        <v>128</v>
      </c>
      <c r="P412" s="13">
        <f>IF(OR(E412=0,L412=0),0,E412/L412)</f>
        <v>183.28571428571428</v>
      </c>
      <c r="Q412" s="11" t="s">
        <v>8316</v>
      </c>
      <c r="R412" s="11" t="s">
        <v>8321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43.5" x14ac:dyDescent="0.35">
      <c r="A413" s="11">
        <v>411</v>
      </c>
      <c r="B413" s="12" t="s">
        <v>412</v>
      </c>
      <c r="C413" s="12" t="s">
        <v>4521</v>
      </c>
      <c r="D413" s="13">
        <v>30000</v>
      </c>
      <c r="E413" s="13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1">
        <f>ROUND(E413/D413*100,0)</f>
        <v>101</v>
      </c>
      <c r="P413" s="13">
        <f>IF(OR(E413=0,L413=0),0,E413/L413)</f>
        <v>125.78838174273859</v>
      </c>
      <c r="Q413" s="11" t="s">
        <v>8316</v>
      </c>
      <c r="R413" s="11" t="s">
        <v>8321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58" x14ac:dyDescent="0.35">
      <c r="A414" s="11">
        <v>412</v>
      </c>
      <c r="B414" s="12" t="s">
        <v>413</v>
      </c>
      <c r="C414" s="12" t="s">
        <v>4522</v>
      </c>
      <c r="D414" s="13">
        <v>2500</v>
      </c>
      <c r="E414" s="13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1">
        <f>ROUND(E414/D414*100,0)</f>
        <v>127</v>
      </c>
      <c r="P414" s="13">
        <f>IF(OR(E414=0,L414=0),0,E414/L414)</f>
        <v>57.654545454545456</v>
      </c>
      <c r="Q414" s="11" t="s">
        <v>8316</v>
      </c>
      <c r="R414" s="11" t="s">
        <v>8321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3.5" x14ac:dyDescent="0.35">
      <c r="A415" s="11">
        <v>413</v>
      </c>
      <c r="B415" s="12" t="s">
        <v>414</v>
      </c>
      <c r="C415" s="12" t="s">
        <v>4523</v>
      </c>
      <c r="D415" s="13">
        <v>12800</v>
      </c>
      <c r="E415" s="13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1">
        <f>ROUND(E415/D415*100,0)</f>
        <v>105</v>
      </c>
      <c r="P415" s="13">
        <f>IF(OR(E415=0,L415=0),0,E415/L415)</f>
        <v>78.660818713450297</v>
      </c>
      <c r="Q415" s="11" t="s">
        <v>8316</v>
      </c>
      <c r="R415" s="11" t="s">
        <v>8321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43.5" x14ac:dyDescent="0.35">
      <c r="A416" s="11">
        <v>414</v>
      </c>
      <c r="B416" s="12" t="s">
        <v>415</v>
      </c>
      <c r="C416" s="12" t="s">
        <v>4524</v>
      </c>
      <c r="D416" s="13">
        <v>18500</v>
      </c>
      <c r="E416" s="13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1">
        <f>ROUND(E416/D416*100,0)</f>
        <v>103</v>
      </c>
      <c r="P416" s="13">
        <f>IF(OR(E416=0,L416=0),0,E416/L416)</f>
        <v>91.480769230769226</v>
      </c>
      <c r="Q416" s="11" t="s">
        <v>8316</v>
      </c>
      <c r="R416" s="11" t="s">
        <v>8321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58" x14ac:dyDescent="0.35">
      <c r="A417" s="11">
        <v>415</v>
      </c>
      <c r="B417" s="12" t="s">
        <v>416</v>
      </c>
      <c r="C417" s="12" t="s">
        <v>4525</v>
      </c>
      <c r="D417" s="13">
        <v>1400</v>
      </c>
      <c r="E417" s="13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1">
        <f>ROUND(E417/D417*100,0)</f>
        <v>102</v>
      </c>
      <c r="P417" s="13">
        <f>IF(OR(E417=0,L417=0),0,E417/L417)</f>
        <v>68.09809523809524</v>
      </c>
      <c r="Q417" s="11" t="s">
        <v>8316</v>
      </c>
      <c r="R417" s="11" t="s">
        <v>8321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43.5" x14ac:dyDescent="0.35">
      <c r="A418" s="11">
        <v>416</v>
      </c>
      <c r="B418" s="12" t="s">
        <v>417</v>
      </c>
      <c r="C418" s="12" t="s">
        <v>4526</v>
      </c>
      <c r="D418" s="13">
        <v>1000</v>
      </c>
      <c r="E418" s="13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1">
        <f>ROUND(E418/D418*100,0)</f>
        <v>120</v>
      </c>
      <c r="P418" s="13">
        <f>IF(OR(E418=0,L418=0),0,E418/L418)</f>
        <v>48.086800000000004</v>
      </c>
      <c r="Q418" s="11" t="s">
        <v>8316</v>
      </c>
      <c r="R418" s="11" t="s">
        <v>8321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43.5" x14ac:dyDescent="0.35">
      <c r="A419" s="11">
        <v>417</v>
      </c>
      <c r="B419" s="12" t="s">
        <v>418</v>
      </c>
      <c r="C419" s="12" t="s">
        <v>4527</v>
      </c>
      <c r="D419" s="13">
        <v>10500</v>
      </c>
      <c r="E419" s="13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1">
        <f>ROUND(E419/D419*100,0)</f>
        <v>100</v>
      </c>
      <c r="P419" s="13">
        <f>IF(OR(E419=0,L419=0),0,E419/L419)</f>
        <v>202.42307692307693</v>
      </c>
      <c r="Q419" s="11" t="s">
        <v>8316</v>
      </c>
      <c r="R419" s="11" t="s">
        <v>8321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43.5" x14ac:dyDescent="0.35">
      <c r="A420" s="11">
        <v>418</v>
      </c>
      <c r="B420" s="12" t="s">
        <v>419</v>
      </c>
      <c r="C420" s="12" t="s">
        <v>4528</v>
      </c>
      <c r="D420" s="13">
        <v>22400</v>
      </c>
      <c r="E420" s="13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1">
        <f>ROUND(E420/D420*100,0)</f>
        <v>101</v>
      </c>
      <c r="P420" s="13">
        <f>IF(OR(E420=0,L420=0),0,E420/L420)</f>
        <v>216.75</v>
      </c>
      <c r="Q420" s="11" t="s">
        <v>8316</v>
      </c>
      <c r="R420" s="11" t="s">
        <v>8321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3.5" x14ac:dyDescent="0.35">
      <c r="A421" s="11">
        <v>419</v>
      </c>
      <c r="B421" s="12" t="s">
        <v>420</v>
      </c>
      <c r="C421" s="12" t="s">
        <v>4529</v>
      </c>
      <c r="D421" s="13">
        <v>8000</v>
      </c>
      <c r="E421" s="13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1">
        <f>ROUND(E421/D421*100,0)</f>
        <v>100</v>
      </c>
      <c r="P421" s="13">
        <f>IF(OR(E421=0,L421=0),0,E421/L421)</f>
        <v>110.06849315068493</v>
      </c>
      <c r="Q421" s="11" t="s">
        <v>8316</v>
      </c>
      <c r="R421" s="11" t="s">
        <v>8321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43.5" x14ac:dyDescent="0.35">
      <c r="A422" s="11">
        <v>420</v>
      </c>
      <c r="B422" s="12" t="s">
        <v>421</v>
      </c>
      <c r="C422" s="12" t="s">
        <v>4530</v>
      </c>
      <c r="D422" s="13">
        <v>3300</v>
      </c>
      <c r="E422" s="13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1">
        <f>ROUND(E422/D422*100,0)</f>
        <v>0</v>
      </c>
      <c r="P422" s="13">
        <f>IF(OR(E422=0,L422=0),0,E422/L422)</f>
        <v>4.833333333333333</v>
      </c>
      <c r="Q422" s="11" t="s">
        <v>8316</v>
      </c>
      <c r="R422" s="11" t="s">
        <v>8322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58" x14ac:dyDescent="0.35">
      <c r="A423" s="11">
        <v>421</v>
      </c>
      <c r="B423" s="12" t="s">
        <v>422</v>
      </c>
      <c r="C423" s="12" t="s">
        <v>4531</v>
      </c>
      <c r="D423" s="13">
        <v>15000</v>
      </c>
      <c r="E423" s="13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1">
        <f>ROUND(E423/D423*100,0)</f>
        <v>2</v>
      </c>
      <c r="P423" s="13">
        <f>IF(OR(E423=0,L423=0),0,E423/L423)</f>
        <v>50.166666666666664</v>
      </c>
      <c r="Q423" s="11" t="s">
        <v>8316</v>
      </c>
      <c r="R423" s="11" t="s">
        <v>8322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43.5" x14ac:dyDescent="0.35">
      <c r="A424" s="11">
        <v>422</v>
      </c>
      <c r="B424" s="12" t="s">
        <v>423</v>
      </c>
      <c r="C424" s="12" t="s">
        <v>4532</v>
      </c>
      <c r="D424" s="13">
        <v>40000</v>
      </c>
      <c r="E424" s="13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1">
        <f>ROUND(E424/D424*100,0)</f>
        <v>1</v>
      </c>
      <c r="P424" s="13">
        <f>IF(OR(E424=0,L424=0),0,E424/L424)</f>
        <v>35.833333333333336</v>
      </c>
      <c r="Q424" s="11" t="s">
        <v>8316</v>
      </c>
      <c r="R424" s="11" t="s">
        <v>8322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3.5" x14ac:dyDescent="0.35">
      <c r="A425" s="11">
        <v>423</v>
      </c>
      <c r="B425" s="12" t="s">
        <v>424</v>
      </c>
      <c r="C425" s="12" t="s">
        <v>4533</v>
      </c>
      <c r="D425" s="13">
        <v>20000</v>
      </c>
      <c r="E425" s="13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1">
        <f>ROUND(E425/D425*100,0)</f>
        <v>1</v>
      </c>
      <c r="P425" s="13">
        <f>IF(OR(E425=0,L425=0),0,E425/L425)</f>
        <v>11.76923076923077</v>
      </c>
      <c r="Q425" s="11" t="s">
        <v>8316</v>
      </c>
      <c r="R425" s="11" t="s">
        <v>8322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3.5" x14ac:dyDescent="0.35">
      <c r="A426" s="11">
        <v>424</v>
      </c>
      <c r="B426" s="12" t="s">
        <v>425</v>
      </c>
      <c r="C426" s="12" t="s">
        <v>4534</v>
      </c>
      <c r="D426" s="13">
        <v>3000</v>
      </c>
      <c r="E426" s="13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1">
        <f>ROUND(E426/D426*100,0)</f>
        <v>7</v>
      </c>
      <c r="P426" s="13">
        <f>IF(OR(E426=0,L426=0),0,E426/L426)</f>
        <v>40.78</v>
      </c>
      <c r="Q426" s="11" t="s">
        <v>8316</v>
      </c>
      <c r="R426" s="11" t="s">
        <v>8322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43.5" x14ac:dyDescent="0.35">
      <c r="A427" s="11">
        <v>425</v>
      </c>
      <c r="B427" s="12" t="s">
        <v>426</v>
      </c>
      <c r="C427" s="12" t="s">
        <v>4535</v>
      </c>
      <c r="D427" s="13">
        <v>50000</v>
      </c>
      <c r="E427" s="13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1">
        <f>ROUND(E427/D427*100,0)</f>
        <v>0</v>
      </c>
      <c r="P427" s="13">
        <f>IF(OR(E427=0,L427=0),0,E427/L427)</f>
        <v>3</v>
      </c>
      <c r="Q427" s="11" t="s">
        <v>8316</v>
      </c>
      <c r="R427" s="11" t="s">
        <v>8322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43.5" x14ac:dyDescent="0.35">
      <c r="A428" s="11">
        <v>426</v>
      </c>
      <c r="B428" s="12" t="s">
        <v>427</v>
      </c>
      <c r="C428" s="12" t="s">
        <v>4536</v>
      </c>
      <c r="D428" s="13">
        <v>10000</v>
      </c>
      <c r="E428" s="13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1">
        <f>ROUND(E428/D428*100,0)</f>
        <v>1</v>
      </c>
      <c r="P428" s="13">
        <f>IF(OR(E428=0,L428=0),0,E428/L428)</f>
        <v>16.625</v>
      </c>
      <c r="Q428" s="11" t="s">
        <v>8316</v>
      </c>
      <c r="R428" s="11" t="s">
        <v>8322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58" x14ac:dyDescent="0.35">
      <c r="A429" s="11">
        <v>427</v>
      </c>
      <c r="B429" s="12" t="s">
        <v>428</v>
      </c>
      <c r="C429" s="12" t="s">
        <v>4537</v>
      </c>
      <c r="D429" s="13">
        <v>6500</v>
      </c>
      <c r="E429" s="13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1">
        <f>ROUND(E429/D429*100,0)</f>
        <v>0</v>
      </c>
      <c r="P429" s="13">
        <f>IF(OR(E429=0,L429=0),0,E429/L429)</f>
        <v>0</v>
      </c>
      <c r="Q429" s="11" t="s">
        <v>8316</v>
      </c>
      <c r="R429" s="11" t="s">
        <v>8322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29" x14ac:dyDescent="0.35">
      <c r="A430" s="11">
        <v>428</v>
      </c>
      <c r="B430" s="12" t="s">
        <v>429</v>
      </c>
      <c r="C430" s="12" t="s">
        <v>4538</v>
      </c>
      <c r="D430" s="13">
        <v>12000</v>
      </c>
      <c r="E430" s="13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1">
        <f>ROUND(E430/D430*100,0)</f>
        <v>6</v>
      </c>
      <c r="P430" s="13">
        <f>IF(OR(E430=0,L430=0),0,E430/L430)</f>
        <v>52</v>
      </c>
      <c r="Q430" s="11" t="s">
        <v>8316</v>
      </c>
      <c r="R430" s="11" t="s">
        <v>8322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58" x14ac:dyDescent="0.35">
      <c r="A431" s="11">
        <v>429</v>
      </c>
      <c r="B431" s="12" t="s">
        <v>430</v>
      </c>
      <c r="C431" s="12" t="s">
        <v>4539</v>
      </c>
      <c r="D431" s="13">
        <v>5000</v>
      </c>
      <c r="E431" s="13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1">
        <f>ROUND(E431/D431*100,0)</f>
        <v>0</v>
      </c>
      <c r="P431" s="13">
        <f>IF(OR(E431=0,L431=0),0,E431/L431)</f>
        <v>0</v>
      </c>
      <c r="Q431" s="11" t="s">
        <v>8316</v>
      </c>
      <c r="R431" s="11" t="s">
        <v>8322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43.5" x14ac:dyDescent="0.35">
      <c r="A432" s="11">
        <v>430</v>
      </c>
      <c r="B432" s="12" t="s">
        <v>431</v>
      </c>
      <c r="C432" s="12" t="s">
        <v>4540</v>
      </c>
      <c r="D432" s="13">
        <v>1000</v>
      </c>
      <c r="E432" s="13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1">
        <f>ROUND(E432/D432*100,0)</f>
        <v>2</v>
      </c>
      <c r="P432" s="13">
        <f>IF(OR(E432=0,L432=0),0,E432/L432)</f>
        <v>4.8</v>
      </c>
      <c r="Q432" s="11" t="s">
        <v>8316</v>
      </c>
      <c r="R432" s="11" t="s">
        <v>8322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3.5" x14ac:dyDescent="0.35">
      <c r="A433" s="11">
        <v>431</v>
      </c>
      <c r="B433" s="12" t="s">
        <v>432</v>
      </c>
      <c r="C433" s="12" t="s">
        <v>4541</v>
      </c>
      <c r="D433" s="13">
        <v>3000</v>
      </c>
      <c r="E433" s="13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1">
        <f>ROUND(E433/D433*100,0)</f>
        <v>14</v>
      </c>
      <c r="P433" s="13">
        <f>IF(OR(E433=0,L433=0),0,E433/L433)</f>
        <v>51.875</v>
      </c>
      <c r="Q433" s="11" t="s">
        <v>8316</v>
      </c>
      <c r="R433" s="11" t="s">
        <v>8322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58" x14ac:dyDescent="0.35">
      <c r="A434" s="11">
        <v>432</v>
      </c>
      <c r="B434" s="12" t="s">
        <v>433</v>
      </c>
      <c r="C434" s="12" t="s">
        <v>4542</v>
      </c>
      <c r="D434" s="13">
        <v>6000</v>
      </c>
      <c r="E434" s="13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1">
        <f>ROUND(E434/D434*100,0)</f>
        <v>10</v>
      </c>
      <c r="P434" s="13">
        <f>IF(OR(E434=0,L434=0),0,E434/L434)</f>
        <v>71.25</v>
      </c>
      <c r="Q434" s="11" t="s">
        <v>8316</v>
      </c>
      <c r="R434" s="11" t="s">
        <v>8322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58" x14ac:dyDescent="0.35">
      <c r="A435" s="11">
        <v>433</v>
      </c>
      <c r="B435" s="12" t="s">
        <v>434</v>
      </c>
      <c r="C435" s="12" t="s">
        <v>4543</v>
      </c>
      <c r="D435" s="13">
        <v>3000</v>
      </c>
      <c r="E435" s="13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1">
        <f>ROUND(E435/D435*100,0)</f>
        <v>0</v>
      </c>
      <c r="P435" s="13">
        <f>IF(OR(E435=0,L435=0),0,E435/L435)</f>
        <v>0</v>
      </c>
      <c r="Q435" s="11" t="s">
        <v>8316</v>
      </c>
      <c r="R435" s="11" t="s">
        <v>8322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58" x14ac:dyDescent="0.35">
      <c r="A436" s="11">
        <v>434</v>
      </c>
      <c r="B436" s="12" t="s">
        <v>435</v>
      </c>
      <c r="C436" s="12" t="s">
        <v>4544</v>
      </c>
      <c r="D436" s="13">
        <v>2500</v>
      </c>
      <c r="E436" s="13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1">
        <f>ROUND(E436/D436*100,0)</f>
        <v>5</v>
      </c>
      <c r="P436" s="13">
        <f>IF(OR(E436=0,L436=0),0,E436/L436)</f>
        <v>62.5</v>
      </c>
      <c r="Q436" s="11" t="s">
        <v>8316</v>
      </c>
      <c r="R436" s="11" t="s">
        <v>8322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58" x14ac:dyDescent="0.35">
      <c r="A437" s="11">
        <v>435</v>
      </c>
      <c r="B437" s="12" t="s">
        <v>436</v>
      </c>
      <c r="C437" s="12" t="s">
        <v>4545</v>
      </c>
      <c r="D437" s="13">
        <v>110000</v>
      </c>
      <c r="E437" s="13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1">
        <f>ROUND(E437/D437*100,0)</f>
        <v>0</v>
      </c>
      <c r="P437" s="13">
        <f>IF(OR(E437=0,L437=0),0,E437/L437)</f>
        <v>1</v>
      </c>
      <c r="Q437" s="11" t="s">
        <v>8316</v>
      </c>
      <c r="R437" s="11" t="s">
        <v>8322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3.5" x14ac:dyDescent="0.35">
      <c r="A438" s="11">
        <v>436</v>
      </c>
      <c r="B438" s="12" t="s">
        <v>437</v>
      </c>
      <c r="C438" s="12" t="s">
        <v>4546</v>
      </c>
      <c r="D438" s="13">
        <v>1000</v>
      </c>
      <c r="E438" s="13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1">
        <f>ROUND(E438/D438*100,0)</f>
        <v>0</v>
      </c>
      <c r="P438" s="13">
        <f>IF(OR(E438=0,L438=0),0,E438/L438)</f>
        <v>0</v>
      </c>
      <c r="Q438" s="11" t="s">
        <v>8316</v>
      </c>
      <c r="R438" s="11" t="s">
        <v>8322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3.5" x14ac:dyDescent="0.35">
      <c r="A439" s="11">
        <v>437</v>
      </c>
      <c r="B439" s="12" t="s">
        <v>438</v>
      </c>
      <c r="C439" s="12" t="s">
        <v>4547</v>
      </c>
      <c r="D439" s="13">
        <v>7000</v>
      </c>
      <c r="E439" s="13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1">
        <f>ROUND(E439/D439*100,0)</f>
        <v>0</v>
      </c>
      <c r="P439" s="13">
        <f>IF(OR(E439=0,L439=0),0,E439/L439)</f>
        <v>0</v>
      </c>
      <c r="Q439" s="11" t="s">
        <v>8316</v>
      </c>
      <c r="R439" s="11" t="s">
        <v>8322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3.5" x14ac:dyDescent="0.35">
      <c r="A440" s="11">
        <v>438</v>
      </c>
      <c r="B440" s="12" t="s">
        <v>439</v>
      </c>
      <c r="C440" s="12" t="s">
        <v>4548</v>
      </c>
      <c r="D440" s="13">
        <v>20000</v>
      </c>
      <c r="E440" s="13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1">
        <f>ROUND(E440/D440*100,0)</f>
        <v>9</v>
      </c>
      <c r="P440" s="13">
        <f>IF(OR(E440=0,L440=0),0,E440/L440)</f>
        <v>170.54545454545453</v>
      </c>
      <c r="Q440" s="11" t="s">
        <v>8316</v>
      </c>
      <c r="R440" s="11" t="s">
        <v>8322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43.5" x14ac:dyDescent="0.35">
      <c r="A441" s="11">
        <v>439</v>
      </c>
      <c r="B441" s="12" t="s">
        <v>440</v>
      </c>
      <c r="C441" s="12" t="s">
        <v>4549</v>
      </c>
      <c r="D441" s="13">
        <v>450</v>
      </c>
      <c r="E441" s="13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1">
        <f>ROUND(E441/D441*100,0)</f>
        <v>0</v>
      </c>
      <c r="P441" s="13">
        <f>IF(OR(E441=0,L441=0),0,E441/L441)</f>
        <v>0</v>
      </c>
      <c r="Q441" s="11" t="s">
        <v>8316</v>
      </c>
      <c r="R441" s="11" t="s">
        <v>8322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3.5" x14ac:dyDescent="0.35">
      <c r="A442" s="11">
        <v>440</v>
      </c>
      <c r="B442" s="12" t="s">
        <v>441</v>
      </c>
      <c r="C442" s="12" t="s">
        <v>4550</v>
      </c>
      <c r="D442" s="13">
        <v>5000</v>
      </c>
      <c r="E442" s="13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1">
        <f>ROUND(E442/D442*100,0)</f>
        <v>0</v>
      </c>
      <c r="P442" s="13">
        <f>IF(OR(E442=0,L442=0),0,E442/L442)</f>
        <v>5</v>
      </c>
      <c r="Q442" s="11" t="s">
        <v>8316</v>
      </c>
      <c r="R442" s="11" t="s">
        <v>8322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43.5" x14ac:dyDescent="0.35">
      <c r="A443" s="11">
        <v>441</v>
      </c>
      <c r="B443" s="12" t="s">
        <v>442</v>
      </c>
      <c r="C443" s="12" t="s">
        <v>4551</v>
      </c>
      <c r="D443" s="13">
        <v>400</v>
      </c>
      <c r="E443" s="13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1">
        <f>ROUND(E443/D443*100,0)</f>
        <v>0</v>
      </c>
      <c r="P443" s="13">
        <f>IF(OR(E443=0,L443=0),0,E443/L443)</f>
        <v>0</v>
      </c>
      <c r="Q443" s="11" t="s">
        <v>8316</v>
      </c>
      <c r="R443" s="11" t="s">
        <v>8322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x14ac:dyDescent="0.35">
      <c r="A444" s="11">
        <v>442</v>
      </c>
      <c r="B444" s="12" t="s">
        <v>443</v>
      </c>
      <c r="C444" s="12" t="s">
        <v>4552</v>
      </c>
      <c r="D444" s="13">
        <v>17000</v>
      </c>
      <c r="E444" s="13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1">
        <f>ROUND(E444/D444*100,0)</f>
        <v>39</v>
      </c>
      <c r="P444" s="13">
        <f>IF(OR(E444=0,L444=0),0,E444/L444)</f>
        <v>393.58823529411762</v>
      </c>
      <c r="Q444" s="11" t="s">
        <v>8316</v>
      </c>
      <c r="R444" s="11" t="s">
        <v>8322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3.5" x14ac:dyDescent="0.35">
      <c r="A445" s="11">
        <v>443</v>
      </c>
      <c r="B445" s="12" t="s">
        <v>444</v>
      </c>
      <c r="C445" s="12" t="s">
        <v>4553</v>
      </c>
      <c r="D445" s="13">
        <v>10000</v>
      </c>
      <c r="E445" s="13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1">
        <f>ROUND(E445/D445*100,0)</f>
        <v>0</v>
      </c>
      <c r="P445" s="13">
        <f>IF(OR(E445=0,L445=0),0,E445/L445)</f>
        <v>5</v>
      </c>
      <c r="Q445" s="11" t="s">
        <v>8316</v>
      </c>
      <c r="R445" s="11" t="s">
        <v>8322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43.5" x14ac:dyDescent="0.35">
      <c r="A446" s="11">
        <v>444</v>
      </c>
      <c r="B446" s="12" t="s">
        <v>445</v>
      </c>
      <c r="C446" s="12" t="s">
        <v>4554</v>
      </c>
      <c r="D446" s="13">
        <v>1000</v>
      </c>
      <c r="E446" s="13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1">
        <f>ROUND(E446/D446*100,0)</f>
        <v>5</v>
      </c>
      <c r="P446" s="13">
        <f>IF(OR(E446=0,L446=0),0,E446/L446)</f>
        <v>50</v>
      </c>
      <c r="Q446" s="11" t="s">
        <v>8316</v>
      </c>
      <c r="R446" s="11" t="s">
        <v>8322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3.5" x14ac:dyDescent="0.35">
      <c r="A447" s="11">
        <v>445</v>
      </c>
      <c r="B447" s="12" t="s">
        <v>446</v>
      </c>
      <c r="C447" s="12" t="s">
        <v>4555</v>
      </c>
      <c r="D447" s="13">
        <v>60000</v>
      </c>
      <c r="E447" s="13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1">
        <f>ROUND(E447/D447*100,0)</f>
        <v>0</v>
      </c>
      <c r="P447" s="13">
        <f>IF(OR(E447=0,L447=0),0,E447/L447)</f>
        <v>1</v>
      </c>
      <c r="Q447" s="11" t="s">
        <v>8316</v>
      </c>
      <c r="R447" s="11" t="s">
        <v>8322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43.5" x14ac:dyDescent="0.35">
      <c r="A448" s="11">
        <v>446</v>
      </c>
      <c r="B448" s="12" t="s">
        <v>447</v>
      </c>
      <c r="C448" s="12" t="s">
        <v>4556</v>
      </c>
      <c r="D448" s="13">
        <v>10500</v>
      </c>
      <c r="E448" s="13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1">
        <f>ROUND(E448/D448*100,0)</f>
        <v>7</v>
      </c>
      <c r="P448" s="13">
        <f>IF(OR(E448=0,L448=0),0,E448/L448)</f>
        <v>47.875</v>
      </c>
      <c r="Q448" s="11" t="s">
        <v>8316</v>
      </c>
      <c r="R448" s="11" t="s">
        <v>8322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58" x14ac:dyDescent="0.35">
      <c r="A449" s="11">
        <v>447</v>
      </c>
      <c r="B449" s="12" t="s">
        <v>448</v>
      </c>
      <c r="C449" s="12" t="s">
        <v>4557</v>
      </c>
      <c r="D449" s="13">
        <v>30000</v>
      </c>
      <c r="E449" s="13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1">
        <f>ROUND(E449/D449*100,0)</f>
        <v>0</v>
      </c>
      <c r="P449" s="13">
        <f>IF(OR(E449=0,L449=0),0,E449/L449)</f>
        <v>5</v>
      </c>
      <c r="Q449" s="11" t="s">
        <v>8316</v>
      </c>
      <c r="R449" s="11" t="s">
        <v>8322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43.5" x14ac:dyDescent="0.35">
      <c r="A450" s="11">
        <v>448</v>
      </c>
      <c r="B450" s="12" t="s">
        <v>449</v>
      </c>
      <c r="C450" s="12" t="s">
        <v>4558</v>
      </c>
      <c r="D450" s="13">
        <v>2500</v>
      </c>
      <c r="E450" s="13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1">
        <f>ROUND(E450/D450*100,0)</f>
        <v>3</v>
      </c>
      <c r="P450" s="13">
        <f>IF(OR(E450=0,L450=0),0,E450/L450)</f>
        <v>20.502500000000001</v>
      </c>
      <c r="Q450" s="11" t="s">
        <v>8316</v>
      </c>
      <c r="R450" s="11" t="s">
        <v>8322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43.5" x14ac:dyDescent="0.35">
      <c r="A451" s="11">
        <v>449</v>
      </c>
      <c r="B451" s="12" t="s">
        <v>450</v>
      </c>
      <c r="C451" s="12" t="s">
        <v>4559</v>
      </c>
      <c r="D451" s="13">
        <v>2000</v>
      </c>
      <c r="E451" s="13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1">
        <f>ROUND(E451/D451*100,0)</f>
        <v>2</v>
      </c>
      <c r="P451" s="13">
        <f>IF(OR(E451=0,L451=0),0,E451/L451)</f>
        <v>9</v>
      </c>
      <c r="Q451" s="11" t="s">
        <v>8316</v>
      </c>
      <c r="R451" s="11" t="s">
        <v>8322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43.5" x14ac:dyDescent="0.35">
      <c r="A452" s="11">
        <v>450</v>
      </c>
      <c r="B452" s="12" t="s">
        <v>451</v>
      </c>
      <c r="C452" s="12" t="s">
        <v>4560</v>
      </c>
      <c r="D452" s="13">
        <v>50000</v>
      </c>
      <c r="E452" s="13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1">
        <f>ROUND(E452/D452*100,0)</f>
        <v>1</v>
      </c>
      <c r="P452" s="13">
        <f>IF(OR(E452=0,L452=0),0,E452/L452)</f>
        <v>56.571428571428569</v>
      </c>
      <c r="Q452" s="11" t="s">
        <v>8316</v>
      </c>
      <c r="R452" s="11" t="s">
        <v>8322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43.5" x14ac:dyDescent="0.35">
      <c r="A453" s="11">
        <v>451</v>
      </c>
      <c r="B453" s="12" t="s">
        <v>452</v>
      </c>
      <c r="C453" s="12" t="s">
        <v>4561</v>
      </c>
      <c r="D453" s="13">
        <v>20000</v>
      </c>
      <c r="E453" s="13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1">
        <f>ROUND(E453/D453*100,0)</f>
        <v>0</v>
      </c>
      <c r="P453" s="13">
        <f>IF(OR(E453=0,L453=0),0,E453/L453)</f>
        <v>0</v>
      </c>
      <c r="Q453" s="11" t="s">
        <v>8316</v>
      </c>
      <c r="R453" s="11" t="s">
        <v>8322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29" x14ac:dyDescent="0.35">
      <c r="A454" s="11">
        <v>452</v>
      </c>
      <c r="B454" s="12" t="s">
        <v>453</v>
      </c>
      <c r="C454" s="12" t="s">
        <v>4562</v>
      </c>
      <c r="D454" s="13">
        <v>750</v>
      </c>
      <c r="E454" s="13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1">
        <f>ROUND(E454/D454*100,0)</f>
        <v>64</v>
      </c>
      <c r="P454" s="13">
        <f>IF(OR(E454=0,L454=0),0,E454/L454)</f>
        <v>40</v>
      </c>
      <c r="Q454" s="11" t="s">
        <v>8316</v>
      </c>
      <c r="R454" s="11" t="s">
        <v>8322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43.5" x14ac:dyDescent="0.35">
      <c r="A455" s="11">
        <v>453</v>
      </c>
      <c r="B455" s="12" t="s">
        <v>454</v>
      </c>
      <c r="C455" s="12" t="s">
        <v>4563</v>
      </c>
      <c r="D455" s="13">
        <v>94875</v>
      </c>
      <c r="E455" s="13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1">
        <f>ROUND(E455/D455*100,0)</f>
        <v>0</v>
      </c>
      <c r="P455" s="13">
        <f>IF(OR(E455=0,L455=0),0,E455/L455)</f>
        <v>13</v>
      </c>
      <c r="Q455" s="11" t="s">
        <v>8316</v>
      </c>
      <c r="R455" s="11" t="s">
        <v>8322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3.5" x14ac:dyDescent="0.35">
      <c r="A456" s="11">
        <v>454</v>
      </c>
      <c r="B456" s="12" t="s">
        <v>455</v>
      </c>
      <c r="C456" s="12" t="s">
        <v>4564</v>
      </c>
      <c r="D456" s="13">
        <v>10000</v>
      </c>
      <c r="E456" s="13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1">
        <f>ROUND(E456/D456*100,0)</f>
        <v>1</v>
      </c>
      <c r="P456" s="13">
        <f>IF(OR(E456=0,L456=0),0,E456/L456)</f>
        <v>16.399999999999999</v>
      </c>
      <c r="Q456" s="11" t="s">
        <v>8316</v>
      </c>
      <c r="R456" s="11" t="s">
        <v>8322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43.5" x14ac:dyDescent="0.35">
      <c r="A457" s="11">
        <v>455</v>
      </c>
      <c r="B457" s="12" t="s">
        <v>456</v>
      </c>
      <c r="C457" s="12" t="s">
        <v>4565</v>
      </c>
      <c r="D457" s="13">
        <v>65000</v>
      </c>
      <c r="E457" s="13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1">
        <f>ROUND(E457/D457*100,0)</f>
        <v>0</v>
      </c>
      <c r="P457" s="13">
        <f>IF(OR(E457=0,L457=0),0,E457/L457)</f>
        <v>22.5</v>
      </c>
      <c r="Q457" s="11" t="s">
        <v>8316</v>
      </c>
      <c r="R457" s="11" t="s">
        <v>8322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58" x14ac:dyDescent="0.35">
      <c r="A458" s="11">
        <v>456</v>
      </c>
      <c r="B458" s="12" t="s">
        <v>457</v>
      </c>
      <c r="C458" s="12" t="s">
        <v>4566</v>
      </c>
      <c r="D458" s="13">
        <v>8888</v>
      </c>
      <c r="E458" s="13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1">
        <f>ROUND(E458/D458*100,0)</f>
        <v>1</v>
      </c>
      <c r="P458" s="13">
        <f>IF(OR(E458=0,L458=0),0,E458/L458)</f>
        <v>20.333333333333332</v>
      </c>
      <c r="Q458" s="11" t="s">
        <v>8316</v>
      </c>
      <c r="R458" s="11" t="s">
        <v>8322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43.5" x14ac:dyDescent="0.35">
      <c r="A459" s="11">
        <v>457</v>
      </c>
      <c r="B459" s="12" t="s">
        <v>458</v>
      </c>
      <c r="C459" s="12" t="s">
        <v>4567</v>
      </c>
      <c r="D459" s="13">
        <v>20000</v>
      </c>
      <c r="E459" s="13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1">
        <f>ROUND(E459/D459*100,0)</f>
        <v>0</v>
      </c>
      <c r="P459" s="13">
        <f>IF(OR(E459=0,L459=0),0,E459/L459)</f>
        <v>0</v>
      </c>
      <c r="Q459" s="11" t="s">
        <v>8316</v>
      </c>
      <c r="R459" s="11" t="s">
        <v>8322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3.5" x14ac:dyDescent="0.35">
      <c r="A460" s="11">
        <v>458</v>
      </c>
      <c r="B460" s="12" t="s">
        <v>459</v>
      </c>
      <c r="C460" s="12" t="s">
        <v>4568</v>
      </c>
      <c r="D460" s="13">
        <v>10000</v>
      </c>
      <c r="E460" s="13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1">
        <f>ROUND(E460/D460*100,0)</f>
        <v>8</v>
      </c>
      <c r="P460" s="13">
        <f>IF(OR(E460=0,L460=0),0,E460/L460)</f>
        <v>16.755102040816325</v>
      </c>
      <c r="Q460" s="11" t="s">
        <v>8316</v>
      </c>
      <c r="R460" s="11" t="s">
        <v>8322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43.5" x14ac:dyDescent="0.35">
      <c r="A461" s="11">
        <v>459</v>
      </c>
      <c r="B461" s="12" t="s">
        <v>460</v>
      </c>
      <c r="C461" s="12" t="s">
        <v>4569</v>
      </c>
      <c r="D461" s="13">
        <v>39000</v>
      </c>
      <c r="E461" s="13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1">
        <f>ROUND(E461/D461*100,0)</f>
        <v>0</v>
      </c>
      <c r="P461" s="13">
        <f>IF(OR(E461=0,L461=0),0,E461/L461)</f>
        <v>25</v>
      </c>
      <c r="Q461" s="11" t="s">
        <v>8316</v>
      </c>
      <c r="R461" s="11" t="s">
        <v>8322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29" x14ac:dyDescent="0.35">
      <c r="A462" s="11">
        <v>460</v>
      </c>
      <c r="B462" s="12" t="s">
        <v>461</v>
      </c>
      <c r="C462" s="12" t="s">
        <v>4570</v>
      </c>
      <c r="D462" s="13">
        <v>8500</v>
      </c>
      <c r="E462" s="13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1">
        <f>ROUND(E462/D462*100,0)</f>
        <v>0</v>
      </c>
      <c r="P462" s="13">
        <f>IF(OR(E462=0,L462=0),0,E462/L462)</f>
        <v>12.5</v>
      </c>
      <c r="Q462" s="11" t="s">
        <v>8316</v>
      </c>
      <c r="R462" s="11" t="s">
        <v>8322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43.5" x14ac:dyDescent="0.35">
      <c r="A463" s="11">
        <v>461</v>
      </c>
      <c r="B463" s="12" t="s">
        <v>462</v>
      </c>
      <c r="C463" s="12" t="s">
        <v>4571</v>
      </c>
      <c r="D463" s="13">
        <v>550</v>
      </c>
      <c r="E463" s="13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1">
        <f>ROUND(E463/D463*100,0)</f>
        <v>0</v>
      </c>
      <c r="P463" s="13">
        <f>IF(OR(E463=0,L463=0),0,E463/L463)</f>
        <v>0</v>
      </c>
      <c r="Q463" s="11" t="s">
        <v>8316</v>
      </c>
      <c r="R463" s="11" t="s">
        <v>8322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58" x14ac:dyDescent="0.35">
      <c r="A464" s="11">
        <v>462</v>
      </c>
      <c r="B464" s="12" t="s">
        <v>463</v>
      </c>
      <c r="C464" s="12" t="s">
        <v>4572</v>
      </c>
      <c r="D464" s="13">
        <v>100000</v>
      </c>
      <c r="E464" s="13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1">
        <f>ROUND(E464/D464*100,0)</f>
        <v>0</v>
      </c>
      <c r="P464" s="13">
        <f>IF(OR(E464=0,L464=0),0,E464/L464)</f>
        <v>0</v>
      </c>
      <c r="Q464" s="11" t="s">
        <v>8316</v>
      </c>
      <c r="R464" s="11" t="s">
        <v>8322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3.5" x14ac:dyDescent="0.35">
      <c r="A465" s="11">
        <v>463</v>
      </c>
      <c r="B465" s="12" t="s">
        <v>464</v>
      </c>
      <c r="C465" s="12" t="s">
        <v>4573</v>
      </c>
      <c r="D465" s="13">
        <v>55000</v>
      </c>
      <c r="E465" s="13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1">
        <f>ROUND(E465/D465*100,0)</f>
        <v>2</v>
      </c>
      <c r="P465" s="13">
        <f>IF(OR(E465=0,L465=0),0,E465/L465)</f>
        <v>113.63636363636364</v>
      </c>
      <c r="Q465" s="11" t="s">
        <v>8316</v>
      </c>
      <c r="R465" s="11" t="s">
        <v>8322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29" x14ac:dyDescent="0.35">
      <c r="A466" s="11">
        <v>464</v>
      </c>
      <c r="B466" s="12" t="s">
        <v>465</v>
      </c>
      <c r="C466" s="12" t="s">
        <v>4574</v>
      </c>
      <c r="D466" s="13">
        <v>1010</v>
      </c>
      <c r="E466" s="13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1">
        <f>ROUND(E466/D466*100,0)</f>
        <v>0</v>
      </c>
      <c r="P466" s="13">
        <f>IF(OR(E466=0,L466=0),0,E466/L466)</f>
        <v>1</v>
      </c>
      <c r="Q466" s="11" t="s">
        <v>8316</v>
      </c>
      <c r="R466" s="11" t="s">
        <v>8322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29" x14ac:dyDescent="0.35">
      <c r="A467" s="11">
        <v>465</v>
      </c>
      <c r="B467" s="12" t="s">
        <v>466</v>
      </c>
      <c r="C467" s="12" t="s">
        <v>4575</v>
      </c>
      <c r="D467" s="13">
        <v>512</v>
      </c>
      <c r="E467" s="13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1">
        <f>ROUND(E467/D467*100,0)</f>
        <v>27</v>
      </c>
      <c r="P467" s="13">
        <f>IF(OR(E467=0,L467=0),0,E467/L467)</f>
        <v>17.25</v>
      </c>
      <c r="Q467" s="11" t="s">
        <v>8316</v>
      </c>
      <c r="R467" s="11" t="s">
        <v>8322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3.5" x14ac:dyDescent="0.35">
      <c r="A468" s="11">
        <v>466</v>
      </c>
      <c r="B468" s="12" t="s">
        <v>467</v>
      </c>
      <c r="C468" s="12" t="s">
        <v>4576</v>
      </c>
      <c r="D468" s="13">
        <v>10000</v>
      </c>
      <c r="E468" s="13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1">
        <f>ROUND(E468/D468*100,0)</f>
        <v>1</v>
      </c>
      <c r="P468" s="13">
        <f>IF(OR(E468=0,L468=0),0,E468/L468)</f>
        <v>15.2</v>
      </c>
      <c r="Q468" s="11" t="s">
        <v>8316</v>
      </c>
      <c r="R468" s="11" t="s">
        <v>8322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58" x14ac:dyDescent="0.35">
      <c r="A469" s="11">
        <v>467</v>
      </c>
      <c r="B469" s="12" t="s">
        <v>468</v>
      </c>
      <c r="C469" s="12" t="s">
        <v>4577</v>
      </c>
      <c r="D469" s="13">
        <v>20000</v>
      </c>
      <c r="E469" s="13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1">
        <f>ROUND(E469/D469*100,0)</f>
        <v>22</v>
      </c>
      <c r="P469" s="13">
        <f>IF(OR(E469=0,L469=0),0,E469/L469)</f>
        <v>110.64102564102564</v>
      </c>
      <c r="Q469" s="11" t="s">
        <v>8316</v>
      </c>
      <c r="R469" s="11" t="s">
        <v>8322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43.5" x14ac:dyDescent="0.35">
      <c r="A470" s="11">
        <v>468</v>
      </c>
      <c r="B470" s="12" t="s">
        <v>469</v>
      </c>
      <c r="C470" s="12" t="s">
        <v>4578</v>
      </c>
      <c r="D470" s="13">
        <v>7500</v>
      </c>
      <c r="E470" s="13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1">
        <f>ROUND(E470/D470*100,0)</f>
        <v>0</v>
      </c>
      <c r="P470" s="13">
        <f>IF(OR(E470=0,L470=0),0,E470/L470)</f>
        <v>0</v>
      </c>
      <c r="Q470" s="11" t="s">
        <v>8316</v>
      </c>
      <c r="R470" s="11" t="s">
        <v>8322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29" x14ac:dyDescent="0.35">
      <c r="A471" s="11">
        <v>469</v>
      </c>
      <c r="B471" s="12" t="s">
        <v>470</v>
      </c>
      <c r="C471" s="12" t="s">
        <v>4579</v>
      </c>
      <c r="D471" s="13">
        <v>6000</v>
      </c>
      <c r="E471" s="13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1">
        <f>ROUND(E471/D471*100,0)</f>
        <v>0</v>
      </c>
      <c r="P471" s="13">
        <f>IF(OR(E471=0,L471=0),0,E471/L471)</f>
        <v>0</v>
      </c>
      <c r="Q471" s="11" t="s">
        <v>8316</v>
      </c>
      <c r="R471" s="11" t="s">
        <v>8322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43.5" x14ac:dyDescent="0.35">
      <c r="A472" s="11">
        <v>470</v>
      </c>
      <c r="B472" s="12" t="s">
        <v>471</v>
      </c>
      <c r="C472" s="12" t="s">
        <v>4580</v>
      </c>
      <c r="D472" s="13">
        <v>5000</v>
      </c>
      <c r="E472" s="13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1">
        <f>ROUND(E472/D472*100,0)</f>
        <v>1</v>
      </c>
      <c r="P472" s="13">
        <f>IF(OR(E472=0,L472=0),0,E472/L472)</f>
        <v>25.5</v>
      </c>
      <c r="Q472" s="11" t="s">
        <v>8316</v>
      </c>
      <c r="R472" s="11" t="s">
        <v>8322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58" x14ac:dyDescent="0.35">
      <c r="A473" s="11">
        <v>471</v>
      </c>
      <c r="B473" s="12" t="s">
        <v>472</v>
      </c>
      <c r="C473" s="12" t="s">
        <v>4581</v>
      </c>
      <c r="D473" s="13">
        <v>55000</v>
      </c>
      <c r="E473" s="13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1">
        <f>ROUND(E473/D473*100,0)</f>
        <v>12</v>
      </c>
      <c r="P473" s="13">
        <f>IF(OR(E473=0,L473=0),0,E473/L473)</f>
        <v>38.476470588235294</v>
      </c>
      <c r="Q473" s="11" t="s">
        <v>8316</v>
      </c>
      <c r="R473" s="11" t="s">
        <v>8322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43.5" x14ac:dyDescent="0.35">
      <c r="A474" s="11">
        <v>472</v>
      </c>
      <c r="B474" s="12" t="s">
        <v>473</v>
      </c>
      <c r="C474" s="12" t="s">
        <v>4582</v>
      </c>
      <c r="D474" s="13">
        <v>800</v>
      </c>
      <c r="E474" s="13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1">
        <f>ROUND(E474/D474*100,0)</f>
        <v>18</v>
      </c>
      <c r="P474" s="13">
        <f>IF(OR(E474=0,L474=0),0,E474/L474)</f>
        <v>28.2</v>
      </c>
      <c r="Q474" s="11" t="s">
        <v>8316</v>
      </c>
      <c r="R474" s="11" t="s">
        <v>8322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3.5" x14ac:dyDescent="0.35">
      <c r="A475" s="11">
        <v>473</v>
      </c>
      <c r="B475" s="12" t="s">
        <v>474</v>
      </c>
      <c r="C475" s="12" t="s">
        <v>4583</v>
      </c>
      <c r="D475" s="13">
        <v>30000</v>
      </c>
      <c r="E475" s="13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1">
        <f>ROUND(E475/D475*100,0)</f>
        <v>3</v>
      </c>
      <c r="P475" s="13">
        <f>IF(OR(E475=0,L475=0),0,E475/L475)</f>
        <v>61.5</v>
      </c>
      <c r="Q475" s="11" t="s">
        <v>8316</v>
      </c>
      <c r="R475" s="11" t="s">
        <v>8322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3.5" x14ac:dyDescent="0.35">
      <c r="A476" s="11">
        <v>474</v>
      </c>
      <c r="B476" s="12" t="s">
        <v>475</v>
      </c>
      <c r="C476" s="12" t="s">
        <v>4584</v>
      </c>
      <c r="D476" s="13">
        <v>3300</v>
      </c>
      <c r="E476" s="13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1">
        <f>ROUND(E476/D476*100,0)</f>
        <v>0</v>
      </c>
      <c r="P476" s="13">
        <f>IF(OR(E476=0,L476=0),0,E476/L476)</f>
        <v>1</v>
      </c>
      <c r="Q476" s="11" t="s">
        <v>8316</v>
      </c>
      <c r="R476" s="11" t="s">
        <v>8322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58" x14ac:dyDescent="0.35">
      <c r="A477" s="11">
        <v>475</v>
      </c>
      <c r="B477" s="12" t="s">
        <v>476</v>
      </c>
      <c r="C477" s="12" t="s">
        <v>4585</v>
      </c>
      <c r="D477" s="13">
        <v>2000</v>
      </c>
      <c r="E477" s="13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1">
        <f>ROUND(E477/D477*100,0)</f>
        <v>0</v>
      </c>
      <c r="P477" s="13">
        <f>IF(OR(E477=0,L477=0),0,E477/L477)</f>
        <v>0</v>
      </c>
      <c r="Q477" s="11" t="s">
        <v>8316</v>
      </c>
      <c r="R477" s="11" t="s">
        <v>8322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29" x14ac:dyDescent="0.35">
      <c r="A478" s="11">
        <v>476</v>
      </c>
      <c r="B478" s="12" t="s">
        <v>477</v>
      </c>
      <c r="C478" s="12" t="s">
        <v>4586</v>
      </c>
      <c r="D478" s="13">
        <v>220000</v>
      </c>
      <c r="E478" s="13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1">
        <f>ROUND(E478/D478*100,0)</f>
        <v>2</v>
      </c>
      <c r="P478" s="13">
        <f>IF(OR(E478=0,L478=0),0,E478/L478)</f>
        <v>39.569274193548388</v>
      </c>
      <c r="Q478" s="11" t="s">
        <v>8316</v>
      </c>
      <c r="R478" s="11" t="s">
        <v>8322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58" x14ac:dyDescent="0.35">
      <c r="A479" s="11">
        <v>477</v>
      </c>
      <c r="B479" s="12" t="s">
        <v>478</v>
      </c>
      <c r="C479" s="12" t="s">
        <v>4587</v>
      </c>
      <c r="D479" s="13">
        <v>1500</v>
      </c>
      <c r="E479" s="13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1">
        <f>ROUND(E479/D479*100,0)</f>
        <v>0</v>
      </c>
      <c r="P479" s="13">
        <f>IF(OR(E479=0,L479=0),0,E479/L479)</f>
        <v>0</v>
      </c>
      <c r="Q479" s="11" t="s">
        <v>8316</v>
      </c>
      <c r="R479" s="11" t="s">
        <v>8322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3.5" x14ac:dyDescent="0.35">
      <c r="A480" s="11">
        <v>478</v>
      </c>
      <c r="B480" s="12" t="s">
        <v>479</v>
      </c>
      <c r="C480" s="12" t="s">
        <v>4588</v>
      </c>
      <c r="D480" s="13">
        <v>10000</v>
      </c>
      <c r="E480" s="13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1">
        <f>ROUND(E480/D480*100,0)</f>
        <v>0</v>
      </c>
      <c r="P480" s="13">
        <f>IF(OR(E480=0,L480=0),0,E480/L480)</f>
        <v>0</v>
      </c>
      <c r="Q480" s="11" t="s">
        <v>8316</v>
      </c>
      <c r="R480" s="11" t="s">
        <v>8322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3.5" x14ac:dyDescent="0.35">
      <c r="A481" s="11">
        <v>479</v>
      </c>
      <c r="B481" s="12" t="s">
        <v>480</v>
      </c>
      <c r="C481" s="12" t="s">
        <v>4589</v>
      </c>
      <c r="D481" s="13">
        <v>15000</v>
      </c>
      <c r="E481" s="13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1">
        <f>ROUND(E481/D481*100,0)</f>
        <v>33</v>
      </c>
      <c r="P481" s="13">
        <f>IF(OR(E481=0,L481=0),0,E481/L481)</f>
        <v>88.8</v>
      </c>
      <c r="Q481" s="11" t="s">
        <v>8316</v>
      </c>
      <c r="R481" s="11" t="s">
        <v>8322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43.5" x14ac:dyDescent="0.35">
      <c r="A482" s="11">
        <v>480</v>
      </c>
      <c r="B482" s="12" t="s">
        <v>481</v>
      </c>
      <c r="C482" s="12" t="s">
        <v>4590</v>
      </c>
      <c r="D482" s="13">
        <v>40000</v>
      </c>
      <c r="E482" s="13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1">
        <f>ROUND(E482/D482*100,0)</f>
        <v>19</v>
      </c>
      <c r="P482" s="13">
        <f>IF(OR(E482=0,L482=0),0,E482/L482)</f>
        <v>55.457142857142856</v>
      </c>
      <c r="Q482" s="11" t="s">
        <v>8316</v>
      </c>
      <c r="R482" s="11" t="s">
        <v>8322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43.5" x14ac:dyDescent="0.35">
      <c r="A483" s="11">
        <v>481</v>
      </c>
      <c r="B483" s="12" t="s">
        <v>482</v>
      </c>
      <c r="C483" s="12" t="s">
        <v>4591</v>
      </c>
      <c r="D483" s="13">
        <v>30000</v>
      </c>
      <c r="E483" s="13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1">
        <f>ROUND(E483/D483*100,0)</f>
        <v>6</v>
      </c>
      <c r="P483" s="13">
        <f>IF(OR(E483=0,L483=0),0,E483/L483)</f>
        <v>87.142857142857139</v>
      </c>
      <c r="Q483" s="11" t="s">
        <v>8316</v>
      </c>
      <c r="R483" s="11" t="s">
        <v>8322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3.5" x14ac:dyDescent="0.35">
      <c r="A484" s="11">
        <v>482</v>
      </c>
      <c r="B484" s="12" t="s">
        <v>483</v>
      </c>
      <c r="C484" s="12" t="s">
        <v>4592</v>
      </c>
      <c r="D484" s="13">
        <v>10000</v>
      </c>
      <c r="E484" s="13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1">
        <f>ROUND(E484/D484*100,0)</f>
        <v>0</v>
      </c>
      <c r="P484" s="13">
        <f>IF(OR(E484=0,L484=0),0,E484/L484)</f>
        <v>10</v>
      </c>
      <c r="Q484" s="11" t="s">
        <v>8316</v>
      </c>
      <c r="R484" s="11" t="s">
        <v>8322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58" x14ac:dyDescent="0.35">
      <c r="A485" s="11">
        <v>483</v>
      </c>
      <c r="B485" s="12" t="s">
        <v>484</v>
      </c>
      <c r="C485" s="12" t="s">
        <v>4593</v>
      </c>
      <c r="D485" s="13">
        <v>15000</v>
      </c>
      <c r="E485" s="13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1">
        <f>ROUND(E485/D485*100,0)</f>
        <v>50</v>
      </c>
      <c r="P485" s="13">
        <f>IF(OR(E485=0,L485=0),0,E485/L485)</f>
        <v>51.224489795918366</v>
      </c>
      <c r="Q485" s="11" t="s">
        <v>8316</v>
      </c>
      <c r="R485" s="11" t="s">
        <v>8322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58" x14ac:dyDescent="0.35">
      <c r="A486" s="11">
        <v>484</v>
      </c>
      <c r="B486" s="12" t="s">
        <v>485</v>
      </c>
      <c r="C486" s="12" t="s">
        <v>4594</v>
      </c>
      <c r="D486" s="13">
        <v>80000</v>
      </c>
      <c r="E486" s="13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1">
        <f>ROUND(E486/D486*100,0)</f>
        <v>0</v>
      </c>
      <c r="P486" s="13">
        <f>IF(OR(E486=0,L486=0),0,E486/L486)</f>
        <v>13.545454545454545</v>
      </c>
      <c r="Q486" s="11" t="s">
        <v>8316</v>
      </c>
      <c r="R486" s="11" t="s">
        <v>8322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43.5" x14ac:dyDescent="0.35">
      <c r="A487" s="11">
        <v>485</v>
      </c>
      <c r="B487" s="12" t="s">
        <v>486</v>
      </c>
      <c r="C487" s="12" t="s">
        <v>4595</v>
      </c>
      <c r="D487" s="13">
        <v>37956</v>
      </c>
      <c r="E487" s="13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1">
        <f>ROUND(E487/D487*100,0)</f>
        <v>22</v>
      </c>
      <c r="P487" s="13">
        <f>IF(OR(E487=0,L487=0),0,E487/L487)</f>
        <v>66.520080000000007</v>
      </c>
      <c r="Q487" s="11" t="s">
        <v>8316</v>
      </c>
      <c r="R487" s="11" t="s">
        <v>8322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43.5" x14ac:dyDescent="0.35">
      <c r="A488" s="11">
        <v>486</v>
      </c>
      <c r="B488" s="12" t="s">
        <v>487</v>
      </c>
      <c r="C488" s="12" t="s">
        <v>4596</v>
      </c>
      <c r="D488" s="13">
        <v>550000</v>
      </c>
      <c r="E488" s="13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1">
        <f>ROUND(E488/D488*100,0)</f>
        <v>0</v>
      </c>
      <c r="P488" s="13">
        <f>IF(OR(E488=0,L488=0),0,E488/L488)</f>
        <v>50</v>
      </c>
      <c r="Q488" s="11" t="s">
        <v>8316</v>
      </c>
      <c r="R488" s="11" t="s">
        <v>8322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43.5" x14ac:dyDescent="0.35">
      <c r="A489" s="11">
        <v>487</v>
      </c>
      <c r="B489" s="12" t="s">
        <v>488</v>
      </c>
      <c r="C489" s="12" t="s">
        <v>4597</v>
      </c>
      <c r="D489" s="13">
        <v>50000</v>
      </c>
      <c r="E489" s="13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1">
        <f>ROUND(E489/D489*100,0)</f>
        <v>0</v>
      </c>
      <c r="P489" s="13">
        <f>IF(OR(E489=0,L489=0),0,E489/L489)</f>
        <v>0</v>
      </c>
      <c r="Q489" s="11" t="s">
        <v>8316</v>
      </c>
      <c r="R489" s="11" t="s">
        <v>8322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43.5" x14ac:dyDescent="0.35">
      <c r="A490" s="11">
        <v>488</v>
      </c>
      <c r="B490" s="12" t="s">
        <v>489</v>
      </c>
      <c r="C490" s="12" t="s">
        <v>4598</v>
      </c>
      <c r="D490" s="13">
        <v>12000</v>
      </c>
      <c r="E490" s="13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1">
        <f>ROUND(E490/D490*100,0)</f>
        <v>0</v>
      </c>
      <c r="P490" s="13">
        <f>IF(OR(E490=0,L490=0),0,E490/L490)</f>
        <v>0</v>
      </c>
      <c r="Q490" s="11" t="s">
        <v>8316</v>
      </c>
      <c r="R490" s="11" t="s">
        <v>8322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3.5" x14ac:dyDescent="0.35">
      <c r="A491" s="11">
        <v>489</v>
      </c>
      <c r="B491" s="12" t="s">
        <v>490</v>
      </c>
      <c r="C491" s="12" t="s">
        <v>4599</v>
      </c>
      <c r="D491" s="13">
        <v>74997</v>
      </c>
      <c r="E491" s="13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1">
        <f>ROUND(E491/D491*100,0)</f>
        <v>0</v>
      </c>
      <c r="P491" s="13">
        <f>IF(OR(E491=0,L491=0),0,E491/L491)</f>
        <v>71.666666666666671</v>
      </c>
      <c r="Q491" s="11" t="s">
        <v>8316</v>
      </c>
      <c r="R491" s="11" t="s">
        <v>8322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x14ac:dyDescent="0.35">
      <c r="A492" s="11">
        <v>490</v>
      </c>
      <c r="B492" s="12" t="s">
        <v>491</v>
      </c>
      <c r="C492" s="12" t="s">
        <v>4600</v>
      </c>
      <c r="D492" s="13">
        <v>1000</v>
      </c>
      <c r="E492" s="13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1">
        <f>ROUND(E492/D492*100,0)</f>
        <v>0</v>
      </c>
      <c r="P492" s="13">
        <f>IF(OR(E492=0,L492=0),0,E492/L492)</f>
        <v>0</v>
      </c>
      <c r="Q492" s="11" t="s">
        <v>8316</v>
      </c>
      <c r="R492" s="11" t="s">
        <v>8322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3.5" x14ac:dyDescent="0.35">
      <c r="A493" s="11">
        <v>491</v>
      </c>
      <c r="B493" s="12" t="s">
        <v>492</v>
      </c>
      <c r="C493" s="12" t="s">
        <v>4601</v>
      </c>
      <c r="D493" s="13">
        <v>10000</v>
      </c>
      <c r="E493" s="13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1">
        <f>ROUND(E493/D493*100,0)</f>
        <v>0</v>
      </c>
      <c r="P493" s="13">
        <f>IF(OR(E493=0,L493=0),0,E493/L493)</f>
        <v>0</v>
      </c>
      <c r="Q493" s="11" t="s">
        <v>8316</v>
      </c>
      <c r="R493" s="11" t="s">
        <v>8322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43.5" x14ac:dyDescent="0.35">
      <c r="A494" s="11">
        <v>492</v>
      </c>
      <c r="B494" s="12" t="s">
        <v>493</v>
      </c>
      <c r="C494" s="12" t="s">
        <v>4602</v>
      </c>
      <c r="D494" s="13">
        <v>10000000</v>
      </c>
      <c r="E494" s="13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1">
        <f>ROUND(E494/D494*100,0)</f>
        <v>0</v>
      </c>
      <c r="P494" s="13">
        <f>IF(OR(E494=0,L494=0),0,E494/L494)</f>
        <v>0</v>
      </c>
      <c r="Q494" s="11" t="s">
        <v>8316</v>
      </c>
      <c r="R494" s="11" t="s">
        <v>8322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3.5" x14ac:dyDescent="0.35">
      <c r="A495" s="11">
        <v>493</v>
      </c>
      <c r="B495" s="12" t="s">
        <v>494</v>
      </c>
      <c r="C495" s="12" t="s">
        <v>4603</v>
      </c>
      <c r="D495" s="13">
        <v>30000</v>
      </c>
      <c r="E495" s="13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1">
        <f>ROUND(E495/D495*100,0)</f>
        <v>0</v>
      </c>
      <c r="P495" s="13">
        <f>IF(OR(E495=0,L495=0),0,E495/L495)</f>
        <v>0</v>
      </c>
      <c r="Q495" s="11" t="s">
        <v>8316</v>
      </c>
      <c r="R495" s="11" t="s">
        <v>8322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58" x14ac:dyDescent="0.35">
      <c r="A496" s="11">
        <v>494</v>
      </c>
      <c r="B496" s="12" t="s">
        <v>495</v>
      </c>
      <c r="C496" s="12" t="s">
        <v>4604</v>
      </c>
      <c r="D496" s="13">
        <v>20000</v>
      </c>
      <c r="E496" s="13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1">
        <f>ROUND(E496/D496*100,0)</f>
        <v>0</v>
      </c>
      <c r="P496" s="13">
        <f>IF(OR(E496=0,L496=0),0,E496/L496)</f>
        <v>10.333333333333334</v>
      </c>
      <c r="Q496" s="11" t="s">
        <v>8316</v>
      </c>
      <c r="R496" s="11" t="s">
        <v>8322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3.5" x14ac:dyDescent="0.35">
      <c r="A497" s="11">
        <v>495</v>
      </c>
      <c r="B497" s="12" t="s">
        <v>496</v>
      </c>
      <c r="C497" s="12" t="s">
        <v>4605</v>
      </c>
      <c r="D497" s="13">
        <v>7000</v>
      </c>
      <c r="E497" s="13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1">
        <f>ROUND(E497/D497*100,0)</f>
        <v>0</v>
      </c>
      <c r="P497" s="13">
        <f>IF(OR(E497=0,L497=0),0,E497/L497)</f>
        <v>0</v>
      </c>
      <c r="Q497" s="11" t="s">
        <v>8316</v>
      </c>
      <c r="R497" s="11" t="s">
        <v>8322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29" x14ac:dyDescent="0.35">
      <c r="A498" s="11">
        <v>496</v>
      </c>
      <c r="B498" s="12" t="s">
        <v>497</v>
      </c>
      <c r="C498" s="12" t="s">
        <v>4606</v>
      </c>
      <c r="D498" s="13">
        <v>60000</v>
      </c>
      <c r="E498" s="13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1">
        <f>ROUND(E498/D498*100,0)</f>
        <v>0</v>
      </c>
      <c r="P498" s="13">
        <f>IF(OR(E498=0,L498=0),0,E498/L498)</f>
        <v>1</v>
      </c>
      <c r="Q498" s="11" t="s">
        <v>8316</v>
      </c>
      <c r="R498" s="11" t="s">
        <v>8322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x14ac:dyDescent="0.35">
      <c r="A499" s="11">
        <v>497</v>
      </c>
      <c r="B499" s="12" t="s">
        <v>498</v>
      </c>
      <c r="C499" s="12" t="s">
        <v>4607</v>
      </c>
      <c r="D499" s="13">
        <v>4480</v>
      </c>
      <c r="E499" s="13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1">
        <f>ROUND(E499/D499*100,0)</f>
        <v>1</v>
      </c>
      <c r="P499" s="13">
        <f>IF(OR(E499=0,L499=0),0,E499/L499)</f>
        <v>10</v>
      </c>
      <c r="Q499" s="11" t="s">
        <v>8316</v>
      </c>
      <c r="R499" s="11" t="s">
        <v>8322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3.5" x14ac:dyDescent="0.35">
      <c r="A500" s="11">
        <v>498</v>
      </c>
      <c r="B500" s="12" t="s">
        <v>499</v>
      </c>
      <c r="C500" s="12" t="s">
        <v>4608</v>
      </c>
      <c r="D500" s="13">
        <v>65108</v>
      </c>
      <c r="E500" s="13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1">
        <f>ROUND(E500/D500*100,0)</f>
        <v>5</v>
      </c>
      <c r="P500" s="13">
        <f>IF(OR(E500=0,L500=0),0,E500/L500)</f>
        <v>136.09090909090909</v>
      </c>
      <c r="Q500" s="11" t="s">
        <v>8316</v>
      </c>
      <c r="R500" s="11" t="s">
        <v>8322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58" x14ac:dyDescent="0.35">
      <c r="A501" s="11">
        <v>499</v>
      </c>
      <c r="B501" s="12" t="s">
        <v>500</v>
      </c>
      <c r="C501" s="12" t="s">
        <v>4609</v>
      </c>
      <c r="D501" s="13">
        <v>20000</v>
      </c>
      <c r="E501" s="13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1">
        <f>ROUND(E501/D501*100,0)</f>
        <v>10</v>
      </c>
      <c r="P501" s="13">
        <f>IF(OR(E501=0,L501=0),0,E501/L501)</f>
        <v>73.461538461538467</v>
      </c>
      <c r="Q501" s="11" t="s">
        <v>8316</v>
      </c>
      <c r="R501" s="11" t="s">
        <v>8322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58" x14ac:dyDescent="0.35">
      <c r="A502" s="11">
        <v>500</v>
      </c>
      <c r="B502" s="12" t="s">
        <v>501</v>
      </c>
      <c r="C502" s="12" t="s">
        <v>4610</v>
      </c>
      <c r="D502" s="13">
        <v>6500</v>
      </c>
      <c r="E502" s="13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1">
        <f>ROUND(E502/D502*100,0)</f>
        <v>3</v>
      </c>
      <c r="P502" s="13">
        <f>IF(OR(E502=0,L502=0),0,E502/L502)</f>
        <v>53.75</v>
      </c>
      <c r="Q502" s="11" t="s">
        <v>8316</v>
      </c>
      <c r="R502" s="11" t="s">
        <v>8322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43.5" x14ac:dyDescent="0.35">
      <c r="A503" s="11">
        <v>501</v>
      </c>
      <c r="B503" s="12" t="s">
        <v>502</v>
      </c>
      <c r="C503" s="12" t="s">
        <v>4611</v>
      </c>
      <c r="D503" s="13">
        <v>10000</v>
      </c>
      <c r="E503" s="13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1">
        <f>ROUND(E503/D503*100,0)</f>
        <v>0</v>
      </c>
      <c r="P503" s="13">
        <f>IF(OR(E503=0,L503=0),0,E503/L503)</f>
        <v>0</v>
      </c>
      <c r="Q503" s="11" t="s">
        <v>8316</v>
      </c>
      <c r="R503" s="11" t="s">
        <v>8322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58" x14ac:dyDescent="0.35">
      <c r="A504" s="11">
        <v>502</v>
      </c>
      <c r="B504" s="12" t="s">
        <v>503</v>
      </c>
      <c r="C504" s="12" t="s">
        <v>4612</v>
      </c>
      <c r="D504" s="13">
        <v>20000</v>
      </c>
      <c r="E504" s="13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1">
        <f>ROUND(E504/D504*100,0)</f>
        <v>1</v>
      </c>
      <c r="P504" s="13">
        <f>IF(OR(E504=0,L504=0),0,E504/L504)</f>
        <v>57.5</v>
      </c>
      <c r="Q504" s="11" t="s">
        <v>8316</v>
      </c>
      <c r="R504" s="11" t="s">
        <v>8322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43.5" x14ac:dyDescent="0.35">
      <c r="A505" s="11">
        <v>503</v>
      </c>
      <c r="B505" s="12" t="s">
        <v>504</v>
      </c>
      <c r="C505" s="12" t="s">
        <v>4613</v>
      </c>
      <c r="D505" s="13">
        <v>6500</v>
      </c>
      <c r="E505" s="13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1">
        <f>ROUND(E505/D505*100,0)</f>
        <v>2</v>
      </c>
      <c r="P505" s="13">
        <f>IF(OR(E505=0,L505=0),0,E505/L505)</f>
        <v>12.666666666666666</v>
      </c>
      <c r="Q505" s="11" t="s">
        <v>8316</v>
      </c>
      <c r="R505" s="11" t="s">
        <v>8322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43.5" x14ac:dyDescent="0.35">
      <c r="A506" s="11">
        <v>504</v>
      </c>
      <c r="B506" s="12" t="s">
        <v>505</v>
      </c>
      <c r="C506" s="12" t="s">
        <v>4614</v>
      </c>
      <c r="D506" s="13">
        <v>24500</v>
      </c>
      <c r="E506" s="13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1">
        <f>ROUND(E506/D506*100,0)</f>
        <v>1</v>
      </c>
      <c r="P506" s="13">
        <f>IF(OR(E506=0,L506=0),0,E506/L506)</f>
        <v>67</v>
      </c>
      <c r="Q506" s="11" t="s">
        <v>8316</v>
      </c>
      <c r="R506" s="11" t="s">
        <v>8322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3.5" x14ac:dyDescent="0.35">
      <c r="A507" s="11">
        <v>505</v>
      </c>
      <c r="B507" s="12" t="s">
        <v>506</v>
      </c>
      <c r="C507" s="12" t="s">
        <v>4615</v>
      </c>
      <c r="D507" s="13">
        <v>12000</v>
      </c>
      <c r="E507" s="13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1">
        <f>ROUND(E507/D507*100,0)</f>
        <v>0</v>
      </c>
      <c r="P507" s="13">
        <f>IF(OR(E507=0,L507=0),0,E507/L507)</f>
        <v>3.7142857142857144</v>
      </c>
      <c r="Q507" s="11" t="s">
        <v>8316</v>
      </c>
      <c r="R507" s="11" t="s">
        <v>8322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3.5" x14ac:dyDescent="0.35">
      <c r="A508" s="11">
        <v>506</v>
      </c>
      <c r="B508" s="12" t="s">
        <v>507</v>
      </c>
      <c r="C508" s="12" t="s">
        <v>4616</v>
      </c>
      <c r="D508" s="13">
        <v>200000</v>
      </c>
      <c r="E508" s="13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1">
        <f>ROUND(E508/D508*100,0)</f>
        <v>0</v>
      </c>
      <c r="P508" s="13">
        <f>IF(OR(E508=0,L508=0),0,E508/L508)</f>
        <v>250</v>
      </c>
      <c r="Q508" s="11" t="s">
        <v>8316</v>
      </c>
      <c r="R508" s="11" t="s">
        <v>8322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43.5" x14ac:dyDescent="0.35">
      <c r="A509" s="11">
        <v>507</v>
      </c>
      <c r="B509" s="12" t="s">
        <v>508</v>
      </c>
      <c r="C509" s="12" t="s">
        <v>4617</v>
      </c>
      <c r="D509" s="13">
        <v>20000</v>
      </c>
      <c r="E509" s="13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1">
        <f>ROUND(E509/D509*100,0)</f>
        <v>3</v>
      </c>
      <c r="P509" s="13">
        <f>IF(OR(E509=0,L509=0),0,E509/L509)</f>
        <v>64</v>
      </c>
      <c r="Q509" s="11" t="s">
        <v>8316</v>
      </c>
      <c r="R509" s="11" t="s">
        <v>8322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58" x14ac:dyDescent="0.35">
      <c r="A510" s="11">
        <v>508</v>
      </c>
      <c r="B510" s="12" t="s">
        <v>509</v>
      </c>
      <c r="C510" s="12" t="s">
        <v>4618</v>
      </c>
      <c r="D510" s="13">
        <v>50000</v>
      </c>
      <c r="E510" s="13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1">
        <f>ROUND(E510/D510*100,0)</f>
        <v>1</v>
      </c>
      <c r="P510" s="13">
        <f>IF(OR(E510=0,L510=0),0,E510/L510)</f>
        <v>133.33333333333334</v>
      </c>
      <c r="Q510" s="11" t="s">
        <v>8316</v>
      </c>
      <c r="R510" s="11" t="s">
        <v>8322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3.5" x14ac:dyDescent="0.35">
      <c r="A511" s="11">
        <v>509</v>
      </c>
      <c r="B511" s="12" t="s">
        <v>510</v>
      </c>
      <c r="C511" s="12" t="s">
        <v>4619</v>
      </c>
      <c r="D511" s="13">
        <v>5000</v>
      </c>
      <c r="E511" s="13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1">
        <f>ROUND(E511/D511*100,0)</f>
        <v>0</v>
      </c>
      <c r="P511" s="13">
        <f>IF(OR(E511=0,L511=0),0,E511/L511)</f>
        <v>10</v>
      </c>
      <c r="Q511" s="11" t="s">
        <v>8316</v>
      </c>
      <c r="R511" s="11" t="s">
        <v>8322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3.5" x14ac:dyDescent="0.35">
      <c r="A512" s="11">
        <v>510</v>
      </c>
      <c r="B512" s="12" t="s">
        <v>511</v>
      </c>
      <c r="C512" s="12" t="s">
        <v>4620</v>
      </c>
      <c r="D512" s="13">
        <v>14000</v>
      </c>
      <c r="E512" s="13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1">
        <f>ROUND(E512/D512*100,0)</f>
        <v>0</v>
      </c>
      <c r="P512" s="13">
        <f>IF(OR(E512=0,L512=0),0,E512/L512)</f>
        <v>0</v>
      </c>
      <c r="Q512" s="11" t="s">
        <v>8316</v>
      </c>
      <c r="R512" s="11" t="s">
        <v>8322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3.5" x14ac:dyDescent="0.35">
      <c r="A513" s="11">
        <v>511</v>
      </c>
      <c r="B513" s="12" t="s">
        <v>512</v>
      </c>
      <c r="C513" s="12" t="s">
        <v>4621</v>
      </c>
      <c r="D513" s="13">
        <v>5000</v>
      </c>
      <c r="E513" s="13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1">
        <f>ROUND(E513/D513*100,0)</f>
        <v>3</v>
      </c>
      <c r="P513" s="13">
        <f>IF(OR(E513=0,L513=0),0,E513/L513)</f>
        <v>30</v>
      </c>
      <c r="Q513" s="11" t="s">
        <v>8316</v>
      </c>
      <c r="R513" s="11" t="s">
        <v>8322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43.5" x14ac:dyDescent="0.35">
      <c r="A514" s="11">
        <v>512</v>
      </c>
      <c r="B514" s="12" t="s">
        <v>513</v>
      </c>
      <c r="C514" s="12" t="s">
        <v>4622</v>
      </c>
      <c r="D514" s="13">
        <v>8000</v>
      </c>
      <c r="E514" s="13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1">
        <f>ROUND(E514/D514*100,0)</f>
        <v>0</v>
      </c>
      <c r="P514" s="13">
        <f>IF(OR(E514=0,L514=0),0,E514/L514)</f>
        <v>5.5</v>
      </c>
      <c r="Q514" s="11" t="s">
        <v>8316</v>
      </c>
      <c r="R514" s="11" t="s">
        <v>8322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29" x14ac:dyDescent="0.35">
      <c r="A515" s="11">
        <v>513</v>
      </c>
      <c r="B515" s="12" t="s">
        <v>514</v>
      </c>
      <c r="C515" s="12" t="s">
        <v>4623</v>
      </c>
      <c r="D515" s="13">
        <v>50000</v>
      </c>
      <c r="E515" s="13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1">
        <f>ROUND(E515/D515*100,0)</f>
        <v>14</v>
      </c>
      <c r="P515" s="13">
        <f>IF(OR(E515=0,L515=0),0,E515/L515)</f>
        <v>102.38235294117646</v>
      </c>
      <c r="Q515" s="11" t="s">
        <v>8316</v>
      </c>
      <c r="R515" s="11" t="s">
        <v>8322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3.5" x14ac:dyDescent="0.35">
      <c r="A516" s="11">
        <v>514</v>
      </c>
      <c r="B516" s="12" t="s">
        <v>515</v>
      </c>
      <c r="C516" s="12" t="s">
        <v>4624</v>
      </c>
      <c r="D516" s="13">
        <v>1500</v>
      </c>
      <c r="E516" s="13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1">
        <f>ROUND(E516/D516*100,0)</f>
        <v>3</v>
      </c>
      <c r="P516" s="13">
        <f>IF(OR(E516=0,L516=0),0,E516/L516)</f>
        <v>16.666666666666668</v>
      </c>
      <c r="Q516" s="11" t="s">
        <v>8316</v>
      </c>
      <c r="R516" s="11" t="s">
        <v>8322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3.5" x14ac:dyDescent="0.35">
      <c r="A517" s="11">
        <v>515</v>
      </c>
      <c r="B517" s="12" t="s">
        <v>516</v>
      </c>
      <c r="C517" s="12" t="s">
        <v>4625</v>
      </c>
      <c r="D517" s="13">
        <v>97000</v>
      </c>
      <c r="E517" s="13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1">
        <f>ROUND(E517/D517*100,0)</f>
        <v>25</v>
      </c>
      <c r="P517" s="13">
        <f>IF(OR(E517=0,L517=0),0,E517/L517)</f>
        <v>725.02941176470586</v>
      </c>
      <c r="Q517" s="11" t="s">
        <v>8316</v>
      </c>
      <c r="R517" s="11" t="s">
        <v>8322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29" x14ac:dyDescent="0.35">
      <c r="A518" s="11">
        <v>516</v>
      </c>
      <c r="B518" s="12" t="s">
        <v>517</v>
      </c>
      <c r="C518" s="12" t="s">
        <v>4626</v>
      </c>
      <c r="D518" s="13">
        <v>5000</v>
      </c>
      <c r="E518" s="13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1">
        <f>ROUND(E518/D518*100,0)</f>
        <v>0</v>
      </c>
      <c r="P518" s="13">
        <f>IF(OR(E518=0,L518=0),0,E518/L518)</f>
        <v>0</v>
      </c>
      <c r="Q518" s="11" t="s">
        <v>8316</v>
      </c>
      <c r="R518" s="11" t="s">
        <v>8322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43.5" x14ac:dyDescent="0.35">
      <c r="A519" s="11">
        <v>517</v>
      </c>
      <c r="B519" s="12" t="s">
        <v>518</v>
      </c>
      <c r="C519" s="12" t="s">
        <v>4627</v>
      </c>
      <c r="D519" s="13">
        <v>15000</v>
      </c>
      <c r="E519" s="13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1">
        <f>ROUND(E519/D519*100,0)</f>
        <v>1</v>
      </c>
      <c r="P519" s="13">
        <f>IF(OR(E519=0,L519=0),0,E519/L519)</f>
        <v>68.333333333333329</v>
      </c>
      <c r="Q519" s="11" t="s">
        <v>8316</v>
      </c>
      <c r="R519" s="11" t="s">
        <v>8322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58" x14ac:dyDescent="0.35">
      <c r="A520" s="11">
        <v>518</v>
      </c>
      <c r="B520" s="12" t="s">
        <v>519</v>
      </c>
      <c r="C520" s="12" t="s">
        <v>4628</v>
      </c>
      <c r="D520" s="13">
        <v>7175</v>
      </c>
      <c r="E520" s="13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1">
        <f>ROUND(E520/D520*100,0)</f>
        <v>0</v>
      </c>
      <c r="P520" s="13">
        <f>IF(OR(E520=0,L520=0),0,E520/L520)</f>
        <v>0</v>
      </c>
      <c r="Q520" s="11" t="s">
        <v>8316</v>
      </c>
      <c r="R520" s="11" t="s">
        <v>8322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3.5" x14ac:dyDescent="0.35">
      <c r="A521" s="11">
        <v>519</v>
      </c>
      <c r="B521" s="12" t="s">
        <v>520</v>
      </c>
      <c r="C521" s="12" t="s">
        <v>4629</v>
      </c>
      <c r="D521" s="13">
        <v>12001</v>
      </c>
      <c r="E521" s="13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1">
        <f>ROUND(E521/D521*100,0)</f>
        <v>23</v>
      </c>
      <c r="P521" s="13">
        <f>IF(OR(E521=0,L521=0),0,E521/L521)</f>
        <v>39.228571428571428</v>
      </c>
      <c r="Q521" s="11" t="s">
        <v>8316</v>
      </c>
      <c r="R521" s="11" t="s">
        <v>8322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43.5" x14ac:dyDescent="0.35">
      <c r="A522" s="11">
        <v>520</v>
      </c>
      <c r="B522" s="12" t="s">
        <v>521</v>
      </c>
      <c r="C522" s="12" t="s">
        <v>4630</v>
      </c>
      <c r="D522" s="13">
        <v>5000</v>
      </c>
      <c r="E522" s="13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1">
        <f>ROUND(E522/D522*100,0)</f>
        <v>102</v>
      </c>
      <c r="P522" s="13">
        <f>IF(OR(E522=0,L522=0),0,E522/L522)</f>
        <v>150.14705882352942</v>
      </c>
      <c r="Q522" s="11" t="s">
        <v>8323</v>
      </c>
      <c r="R522" s="11" t="s">
        <v>8324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58" x14ac:dyDescent="0.35">
      <c r="A523" s="11">
        <v>521</v>
      </c>
      <c r="B523" s="12" t="s">
        <v>522</v>
      </c>
      <c r="C523" s="12" t="s">
        <v>4631</v>
      </c>
      <c r="D523" s="13">
        <v>5000</v>
      </c>
      <c r="E523" s="13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1">
        <f>ROUND(E523/D523*100,0)</f>
        <v>105</v>
      </c>
      <c r="P523" s="13">
        <f>IF(OR(E523=0,L523=0),0,E523/L523)</f>
        <v>93.428571428571431</v>
      </c>
      <c r="Q523" s="11" t="s">
        <v>8323</v>
      </c>
      <c r="R523" s="11" t="s">
        <v>8324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3.5" x14ac:dyDescent="0.35">
      <c r="A524" s="11">
        <v>522</v>
      </c>
      <c r="B524" s="12" t="s">
        <v>523</v>
      </c>
      <c r="C524" s="12" t="s">
        <v>4632</v>
      </c>
      <c r="D524" s="13">
        <v>3000</v>
      </c>
      <c r="E524" s="13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1">
        <f>ROUND(E524/D524*100,0)</f>
        <v>115</v>
      </c>
      <c r="P524" s="13">
        <f>IF(OR(E524=0,L524=0),0,E524/L524)</f>
        <v>110.96774193548387</v>
      </c>
      <c r="Q524" s="11" t="s">
        <v>8323</v>
      </c>
      <c r="R524" s="11" t="s">
        <v>8324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43.5" x14ac:dyDescent="0.35">
      <c r="A525" s="11">
        <v>523</v>
      </c>
      <c r="B525" s="12" t="s">
        <v>524</v>
      </c>
      <c r="C525" s="12" t="s">
        <v>4633</v>
      </c>
      <c r="D525" s="13">
        <v>5000</v>
      </c>
      <c r="E525" s="13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1">
        <f>ROUND(E525/D525*100,0)</f>
        <v>121</v>
      </c>
      <c r="P525" s="13">
        <f>IF(OR(E525=0,L525=0),0,E525/L525)</f>
        <v>71.785714285714292</v>
      </c>
      <c r="Q525" s="11" t="s">
        <v>8323</v>
      </c>
      <c r="R525" s="11" t="s">
        <v>8324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43.5" x14ac:dyDescent="0.35">
      <c r="A526" s="11">
        <v>524</v>
      </c>
      <c r="B526" s="12" t="s">
        <v>525</v>
      </c>
      <c r="C526" s="12" t="s">
        <v>4634</v>
      </c>
      <c r="D526" s="13">
        <v>3500</v>
      </c>
      <c r="E526" s="13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1">
        <f>ROUND(E526/D526*100,0)</f>
        <v>109</v>
      </c>
      <c r="P526" s="13">
        <f>IF(OR(E526=0,L526=0),0,E526/L526)</f>
        <v>29.258076923076924</v>
      </c>
      <c r="Q526" s="11" t="s">
        <v>8323</v>
      </c>
      <c r="R526" s="11" t="s">
        <v>8324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58" x14ac:dyDescent="0.35">
      <c r="A527" s="11">
        <v>525</v>
      </c>
      <c r="B527" s="12" t="s">
        <v>526</v>
      </c>
      <c r="C527" s="12" t="s">
        <v>4635</v>
      </c>
      <c r="D527" s="13">
        <v>12000</v>
      </c>
      <c r="E527" s="13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1">
        <f>ROUND(E527/D527*100,0)</f>
        <v>100</v>
      </c>
      <c r="P527" s="13">
        <f>IF(OR(E527=0,L527=0),0,E527/L527)</f>
        <v>1000</v>
      </c>
      <c r="Q527" s="11" t="s">
        <v>8323</v>
      </c>
      <c r="R527" s="11" t="s">
        <v>8324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3.5" x14ac:dyDescent="0.35">
      <c r="A528" s="11">
        <v>526</v>
      </c>
      <c r="B528" s="12" t="s">
        <v>527</v>
      </c>
      <c r="C528" s="12" t="s">
        <v>4636</v>
      </c>
      <c r="D528" s="13">
        <v>1500</v>
      </c>
      <c r="E528" s="13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1">
        <f>ROUND(E528/D528*100,0)</f>
        <v>114</v>
      </c>
      <c r="P528" s="13">
        <f>IF(OR(E528=0,L528=0),0,E528/L528)</f>
        <v>74.347826086956516</v>
      </c>
      <c r="Q528" s="11" t="s">
        <v>8323</v>
      </c>
      <c r="R528" s="11" t="s">
        <v>8324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58" x14ac:dyDescent="0.35">
      <c r="A529" s="11">
        <v>527</v>
      </c>
      <c r="B529" s="12" t="s">
        <v>528</v>
      </c>
      <c r="C529" s="12" t="s">
        <v>4637</v>
      </c>
      <c r="D529" s="13">
        <v>10000</v>
      </c>
      <c r="E529" s="13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1">
        <f>ROUND(E529/D529*100,0)</f>
        <v>101</v>
      </c>
      <c r="P529" s="13">
        <f>IF(OR(E529=0,L529=0),0,E529/L529)</f>
        <v>63.829113924050631</v>
      </c>
      <c r="Q529" s="11" t="s">
        <v>8323</v>
      </c>
      <c r="R529" s="11" t="s">
        <v>8324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29" x14ac:dyDescent="0.35">
      <c r="A530" s="11">
        <v>528</v>
      </c>
      <c r="B530" s="12" t="s">
        <v>529</v>
      </c>
      <c r="C530" s="12" t="s">
        <v>4638</v>
      </c>
      <c r="D530" s="13">
        <v>1150</v>
      </c>
      <c r="E530" s="13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1">
        <f>ROUND(E530/D530*100,0)</f>
        <v>116</v>
      </c>
      <c r="P530" s="13">
        <f>IF(OR(E530=0,L530=0),0,E530/L530)</f>
        <v>44.333333333333336</v>
      </c>
      <c r="Q530" s="11" t="s">
        <v>8323</v>
      </c>
      <c r="R530" s="11" t="s">
        <v>8324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43.5" x14ac:dyDescent="0.35">
      <c r="A531" s="11">
        <v>529</v>
      </c>
      <c r="B531" s="12" t="s">
        <v>530</v>
      </c>
      <c r="C531" s="12" t="s">
        <v>4639</v>
      </c>
      <c r="D531" s="13">
        <v>1200</v>
      </c>
      <c r="E531" s="13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1">
        <f>ROUND(E531/D531*100,0)</f>
        <v>130</v>
      </c>
      <c r="P531" s="13">
        <f>IF(OR(E531=0,L531=0),0,E531/L531)</f>
        <v>86.944444444444443</v>
      </c>
      <c r="Q531" s="11" t="s">
        <v>8323</v>
      </c>
      <c r="R531" s="11" t="s">
        <v>8324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43.5" x14ac:dyDescent="0.35">
      <c r="A532" s="11">
        <v>530</v>
      </c>
      <c r="B532" s="12" t="s">
        <v>531</v>
      </c>
      <c r="C532" s="12" t="s">
        <v>4640</v>
      </c>
      <c r="D532" s="13">
        <v>3405</v>
      </c>
      <c r="E532" s="13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1">
        <f>ROUND(E532/D532*100,0)</f>
        <v>108</v>
      </c>
      <c r="P532" s="13">
        <f>IF(OR(E532=0,L532=0),0,E532/L532)</f>
        <v>126.55172413793103</v>
      </c>
      <c r="Q532" s="11" t="s">
        <v>8323</v>
      </c>
      <c r="R532" s="11" t="s">
        <v>8324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43.5" x14ac:dyDescent="0.35">
      <c r="A533" s="11">
        <v>531</v>
      </c>
      <c r="B533" s="12" t="s">
        <v>532</v>
      </c>
      <c r="C533" s="12" t="s">
        <v>4641</v>
      </c>
      <c r="D533" s="13">
        <v>4000</v>
      </c>
      <c r="E533" s="13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1">
        <f>ROUND(E533/D533*100,0)</f>
        <v>100</v>
      </c>
      <c r="P533" s="13">
        <f>IF(OR(E533=0,L533=0),0,E533/L533)</f>
        <v>129.03225806451613</v>
      </c>
      <c r="Q533" s="11" t="s">
        <v>8323</v>
      </c>
      <c r="R533" s="11" t="s">
        <v>8324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43.5" x14ac:dyDescent="0.35">
      <c r="A534" s="11">
        <v>532</v>
      </c>
      <c r="B534" s="12" t="s">
        <v>533</v>
      </c>
      <c r="C534" s="12" t="s">
        <v>4642</v>
      </c>
      <c r="D534" s="13">
        <v>10000</v>
      </c>
      <c r="E534" s="13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1">
        <f>ROUND(E534/D534*100,0)</f>
        <v>123</v>
      </c>
      <c r="P534" s="13">
        <f>IF(OR(E534=0,L534=0),0,E534/L534)</f>
        <v>71.242774566473983</v>
      </c>
      <c r="Q534" s="11" t="s">
        <v>8323</v>
      </c>
      <c r="R534" s="11" t="s">
        <v>8324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43.5" x14ac:dyDescent="0.35">
      <c r="A535" s="11">
        <v>533</v>
      </c>
      <c r="B535" s="12" t="s">
        <v>534</v>
      </c>
      <c r="C535" s="12" t="s">
        <v>4643</v>
      </c>
      <c r="D535" s="13">
        <v>2000</v>
      </c>
      <c r="E535" s="13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1">
        <f>ROUND(E535/D535*100,0)</f>
        <v>100</v>
      </c>
      <c r="P535" s="13">
        <f>IF(OR(E535=0,L535=0),0,E535/L535)</f>
        <v>117.88235294117646</v>
      </c>
      <c r="Q535" s="11" t="s">
        <v>8323</v>
      </c>
      <c r="R535" s="11" t="s">
        <v>8324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43.5" x14ac:dyDescent="0.35">
      <c r="A536" s="11">
        <v>534</v>
      </c>
      <c r="B536" s="12" t="s">
        <v>535</v>
      </c>
      <c r="C536" s="12" t="s">
        <v>4644</v>
      </c>
      <c r="D536" s="13">
        <v>15000</v>
      </c>
      <c r="E536" s="13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1">
        <f>ROUND(E536/D536*100,0)</f>
        <v>105</v>
      </c>
      <c r="P536" s="13">
        <f>IF(OR(E536=0,L536=0),0,E536/L536)</f>
        <v>327.08333333333331</v>
      </c>
      <c r="Q536" s="11" t="s">
        <v>8323</v>
      </c>
      <c r="R536" s="11" t="s">
        <v>8324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43.5" x14ac:dyDescent="0.35">
      <c r="A537" s="11">
        <v>535</v>
      </c>
      <c r="B537" s="12" t="s">
        <v>536</v>
      </c>
      <c r="C537" s="12" t="s">
        <v>4645</v>
      </c>
      <c r="D537" s="13">
        <v>2000</v>
      </c>
      <c r="E537" s="13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1">
        <f>ROUND(E537/D537*100,0)</f>
        <v>103</v>
      </c>
      <c r="P537" s="13">
        <f>IF(OR(E537=0,L537=0),0,E537/L537)</f>
        <v>34.745762711864408</v>
      </c>
      <c r="Q537" s="11" t="s">
        <v>8323</v>
      </c>
      <c r="R537" s="11" t="s">
        <v>8324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58" x14ac:dyDescent="0.35">
      <c r="A538" s="11">
        <v>536</v>
      </c>
      <c r="B538" s="12" t="s">
        <v>537</v>
      </c>
      <c r="C538" s="12" t="s">
        <v>4646</v>
      </c>
      <c r="D538" s="13">
        <v>3300</v>
      </c>
      <c r="E538" s="13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1">
        <f>ROUND(E538/D538*100,0)</f>
        <v>118</v>
      </c>
      <c r="P538" s="13">
        <f>IF(OR(E538=0,L538=0),0,E538/L538)</f>
        <v>100.06410256410257</v>
      </c>
      <c r="Q538" s="11" t="s">
        <v>8323</v>
      </c>
      <c r="R538" s="11" t="s">
        <v>8324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43.5" x14ac:dyDescent="0.35">
      <c r="A539" s="11">
        <v>537</v>
      </c>
      <c r="B539" s="12" t="s">
        <v>538</v>
      </c>
      <c r="C539" s="12" t="s">
        <v>4647</v>
      </c>
      <c r="D539" s="13">
        <v>2000</v>
      </c>
      <c r="E539" s="13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1">
        <f>ROUND(E539/D539*100,0)</f>
        <v>121</v>
      </c>
      <c r="P539" s="13">
        <f>IF(OR(E539=0,L539=0),0,E539/L539)</f>
        <v>40.847457627118644</v>
      </c>
      <c r="Q539" s="11" t="s">
        <v>8323</v>
      </c>
      <c r="R539" s="11" t="s">
        <v>8324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43.5" x14ac:dyDescent="0.35">
      <c r="A540" s="11">
        <v>538</v>
      </c>
      <c r="B540" s="12" t="s">
        <v>539</v>
      </c>
      <c r="C540" s="12" t="s">
        <v>4648</v>
      </c>
      <c r="D540" s="13">
        <v>5000</v>
      </c>
      <c r="E540" s="13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1">
        <f>ROUND(E540/D540*100,0)</f>
        <v>302</v>
      </c>
      <c r="P540" s="13">
        <f>IF(OR(E540=0,L540=0),0,E540/L540)</f>
        <v>252.01666666666668</v>
      </c>
      <c r="Q540" s="11" t="s">
        <v>8323</v>
      </c>
      <c r="R540" s="11" t="s">
        <v>8324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3.5" x14ac:dyDescent="0.35">
      <c r="A541" s="11">
        <v>539</v>
      </c>
      <c r="B541" s="12" t="s">
        <v>540</v>
      </c>
      <c r="C541" s="12" t="s">
        <v>4649</v>
      </c>
      <c r="D541" s="13">
        <v>500</v>
      </c>
      <c r="E541" s="13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1">
        <f>ROUND(E541/D541*100,0)</f>
        <v>101</v>
      </c>
      <c r="P541" s="13">
        <f>IF(OR(E541=0,L541=0),0,E541/L541)</f>
        <v>25.161000000000001</v>
      </c>
      <c r="Q541" s="11" t="s">
        <v>8323</v>
      </c>
      <c r="R541" s="11" t="s">
        <v>8324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58" x14ac:dyDescent="0.35">
      <c r="A542" s="11">
        <v>540</v>
      </c>
      <c r="B542" s="12" t="s">
        <v>541</v>
      </c>
      <c r="C542" s="12" t="s">
        <v>4650</v>
      </c>
      <c r="D542" s="13">
        <v>15000</v>
      </c>
      <c r="E542" s="13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1">
        <f>ROUND(E542/D542*100,0)</f>
        <v>0</v>
      </c>
      <c r="P542" s="13">
        <f>IF(OR(E542=0,L542=0),0,E542/L542)</f>
        <v>1</v>
      </c>
      <c r="Q542" s="11" t="s">
        <v>8325</v>
      </c>
      <c r="R542" s="11" t="s">
        <v>8326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3.5" x14ac:dyDescent="0.35">
      <c r="A543" s="11">
        <v>541</v>
      </c>
      <c r="B543" s="12" t="s">
        <v>542</v>
      </c>
      <c r="C543" s="12" t="s">
        <v>4651</v>
      </c>
      <c r="D543" s="13">
        <v>4500</v>
      </c>
      <c r="E543" s="13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1">
        <f>ROUND(E543/D543*100,0)</f>
        <v>1</v>
      </c>
      <c r="P543" s="13">
        <f>IF(OR(E543=0,L543=0),0,E543/L543)</f>
        <v>25</v>
      </c>
      <c r="Q543" s="11" t="s">
        <v>8325</v>
      </c>
      <c r="R543" s="11" t="s">
        <v>8326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3.5" x14ac:dyDescent="0.35">
      <c r="A544" s="11">
        <v>542</v>
      </c>
      <c r="B544" s="12" t="s">
        <v>543</v>
      </c>
      <c r="C544" s="12" t="s">
        <v>4652</v>
      </c>
      <c r="D544" s="13">
        <v>250000</v>
      </c>
      <c r="E544" s="13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1">
        <f>ROUND(E544/D544*100,0)</f>
        <v>0</v>
      </c>
      <c r="P544" s="13">
        <f>IF(OR(E544=0,L544=0),0,E544/L544)</f>
        <v>1</v>
      </c>
      <c r="Q544" s="11" t="s">
        <v>8325</v>
      </c>
      <c r="R544" s="11" t="s">
        <v>8326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43.5" x14ac:dyDescent="0.35">
      <c r="A545" s="11">
        <v>543</v>
      </c>
      <c r="B545" s="12" t="s">
        <v>544</v>
      </c>
      <c r="C545" s="12" t="s">
        <v>4653</v>
      </c>
      <c r="D545" s="13">
        <v>22000</v>
      </c>
      <c r="E545" s="13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1">
        <f>ROUND(E545/D545*100,0)</f>
        <v>0</v>
      </c>
      <c r="P545" s="13">
        <f>IF(OR(E545=0,L545=0),0,E545/L545)</f>
        <v>35</v>
      </c>
      <c r="Q545" s="11" t="s">
        <v>8325</v>
      </c>
      <c r="R545" s="11" t="s">
        <v>8326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58" x14ac:dyDescent="0.35">
      <c r="A546" s="11">
        <v>544</v>
      </c>
      <c r="B546" s="12" t="s">
        <v>545</v>
      </c>
      <c r="C546" s="12" t="s">
        <v>4654</v>
      </c>
      <c r="D546" s="13">
        <v>500</v>
      </c>
      <c r="E546" s="13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1">
        <f>ROUND(E546/D546*100,0)</f>
        <v>1</v>
      </c>
      <c r="P546" s="13">
        <f>IF(OR(E546=0,L546=0),0,E546/L546)</f>
        <v>3</v>
      </c>
      <c r="Q546" s="11" t="s">
        <v>8325</v>
      </c>
      <c r="R546" s="11" t="s">
        <v>8326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58" x14ac:dyDescent="0.35">
      <c r="A547" s="11">
        <v>545</v>
      </c>
      <c r="B547" s="12" t="s">
        <v>546</v>
      </c>
      <c r="C547" s="12" t="s">
        <v>4655</v>
      </c>
      <c r="D547" s="13">
        <v>50000</v>
      </c>
      <c r="E547" s="13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1">
        <f>ROUND(E547/D547*100,0)</f>
        <v>27</v>
      </c>
      <c r="P547" s="13">
        <f>IF(OR(E547=0,L547=0),0,E547/L547)</f>
        <v>402.70588235294116</v>
      </c>
      <c r="Q547" s="11" t="s">
        <v>8325</v>
      </c>
      <c r="R547" s="11" t="s">
        <v>8326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43.5" x14ac:dyDescent="0.35">
      <c r="A548" s="11">
        <v>546</v>
      </c>
      <c r="B548" s="12" t="s">
        <v>547</v>
      </c>
      <c r="C548" s="12" t="s">
        <v>4656</v>
      </c>
      <c r="D548" s="13">
        <v>60000</v>
      </c>
      <c r="E548" s="13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1">
        <f>ROUND(E548/D548*100,0)</f>
        <v>0</v>
      </c>
      <c r="P548" s="13">
        <f>IF(OR(E548=0,L548=0),0,E548/L548)</f>
        <v>26</v>
      </c>
      <c r="Q548" s="11" t="s">
        <v>8325</v>
      </c>
      <c r="R548" s="11" t="s">
        <v>8326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58" x14ac:dyDescent="0.35">
      <c r="A549" s="11">
        <v>547</v>
      </c>
      <c r="B549" s="12" t="s">
        <v>548</v>
      </c>
      <c r="C549" s="12" t="s">
        <v>4657</v>
      </c>
      <c r="D549" s="13">
        <v>7500</v>
      </c>
      <c r="E549" s="13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1">
        <f>ROUND(E549/D549*100,0)</f>
        <v>0</v>
      </c>
      <c r="P549" s="13">
        <f>IF(OR(E549=0,L549=0),0,E549/L549)</f>
        <v>0</v>
      </c>
      <c r="Q549" s="11" t="s">
        <v>8325</v>
      </c>
      <c r="R549" s="11" t="s">
        <v>8326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3.5" x14ac:dyDescent="0.35">
      <c r="A550" s="11">
        <v>548</v>
      </c>
      <c r="B550" s="12" t="s">
        <v>549</v>
      </c>
      <c r="C550" s="12" t="s">
        <v>4658</v>
      </c>
      <c r="D550" s="13">
        <v>10000</v>
      </c>
      <c r="E550" s="13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1">
        <f>ROUND(E550/D550*100,0)</f>
        <v>0</v>
      </c>
      <c r="P550" s="13">
        <f>IF(OR(E550=0,L550=0),0,E550/L550)</f>
        <v>9</v>
      </c>
      <c r="Q550" s="11" t="s">
        <v>8325</v>
      </c>
      <c r="R550" s="11" t="s">
        <v>8326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58" x14ac:dyDescent="0.35">
      <c r="A551" s="11">
        <v>549</v>
      </c>
      <c r="B551" s="12" t="s">
        <v>550</v>
      </c>
      <c r="C551" s="12" t="s">
        <v>4659</v>
      </c>
      <c r="D551" s="13">
        <v>2500</v>
      </c>
      <c r="E551" s="13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1">
        <f>ROUND(E551/D551*100,0)</f>
        <v>3</v>
      </c>
      <c r="P551" s="13">
        <f>IF(OR(E551=0,L551=0),0,E551/L551)</f>
        <v>8.5</v>
      </c>
      <c r="Q551" s="11" t="s">
        <v>8325</v>
      </c>
      <c r="R551" s="11" t="s">
        <v>8326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43.5" x14ac:dyDescent="0.35">
      <c r="A552" s="11">
        <v>550</v>
      </c>
      <c r="B552" s="12" t="s">
        <v>551</v>
      </c>
      <c r="C552" s="12" t="s">
        <v>4660</v>
      </c>
      <c r="D552" s="13">
        <v>5000</v>
      </c>
      <c r="E552" s="13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1">
        <f>ROUND(E552/D552*100,0)</f>
        <v>1</v>
      </c>
      <c r="P552" s="13">
        <f>IF(OR(E552=0,L552=0),0,E552/L552)</f>
        <v>8.75</v>
      </c>
      <c r="Q552" s="11" t="s">
        <v>8325</v>
      </c>
      <c r="R552" s="11" t="s">
        <v>8326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43.5" x14ac:dyDescent="0.35">
      <c r="A553" s="11">
        <v>551</v>
      </c>
      <c r="B553" s="12" t="s">
        <v>552</v>
      </c>
      <c r="C553" s="12" t="s">
        <v>4661</v>
      </c>
      <c r="D553" s="13">
        <v>75000</v>
      </c>
      <c r="E553" s="13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1">
        <f>ROUND(E553/D553*100,0)</f>
        <v>5</v>
      </c>
      <c r="P553" s="13">
        <f>IF(OR(E553=0,L553=0),0,E553/L553)</f>
        <v>135.03571428571428</v>
      </c>
      <c r="Q553" s="11" t="s">
        <v>8325</v>
      </c>
      <c r="R553" s="11" t="s">
        <v>8326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3.5" x14ac:dyDescent="0.35">
      <c r="A554" s="11">
        <v>552</v>
      </c>
      <c r="B554" s="12" t="s">
        <v>553</v>
      </c>
      <c r="C554" s="12" t="s">
        <v>4662</v>
      </c>
      <c r="D554" s="13">
        <v>45000</v>
      </c>
      <c r="E554" s="13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1">
        <f>ROUND(E554/D554*100,0)</f>
        <v>0</v>
      </c>
      <c r="P554" s="13">
        <f>IF(OR(E554=0,L554=0),0,E554/L554)</f>
        <v>0</v>
      </c>
      <c r="Q554" s="11" t="s">
        <v>8325</v>
      </c>
      <c r="R554" s="11" t="s">
        <v>8326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3.5" x14ac:dyDescent="0.35">
      <c r="A555" s="11">
        <v>553</v>
      </c>
      <c r="B555" s="12" t="s">
        <v>554</v>
      </c>
      <c r="C555" s="12" t="s">
        <v>4663</v>
      </c>
      <c r="D555" s="13">
        <v>25000</v>
      </c>
      <c r="E555" s="13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1">
        <f>ROUND(E555/D555*100,0)</f>
        <v>0</v>
      </c>
      <c r="P555" s="13">
        <f>IF(OR(E555=0,L555=0),0,E555/L555)</f>
        <v>20.5</v>
      </c>
      <c r="Q555" s="11" t="s">
        <v>8325</v>
      </c>
      <c r="R555" s="11" t="s">
        <v>8326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43.5" x14ac:dyDescent="0.35">
      <c r="A556" s="11">
        <v>554</v>
      </c>
      <c r="B556" s="12" t="s">
        <v>555</v>
      </c>
      <c r="C556" s="12" t="s">
        <v>4664</v>
      </c>
      <c r="D556" s="13">
        <v>3870</v>
      </c>
      <c r="E556" s="13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1">
        <f>ROUND(E556/D556*100,0)</f>
        <v>37</v>
      </c>
      <c r="P556" s="13">
        <f>IF(OR(E556=0,L556=0),0,E556/L556)</f>
        <v>64.36363636363636</v>
      </c>
      <c r="Q556" s="11" t="s">
        <v>8325</v>
      </c>
      <c r="R556" s="11" t="s">
        <v>8326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43.5" x14ac:dyDescent="0.35">
      <c r="A557" s="11">
        <v>555</v>
      </c>
      <c r="B557" s="12" t="s">
        <v>556</v>
      </c>
      <c r="C557" s="12" t="s">
        <v>4665</v>
      </c>
      <c r="D557" s="13">
        <v>7500</v>
      </c>
      <c r="E557" s="13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1">
        <f>ROUND(E557/D557*100,0)</f>
        <v>0</v>
      </c>
      <c r="P557" s="13">
        <f>IF(OR(E557=0,L557=0),0,E557/L557)</f>
        <v>0</v>
      </c>
      <c r="Q557" s="11" t="s">
        <v>8325</v>
      </c>
      <c r="R557" s="11" t="s">
        <v>8326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29" x14ac:dyDescent="0.35">
      <c r="A558" s="11">
        <v>556</v>
      </c>
      <c r="B558" s="12" t="s">
        <v>557</v>
      </c>
      <c r="C558" s="12" t="s">
        <v>4666</v>
      </c>
      <c r="D558" s="13">
        <v>8000</v>
      </c>
      <c r="E558" s="13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1">
        <f>ROUND(E558/D558*100,0)</f>
        <v>3</v>
      </c>
      <c r="P558" s="13">
        <f>IF(OR(E558=0,L558=0),0,E558/L558)</f>
        <v>200</v>
      </c>
      <c r="Q558" s="11" t="s">
        <v>8325</v>
      </c>
      <c r="R558" s="11" t="s">
        <v>8326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43.5" x14ac:dyDescent="0.35">
      <c r="A559" s="11">
        <v>557</v>
      </c>
      <c r="B559" s="12" t="s">
        <v>558</v>
      </c>
      <c r="C559" s="12" t="s">
        <v>4667</v>
      </c>
      <c r="D559" s="13">
        <v>150000</v>
      </c>
      <c r="E559" s="13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1">
        <f>ROUND(E559/D559*100,0)</f>
        <v>1</v>
      </c>
      <c r="P559" s="13">
        <f>IF(OR(E559=0,L559=0),0,E559/L559)</f>
        <v>68.3</v>
      </c>
      <c r="Q559" s="11" t="s">
        <v>8325</v>
      </c>
      <c r="R559" s="11" t="s">
        <v>8326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43.5" x14ac:dyDescent="0.35">
      <c r="A560" s="11">
        <v>558</v>
      </c>
      <c r="B560" s="12" t="s">
        <v>559</v>
      </c>
      <c r="C560" s="12" t="s">
        <v>4668</v>
      </c>
      <c r="D560" s="13">
        <v>750</v>
      </c>
      <c r="E560" s="13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1">
        <f>ROUND(E560/D560*100,0)</f>
        <v>0</v>
      </c>
      <c r="P560" s="13">
        <f>IF(OR(E560=0,L560=0),0,E560/L560)</f>
        <v>0</v>
      </c>
      <c r="Q560" s="11" t="s">
        <v>8325</v>
      </c>
      <c r="R560" s="11" t="s">
        <v>8326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58" x14ac:dyDescent="0.35">
      <c r="A561" s="11">
        <v>559</v>
      </c>
      <c r="B561" s="12" t="s">
        <v>560</v>
      </c>
      <c r="C561" s="12" t="s">
        <v>4669</v>
      </c>
      <c r="D561" s="13">
        <v>240000</v>
      </c>
      <c r="E561" s="13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1">
        <f>ROUND(E561/D561*100,0)</f>
        <v>0</v>
      </c>
      <c r="P561" s="13">
        <f>IF(OR(E561=0,L561=0),0,E561/L561)</f>
        <v>50</v>
      </c>
      <c r="Q561" s="11" t="s">
        <v>8325</v>
      </c>
      <c r="R561" s="11" t="s">
        <v>8326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3.5" x14ac:dyDescent="0.35">
      <c r="A562" s="11">
        <v>560</v>
      </c>
      <c r="B562" s="12" t="s">
        <v>561</v>
      </c>
      <c r="C562" s="12" t="s">
        <v>4670</v>
      </c>
      <c r="D562" s="13">
        <v>100000</v>
      </c>
      <c r="E562" s="13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1">
        <f>ROUND(E562/D562*100,0)</f>
        <v>0</v>
      </c>
      <c r="P562" s="13">
        <f>IF(OR(E562=0,L562=0),0,E562/L562)</f>
        <v>4</v>
      </c>
      <c r="Q562" s="11" t="s">
        <v>8325</v>
      </c>
      <c r="R562" s="11" t="s">
        <v>8326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43.5" x14ac:dyDescent="0.35">
      <c r="A563" s="11">
        <v>561</v>
      </c>
      <c r="B563" s="12" t="s">
        <v>562</v>
      </c>
      <c r="C563" s="12" t="s">
        <v>4671</v>
      </c>
      <c r="D563" s="13">
        <v>15000</v>
      </c>
      <c r="E563" s="13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1">
        <f>ROUND(E563/D563*100,0)</f>
        <v>0</v>
      </c>
      <c r="P563" s="13">
        <f>IF(OR(E563=0,L563=0),0,E563/L563)</f>
        <v>27.5</v>
      </c>
      <c r="Q563" s="11" t="s">
        <v>8325</v>
      </c>
      <c r="R563" s="11" t="s">
        <v>8326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43.5" x14ac:dyDescent="0.35">
      <c r="A564" s="11">
        <v>562</v>
      </c>
      <c r="B564" s="12" t="s">
        <v>563</v>
      </c>
      <c r="C564" s="12" t="s">
        <v>4672</v>
      </c>
      <c r="D564" s="13">
        <v>50000</v>
      </c>
      <c r="E564" s="13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1">
        <f>ROUND(E564/D564*100,0)</f>
        <v>0</v>
      </c>
      <c r="P564" s="13">
        <f>IF(OR(E564=0,L564=0),0,E564/L564)</f>
        <v>0</v>
      </c>
      <c r="Q564" s="11" t="s">
        <v>8325</v>
      </c>
      <c r="R564" s="11" t="s">
        <v>8326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43.5" x14ac:dyDescent="0.35">
      <c r="A565" s="11">
        <v>563</v>
      </c>
      <c r="B565" s="12" t="s">
        <v>564</v>
      </c>
      <c r="C565" s="12" t="s">
        <v>4673</v>
      </c>
      <c r="D565" s="13">
        <v>75000</v>
      </c>
      <c r="E565" s="13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1">
        <f>ROUND(E565/D565*100,0)</f>
        <v>0</v>
      </c>
      <c r="P565" s="13">
        <f>IF(OR(E565=0,L565=0),0,E565/L565)</f>
        <v>34</v>
      </c>
      <c r="Q565" s="11" t="s">
        <v>8325</v>
      </c>
      <c r="R565" s="11" t="s">
        <v>8326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58" x14ac:dyDescent="0.35">
      <c r="A566" s="11">
        <v>564</v>
      </c>
      <c r="B566" s="12" t="s">
        <v>565</v>
      </c>
      <c r="C566" s="12" t="s">
        <v>4674</v>
      </c>
      <c r="D566" s="13">
        <v>18000</v>
      </c>
      <c r="E566" s="13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1">
        <f>ROUND(E566/D566*100,0)</f>
        <v>0</v>
      </c>
      <c r="P566" s="13">
        <f>IF(OR(E566=0,L566=0),0,E566/L566)</f>
        <v>1</v>
      </c>
      <c r="Q566" s="11" t="s">
        <v>8325</v>
      </c>
      <c r="R566" s="11" t="s">
        <v>8326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43.5" x14ac:dyDescent="0.35">
      <c r="A567" s="11">
        <v>565</v>
      </c>
      <c r="B567" s="12" t="s">
        <v>566</v>
      </c>
      <c r="C567" s="12" t="s">
        <v>4675</v>
      </c>
      <c r="D567" s="13">
        <v>25000</v>
      </c>
      <c r="E567" s="13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1">
        <f>ROUND(E567/D567*100,0)</f>
        <v>0</v>
      </c>
      <c r="P567" s="13">
        <f>IF(OR(E567=0,L567=0),0,E567/L567)</f>
        <v>0</v>
      </c>
      <c r="Q567" s="11" t="s">
        <v>8325</v>
      </c>
      <c r="R567" s="11" t="s">
        <v>8326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43.5" x14ac:dyDescent="0.35">
      <c r="A568" s="11">
        <v>566</v>
      </c>
      <c r="B568" s="12" t="s">
        <v>567</v>
      </c>
      <c r="C568" s="12" t="s">
        <v>4676</v>
      </c>
      <c r="D568" s="13">
        <v>5000</v>
      </c>
      <c r="E568" s="13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1">
        <f>ROUND(E568/D568*100,0)</f>
        <v>0</v>
      </c>
      <c r="P568" s="13">
        <f>IF(OR(E568=0,L568=0),0,E568/L568)</f>
        <v>1</v>
      </c>
      <c r="Q568" s="11" t="s">
        <v>8325</v>
      </c>
      <c r="R568" s="11" t="s">
        <v>8326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43.5" x14ac:dyDescent="0.35">
      <c r="A569" s="11">
        <v>567</v>
      </c>
      <c r="B569" s="12" t="s">
        <v>568</v>
      </c>
      <c r="C569" s="12" t="s">
        <v>4677</v>
      </c>
      <c r="D569" s="13">
        <v>10000</v>
      </c>
      <c r="E569" s="13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1">
        <f>ROUND(E569/D569*100,0)</f>
        <v>0</v>
      </c>
      <c r="P569" s="13">
        <f>IF(OR(E569=0,L569=0),0,E569/L569)</f>
        <v>0</v>
      </c>
      <c r="Q569" s="11" t="s">
        <v>8325</v>
      </c>
      <c r="R569" s="11" t="s">
        <v>8326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58" x14ac:dyDescent="0.35">
      <c r="A570" s="11">
        <v>568</v>
      </c>
      <c r="B570" s="12" t="s">
        <v>569</v>
      </c>
      <c r="C570" s="12" t="s">
        <v>4678</v>
      </c>
      <c r="D570" s="13">
        <v>24500</v>
      </c>
      <c r="E570" s="13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1">
        <f>ROUND(E570/D570*100,0)</f>
        <v>1</v>
      </c>
      <c r="P570" s="13">
        <f>IF(OR(E570=0,L570=0),0,E570/L570)</f>
        <v>49</v>
      </c>
      <c r="Q570" s="11" t="s">
        <v>8325</v>
      </c>
      <c r="R570" s="11" t="s">
        <v>8326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3.5" x14ac:dyDescent="0.35">
      <c r="A571" s="11">
        <v>569</v>
      </c>
      <c r="B571" s="12" t="s">
        <v>570</v>
      </c>
      <c r="C571" s="12" t="s">
        <v>4679</v>
      </c>
      <c r="D571" s="13">
        <v>2500</v>
      </c>
      <c r="E571" s="13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1">
        <f>ROUND(E571/D571*100,0)</f>
        <v>1</v>
      </c>
      <c r="P571" s="13">
        <f>IF(OR(E571=0,L571=0),0,E571/L571)</f>
        <v>20</v>
      </c>
      <c r="Q571" s="11" t="s">
        <v>8325</v>
      </c>
      <c r="R571" s="11" t="s">
        <v>8326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29" x14ac:dyDescent="0.35">
      <c r="A572" s="11">
        <v>570</v>
      </c>
      <c r="B572" s="12" t="s">
        <v>571</v>
      </c>
      <c r="C572" s="12" t="s">
        <v>4680</v>
      </c>
      <c r="D572" s="13">
        <v>85000</v>
      </c>
      <c r="E572" s="13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1">
        <f>ROUND(E572/D572*100,0)</f>
        <v>0</v>
      </c>
      <c r="P572" s="13">
        <f>IF(OR(E572=0,L572=0),0,E572/L572)</f>
        <v>142</v>
      </c>
      <c r="Q572" s="11" t="s">
        <v>8325</v>
      </c>
      <c r="R572" s="11" t="s">
        <v>8326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43.5" x14ac:dyDescent="0.35">
      <c r="A573" s="11">
        <v>571</v>
      </c>
      <c r="B573" s="12" t="s">
        <v>572</v>
      </c>
      <c r="C573" s="12" t="s">
        <v>4681</v>
      </c>
      <c r="D573" s="13">
        <v>25000</v>
      </c>
      <c r="E573" s="13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1">
        <f>ROUND(E573/D573*100,0)</f>
        <v>0</v>
      </c>
      <c r="P573" s="13">
        <f>IF(OR(E573=0,L573=0),0,E573/L573)</f>
        <v>53</v>
      </c>
      <c r="Q573" s="11" t="s">
        <v>8325</v>
      </c>
      <c r="R573" s="11" t="s">
        <v>8326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43.5" x14ac:dyDescent="0.35">
      <c r="A574" s="11">
        <v>572</v>
      </c>
      <c r="B574" s="12" t="s">
        <v>573</v>
      </c>
      <c r="C574" s="12" t="s">
        <v>4682</v>
      </c>
      <c r="D574" s="13">
        <v>2500</v>
      </c>
      <c r="E574" s="13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1">
        <f>ROUND(E574/D574*100,0)</f>
        <v>0</v>
      </c>
      <c r="P574" s="13">
        <f>IF(OR(E574=0,L574=0),0,E574/L574)</f>
        <v>0</v>
      </c>
      <c r="Q574" s="11" t="s">
        <v>8325</v>
      </c>
      <c r="R574" s="11" t="s">
        <v>8326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58" x14ac:dyDescent="0.35">
      <c r="A575" s="11">
        <v>573</v>
      </c>
      <c r="B575" s="12" t="s">
        <v>574</v>
      </c>
      <c r="C575" s="12" t="s">
        <v>4683</v>
      </c>
      <c r="D575" s="13">
        <v>88888</v>
      </c>
      <c r="E575" s="13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1">
        <f>ROUND(E575/D575*100,0)</f>
        <v>0</v>
      </c>
      <c r="P575" s="13">
        <f>IF(OR(E575=0,L575=0),0,E575/L575)</f>
        <v>38.444444444444443</v>
      </c>
      <c r="Q575" s="11" t="s">
        <v>8325</v>
      </c>
      <c r="R575" s="11" t="s">
        <v>8326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58" x14ac:dyDescent="0.35">
      <c r="A576" s="11">
        <v>574</v>
      </c>
      <c r="B576" s="12" t="s">
        <v>575</v>
      </c>
      <c r="C576" s="12" t="s">
        <v>4684</v>
      </c>
      <c r="D576" s="13">
        <v>11180</v>
      </c>
      <c r="E576" s="13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1">
        <f>ROUND(E576/D576*100,0)</f>
        <v>1</v>
      </c>
      <c r="P576" s="13">
        <f>IF(OR(E576=0,L576=0),0,E576/L576)</f>
        <v>20</v>
      </c>
      <c r="Q576" s="11" t="s">
        <v>8325</v>
      </c>
      <c r="R576" s="11" t="s">
        <v>8326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58" x14ac:dyDescent="0.35">
      <c r="A577" s="11">
        <v>575</v>
      </c>
      <c r="B577" s="12" t="s">
        <v>576</v>
      </c>
      <c r="C577" s="12" t="s">
        <v>4685</v>
      </c>
      <c r="D577" s="13">
        <v>60000</v>
      </c>
      <c r="E577" s="13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1">
        <f>ROUND(E577/D577*100,0)</f>
        <v>0</v>
      </c>
      <c r="P577" s="13">
        <f>IF(OR(E577=0,L577=0),0,E577/L577)</f>
        <v>64.75</v>
      </c>
      <c r="Q577" s="11" t="s">
        <v>8325</v>
      </c>
      <c r="R577" s="11" t="s">
        <v>8326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3.5" x14ac:dyDescent="0.35">
      <c r="A578" s="11">
        <v>576</v>
      </c>
      <c r="B578" s="12" t="s">
        <v>577</v>
      </c>
      <c r="C578" s="12" t="s">
        <v>4686</v>
      </c>
      <c r="D578" s="13">
        <v>80000</v>
      </c>
      <c r="E578" s="13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1">
        <f>ROUND(E578/D578*100,0)</f>
        <v>0</v>
      </c>
      <c r="P578" s="13">
        <f>IF(OR(E578=0,L578=0),0,E578/L578)</f>
        <v>1</v>
      </c>
      <c r="Q578" s="11" t="s">
        <v>8325</v>
      </c>
      <c r="R578" s="11" t="s">
        <v>8326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43.5" x14ac:dyDescent="0.35">
      <c r="A579" s="11">
        <v>577</v>
      </c>
      <c r="B579" s="12" t="s">
        <v>578</v>
      </c>
      <c r="C579" s="12" t="s">
        <v>4687</v>
      </c>
      <c r="D579" s="13">
        <v>5000</v>
      </c>
      <c r="E579" s="13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1">
        <f>ROUND(E579/D579*100,0)</f>
        <v>0</v>
      </c>
      <c r="P579" s="13">
        <f>IF(OR(E579=0,L579=0),0,E579/L579)</f>
        <v>10</v>
      </c>
      <c r="Q579" s="11" t="s">
        <v>8325</v>
      </c>
      <c r="R579" s="11" t="s">
        <v>8326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29" x14ac:dyDescent="0.35">
      <c r="A580" s="11">
        <v>578</v>
      </c>
      <c r="B580" s="12" t="s">
        <v>579</v>
      </c>
      <c r="C580" s="12" t="s">
        <v>4688</v>
      </c>
      <c r="D580" s="13">
        <v>125000</v>
      </c>
      <c r="E580" s="13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1">
        <f>ROUND(E580/D580*100,0)</f>
        <v>0</v>
      </c>
      <c r="P580" s="13">
        <f>IF(OR(E580=0,L580=0),0,E580/L580)</f>
        <v>2</v>
      </c>
      <c r="Q580" s="11" t="s">
        <v>8325</v>
      </c>
      <c r="R580" s="11" t="s">
        <v>8326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29" x14ac:dyDescent="0.35">
      <c r="A581" s="11">
        <v>579</v>
      </c>
      <c r="B581" s="12" t="s">
        <v>580</v>
      </c>
      <c r="C581" s="12" t="s">
        <v>4689</v>
      </c>
      <c r="D581" s="13">
        <v>12000</v>
      </c>
      <c r="E581" s="13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1">
        <f>ROUND(E581/D581*100,0)</f>
        <v>1</v>
      </c>
      <c r="P581" s="13">
        <f>IF(OR(E581=0,L581=0),0,E581/L581)</f>
        <v>35</v>
      </c>
      <c r="Q581" s="11" t="s">
        <v>8325</v>
      </c>
      <c r="R581" s="11" t="s">
        <v>8326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43.5" x14ac:dyDescent="0.35">
      <c r="A582" s="11">
        <v>580</v>
      </c>
      <c r="B582" s="12" t="s">
        <v>581</v>
      </c>
      <c r="C582" s="12" t="s">
        <v>4690</v>
      </c>
      <c r="D582" s="13">
        <v>3000</v>
      </c>
      <c r="E582" s="13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1">
        <f>ROUND(E582/D582*100,0)</f>
        <v>0</v>
      </c>
      <c r="P582" s="13">
        <f>IF(OR(E582=0,L582=0),0,E582/L582)</f>
        <v>1</v>
      </c>
      <c r="Q582" s="11" t="s">
        <v>8325</v>
      </c>
      <c r="R582" s="11" t="s">
        <v>8326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58" x14ac:dyDescent="0.35">
      <c r="A583" s="11">
        <v>581</v>
      </c>
      <c r="B583" s="12" t="s">
        <v>582</v>
      </c>
      <c r="C583" s="12" t="s">
        <v>4691</v>
      </c>
      <c r="D583" s="13">
        <v>400</v>
      </c>
      <c r="E583" s="13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1">
        <f>ROUND(E583/D583*100,0)</f>
        <v>0</v>
      </c>
      <c r="P583" s="13">
        <f>IF(OR(E583=0,L583=0),0,E583/L583)</f>
        <v>0</v>
      </c>
      <c r="Q583" s="11" t="s">
        <v>8325</v>
      </c>
      <c r="R583" s="11" t="s">
        <v>8326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58" x14ac:dyDescent="0.35">
      <c r="A584" s="11">
        <v>582</v>
      </c>
      <c r="B584" s="12" t="s">
        <v>583</v>
      </c>
      <c r="C584" s="12" t="s">
        <v>4692</v>
      </c>
      <c r="D584" s="13">
        <v>100000</v>
      </c>
      <c r="E584" s="13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1">
        <f>ROUND(E584/D584*100,0)</f>
        <v>0</v>
      </c>
      <c r="P584" s="13">
        <f>IF(OR(E584=0,L584=0),0,E584/L584)</f>
        <v>0</v>
      </c>
      <c r="Q584" s="11" t="s">
        <v>8325</v>
      </c>
      <c r="R584" s="11" t="s">
        <v>8326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43.5" x14ac:dyDescent="0.35">
      <c r="A585" s="11">
        <v>583</v>
      </c>
      <c r="B585" s="12" t="s">
        <v>584</v>
      </c>
      <c r="C585" s="12" t="s">
        <v>4693</v>
      </c>
      <c r="D585" s="13">
        <v>9000</v>
      </c>
      <c r="E585" s="13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1">
        <f>ROUND(E585/D585*100,0)</f>
        <v>0</v>
      </c>
      <c r="P585" s="13">
        <f>IF(OR(E585=0,L585=0),0,E585/L585)</f>
        <v>1</v>
      </c>
      <c r="Q585" s="11" t="s">
        <v>8325</v>
      </c>
      <c r="R585" s="11" t="s">
        <v>8326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43.5" x14ac:dyDescent="0.35">
      <c r="A586" s="11">
        <v>584</v>
      </c>
      <c r="B586" s="12" t="s">
        <v>585</v>
      </c>
      <c r="C586" s="12" t="s">
        <v>4694</v>
      </c>
      <c r="D586" s="13">
        <v>1000</v>
      </c>
      <c r="E586" s="13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1">
        <f>ROUND(E586/D586*100,0)</f>
        <v>1</v>
      </c>
      <c r="P586" s="13">
        <f>IF(OR(E586=0,L586=0),0,E586/L586)</f>
        <v>5</v>
      </c>
      <c r="Q586" s="11" t="s">
        <v>8325</v>
      </c>
      <c r="R586" s="11" t="s">
        <v>8326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3.5" x14ac:dyDescent="0.35">
      <c r="A587" s="11">
        <v>585</v>
      </c>
      <c r="B587" s="12" t="s">
        <v>586</v>
      </c>
      <c r="C587" s="12" t="s">
        <v>4695</v>
      </c>
      <c r="D587" s="13">
        <v>9000</v>
      </c>
      <c r="E587" s="13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1">
        <f>ROUND(E587/D587*100,0)</f>
        <v>0</v>
      </c>
      <c r="P587" s="13">
        <f>IF(OR(E587=0,L587=0),0,E587/L587)</f>
        <v>0</v>
      </c>
      <c r="Q587" s="11" t="s">
        <v>8325</v>
      </c>
      <c r="R587" s="11" t="s">
        <v>8326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3.5" x14ac:dyDescent="0.35">
      <c r="A588" s="11">
        <v>586</v>
      </c>
      <c r="B588" s="12" t="s">
        <v>587</v>
      </c>
      <c r="C588" s="12" t="s">
        <v>4696</v>
      </c>
      <c r="D588" s="13">
        <v>10000</v>
      </c>
      <c r="E588" s="13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1">
        <f>ROUND(E588/D588*100,0)</f>
        <v>1</v>
      </c>
      <c r="P588" s="13">
        <f>IF(OR(E588=0,L588=0),0,E588/L588)</f>
        <v>14</v>
      </c>
      <c r="Q588" s="11" t="s">
        <v>8325</v>
      </c>
      <c r="R588" s="11" t="s">
        <v>8326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72.5" x14ac:dyDescent="0.35">
      <c r="A589" s="11">
        <v>587</v>
      </c>
      <c r="B589" s="12" t="s">
        <v>588</v>
      </c>
      <c r="C589" s="12" t="s">
        <v>4697</v>
      </c>
      <c r="D589" s="13">
        <v>30000</v>
      </c>
      <c r="E589" s="13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1">
        <f>ROUND(E589/D589*100,0)</f>
        <v>9</v>
      </c>
      <c r="P589" s="13">
        <f>IF(OR(E589=0,L589=0),0,E589/L589)</f>
        <v>389.28571428571428</v>
      </c>
      <c r="Q589" s="11" t="s">
        <v>8325</v>
      </c>
      <c r="R589" s="11" t="s">
        <v>8326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43.5" x14ac:dyDescent="0.35">
      <c r="A590" s="11">
        <v>588</v>
      </c>
      <c r="B590" s="12" t="s">
        <v>589</v>
      </c>
      <c r="C590" s="12" t="s">
        <v>4698</v>
      </c>
      <c r="D590" s="13">
        <v>9000</v>
      </c>
      <c r="E590" s="13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1">
        <f>ROUND(E590/D590*100,0)</f>
        <v>3</v>
      </c>
      <c r="P590" s="13">
        <f>IF(OR(E590=0,L590=0),0,E590/L590)</f>
        <v>150.5</v>
      </c>
      <c r="Q590" s="11" t="s">
        <v>8325</v>
      </c>
      <c r="R590" s="11" t="s">
        <v>8326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x14ac:dyDescent="0.35">
      <c r="A591" s="11">
        <v>589</v>
      </c>
      <c r="B591" s="12" t="s">
        <v>590</v>
      </c>
      <c r="C591" s="12" t="s">
        <v>4699</v>
      </c>
      <c r="D591" s="13">
        <v>7500</v>
      </c>
      <c r="E591" s="13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1">
        <f>ROUND(E591/D591*100,0)</f>
        <v>0</v>
      </c>
      <c r="P591" s="13">
        <f>IF(OR(E591=0,L591=0),0,E591/L591)</f>
        <v>1</v>
      </c>
      <c r="Q591" s="11" t="s">
        <v>8325</v>
      </c>
      <c r="R591" s="11" t="s">
        <v>8326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58" x14ac:dyDescent="0.35">
      <c r="A592" s="11">
        <v>590</v>
      </c>
      <c r="B592" s="12" t="s">
        <v>591</v>
      </c>
      <c r="C592" s="12" t="s">
        <v>4700</v>
      </c>
      <c r="D592" s="13">
        <v>5000</v>
      </c>
      <c r="E592" s="13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1">
        <f>ROUND(E592/D592*100,0)</f>
        <v>4</v>
      </c>
      <c r="P592" s="13">
        <f>IF(OR(E592=0,L592=0),0,E592/L592)</f>
        <v>24.777777777777779</v>
      </c>
      <c r="Q592" s="11" t="s">
        <v>8325</v>
      </c>
      <c r="R592" s="11" t="s">
        <v>8326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3.5" x14ac:dyDescent="0.35">
      <c r="A593" s="11">
        <v>591</v>
      </c>
      <c r="B593" s="12" t="s">
        <v>592</v>
      </c>
      <c r="C593" s="12" t="s">
        <v>4701</v>
      </c>
      <c r="D593" s="13">
        <v>100000</v>
      </c>
      <c r="E593" s="13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1">
        <f>ROUND(E593/D593*100,0)</f>
        <v>0</v>
      </c>
      <c r="P593" s="13">
        <f>IF(OR(E593=0,L593=0),0,E593/L593)</f>
        <v>30.5</v>
      </c>
      <c r="Q593" s="11" t="s">
        <v>8325</v>
      </c>
      <c r="R593" s="11" t="s">
        <v>8326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58" x14ac:dyDescent="0.35">
      <c r="A594" s="11">
        <v>592</v>
      </c>
      <c r="B594" s="12" t="s">
        <v>593</v>
      </c>
      <c r="C594" s="12" t="s">
        <v>4702</v>
      </c>
      <c r="D594" s="13">
        <v>7500</v>
      </c>
      <c r="E594" s="13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1">
        <f>ROUND(E594/D594*100,0)</f>
        <v>3</v>
      </c>
      <c r="P594" s="13">
        <f>IF(OR(E594=0,L594=0),0,E594/L594)</f>
        <v>250</v>
      </c>
      <c r="Q594" s="11" t="s">
        <v>8325</v>
      </c>
      <c r="R594" s="11" t="s">
        <v>8326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58" x14ac:dyDescent="0.35">
      <c r="A595" s="11">
        <v>593</v>
      </c>
      <c r="B595" s="12" t="s">
        <v>594</v>
      </c>
      <c r="C595" s="12" t="s">
        <v>4703</v>
      </c>
      <c r="D595" s="13">
        <v>500</v>
      </c>
      <c r="E595" s="13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1">
        <f>ROUND(E595/D595*100,0)</f>
        <v>23</v>
      </c>
      <c r="P595" s="13">
        <f>IF(OR(E595=0,L595=0),0,E595/L595)</f>
        <v>16.428571428571427</v>
      </c>
      <c r="Q595" s="11" t="s">
        <v>8325</v>
      </c>
      <c r="R595" s="11" t="s">
        <v>8326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29" x14ac:dyDescent="0.35">
      <c r="A596" s="11">
        <v>594</v>
      </c>
      <c r="B596" s="12" t="s">
        <v>595</v>
      </c>
      <c r="C596" s="12" t="s">
        <v>4704</v>
      </c>
      <c r="D596" s="13">
        <v>25000</v>
      </c>
      <c r="E596" s="13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1">
        <f>ROUND(E596/D596*100,0)</f>
        <v>0</v>
      </c>
      <c r="P596" s="13">
        <f>IF(OR(E596=0,L596=0),0,E596/L596)</f>
        <v>13</v>
      </c>
      <c r="Q596" s="11" t="s">
        <v>8325</v>
      </c>
      <c r="R596" s="11" t="s">
        <v>8326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43.5" x14ac:dyDescent="0.35">
      <c r="A597" s="11">
        <v>595</v>
      </c>
      <c r="B597" s="12" t="s">
        <v>596</v>
      </c>
      <c r="C597" s="12" t="s">
        <v>4705</v>
      </c>
      <c r="D597" s="13">
        <v>100000</v>
      </c>
      <c r="E597" s="13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1">
        <f>ROUND(E597/D597*100,0)</f>
        <v>0</v>
      </c>
      <c r="P597" s="13">
        <f>IF(OR(E597=0,L597=0),0,E597/L597)</f>
        <v>53.25</v>
      </c>
      <c r="Q597" s="11" t="s">
        <v>8325</v>
      </c>
      <c r="R597" s="11" t="s">
        <v>8326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43.5" x14ac:dyDescent="0.35">
      <c r="A598" s="11">
        <v>596</v>
      </c>
      <c r="B598" s="12" t="s">
        <v>597</v>
      </c>
      <c r="C598" s="12" t="s">
        <v>4706</v>
      </c>
      <c r="D598" s="13">
        <v>20000</v>
      </c>
      <c r="E598" s="13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1">
        <f>ROUND(E598/D598*100,0)</f>
        <v>0</v>
      </c>
      <c r="P598" s="13">
        <f>IF(OR(E598=0,L598=0),0,E598/L598)</f>
        <v>3</v>
      </c>
      <c r="Q598" s="11" t="s">
        <v>8325</v>
      </c>
      <c r="R598" s="11" t="s">
        <v>8326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3.5" x14ac:dyDescent="0.35">
      <c r="A599" s="11">
        <v>597</v>
      </c>
      <c r="B599" s="12" t="s">
        <v>598</v>
      </c>
      <c r="C599" s="12" t="s">
        <v>4707</v>
      </c>
      <c r="D599" s="13">
        <v>7500</v>
      </c>
      <c r="E599" s="13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1">
        <f>ROUND(E599/D599*100,0)</f>
        <v>0</v>
      </c>
      <c r="P599" s="13">
        <f>IF(OR(E599=0,L599=0),0,E599/L599)</f>
        <v>10</v>
      </c>
      <c r="Q599" s="11" t="s">
        <v>8325</v>
      </c>
      <c r="R599" s="11" t="s">
        <v>8326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29" x14ac:dyDescent="0.35">
      <c r="A600" s="11">
        <v>598</v>
      </c>
      <c r="B600" s="12" t="s">
        <v>599</v>
      </c>
      <c r="C600" s="12" t="s">
        <v>4708</v>
      </c>
      <c r="D600" s="13">
        <v>2500</v>
      </c>
      <c r="E600" s="13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1">
        <f>ROUND(E600/D600*100,0)</f>
        <v>34</v>
      </c>
      <c r="P600" s="13">
        <f>IF(OR(E600=0,L600=0),0,E600/L600)</f>
        <v>121.42857142857143</v>
      </c>
      <c r="Q600" s="11" t="s">
        <v>8325</v>
      </c>
      <c r="R600" s="11" t="s">
        <v>8326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58" x14ac:dyDescent="0.35">
      <c r="A601" s="11">
        <v>599</v>
      </c>
      <c r="B601" s="12" t="s">
        <v>600</v>
      </c>
      <c r="C601" s="12" t="s">
        <v>4709</v>
      </c>
      <c r="D601" s="13">
        <v>50000</v>
      </c>
      <c r="E601" s="13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1">
        <f>ROUND(E601/D601*100,0)</f>
        <v>0</v>
      </c>
      <c r="P601" s="13">
        <f>IF(OR(E601=0,L601=0),0,E601/L601)</f>
        <v>15.5</v>
      </c>
      <c r="Q601" s="11" t="s">
        <v>8325</v>
      </c>
      <c r="R601" s="11" t="s">
        <v>8326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29" x14ac:dyDescent="0.35">
      <c r="A602" s="11">
        <v>600</v>
      </c>
      <c r="B602" s="12" t="s">
        <v>601</v>
      </c>
      <c r="C602" s="12" t="s">
        <v>4710</v>
      </c>
      <c r="D602" s="13">
        <v>5000</v>
      </c>
      <c r="E602" s="13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1">
        <f>ROUND(E602/D602*100,0)</f>
        <v>2</v>
      </c>
      <c r="P602" s="13">
        <f>IF(OR(E602=0,L602=0),0,E602/L602)</f>
        <v>100</v>
      </c>
      <c r="Q602" s="11" t="s">
        <v>8325</v>
      </c>
      <c r="R602" s="11" t="s">
        <v>8326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43.5" x14ac:dyDescent="0.35">
      <c r="A603" s="11">
        <v>601</v>
      </c>
      <c r="B603" s="12" t="s">
        <v>602</v>
      </c>
      <c r="C603" s="12" t="s">
        <v>4711</v>
      </c>
      <c r="D603" s="13">
        <v>10000</v>
      </c>
      <c r="E603" s="13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1">
        <f>ROUND(E603/D603*100,0)</f>
        <v>1</v>
      </c>
      <c r="P603" s="13">
        <f>IF(OR(E603=0,L603=0),0,E603/L603)</f>
        <v>23.333333333333332</v>
      </c>
      <c r="Q603" s="11" t="s">
        <v>8325</v>
      </c>
      <c r="R603" s="11" t="s">
        <v>8326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3.5" x14ac:dyDescent="0.35">
      <c r="A604" s="11">
        <v>602</v>
      </c>
      <c r="B604" s="12" t="s">
        <v>603</v>
      </c>
      <c r="C604" s="12" t="s">
        <v>4712</v>
      </c>
      <c r="D604" s="13">
        <v>70000</v>
      </c>
      <c r="E604" s="13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1">
        <f>ROUND(E604/D604*100,0)</f>
        <v>0</v>
      </c>
      <c r="P604" s="13">
        <f>IF(OR(E604=0,L604=0),0,E604/L604)</f>
        <v>0</v>
      </c>
      <c r="Q604" s="11" t="s">
        <v>8325</v>
      </c>
      <c r="R604" s="11" t="s">
        <v>8326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3.5" x14ac:dyDescent="0.35">
      <c r="A605" s="11">
        <v>603</v>
      </c>
      <c r="B605" s="12" t="s">
        <v>604</v>
      </c>
      <c r="C605" s="12" t="s">
        <v>4713</v>
      </c>
      <c r="D605" s="13">
        <v>15000</v>
      </c>
      <c r="E605" s="13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1">
        <f>ROUND(E605/D605*100,0)</f>
        <v>4</v>
      </c>
      <c r="P605" s="13">
        <f>IF(OR(E605=0,L605=0),0,E605/L605)</f>
        <v>45.386153846153846</v>
      </c>
      <c r="Q605" s="11" t="s">
        <v>8325</v>
      </c>
      <c r="R605" s="11" t="s">
        <v>8326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43.5" x14ac:dyDescent="0.35">
      <c r="A606" s="11">
        <v>604</v>
      </c>
      <c r="B606" s="12" t="s">
        <v>605</v>
      </c>
      <c r="C606" s="12" t="s">
        <v>4714</v>
      </c>
      <c r="D606" s="13">
        <v>1500</v>
      </c>
      <c r="E606" s="13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1">
        <f>ROUND(E606/D606*100,0)</f>
        <v>0</v>
      </c>
      <c r="P606" s="13">
        <f>IF(OR(E606=0,L606=0),0,E606/L606)</f>
        <v>0</v>
      </c>
      <c r="Q606" s="11" t="s">
        <v>8325</v>
      </c>
      <c r="R606" s="11" t="s">
        <v>8326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29" x14ac:dyDescent="0.35">
      <c r="A607" s="11">
        <v>605</v>
      </c>
      <c r="B607" s="12" t="s">
        <v>606</v>
      </c>
      <c r="C607" s="12" t="s">
        <v>4715</v>
      </c>
      <c r="D607" s="13">
        <v>5000</v>
      </c>
      <c r="E607" s="13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1">
        <f>ROUND(E607/D607*100,0)</f>
        <v>3</v>
      </c>
      <c r="P607" s="13">
        <f>IF(OR(E607=0,L607=0),0,E607/L607)</f>
        <v>16.375</v>
      </c>
      <c r="Q607" s="11" t="s">
        <v>8325</v>
      </c>
      <c r="R607" s="11" t="s">
        <v>8326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58" x14ac:dyDescent="0.35">
      <c r="A608" s="11">
        <v>606</v>
      </c>
      <c r="B608" s="12" t="s">
        <v>607</v>
      </c>
      <c r="C608" s="12" t="s">
        <v>4716</v>
      </c>
      <c r="D608" s="13">
        <v>5000</v>
      </c>
      <c r="E608" s="13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1">
        <f>ROUND(E608/D608*100,0)</f>
        <v>0</v>
      </c>
      <c r="P608" s="13">
        <f>IF(OR(E608=0,L608=0),0,E608/L608)</f>
        <v>10</v>
      </c>
      <c r="Q608" s="11" t="s">
        <v>8325</v>
      </c>
      <c r="R608" s="11" t="s">
        <v>8326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43.5" x14ac:dyDescent="0.35">
      <c r="A609" s="11">
        <v>607</v>
      </c>
      <c r="B609" s="12" t="s">
        <v>608</v>
      </c>
      <c r="C609" s="12" t="s">
        <v>4717</v>
      </c>
      <c r="D609" s="13">
        <v>250</v>
      </c>
      <c r="E609" s="13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1">
        <f>ROUND(E609/D609*100,0)</f>
        <v>0</v>
      </c>
      <c r="P609" s="13">
        <f>IF(OR(E609=0,L609=0),0,E609/L609)</f>
        <v>0</v>
      </c>
      <c r="Q609" s="11" t="s">
        <v>8325</v>
      </c>
      <c r="R609" s="11" t="s">
        <v>8326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43.5" x14ac:dyDescent="0.35">
      <c r="A610" s="11">
        <v>608</v>
      </c>
      <c r="B610" s="12" t="s">
        <v>609</v>
      </c>
      <c r="C610" s="12" t="s">
        <v>4718</v>
      </c>
      <c r="D610" s="13">
        <v>150000</v>
      </c>
      <c r="E610" s="13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1">
        <f>ROUND(E610/D610*100,0)</f>
        <v>1</v>
      </c>
      <c r="P610" s="13">
        <f>IF(OR(E610=0,L610=0),0,E610/L610)</f>
        <v>292.2</v>
      </c>
      <c r="Q610" s="11" t="s">
        <v>8325</v>
      </c>
      <c r="R610" s="11" t="s">
        <v>8326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43.5" x14ac:dyDescent="0.35">
      <c r="A611" s="11">
        <v>609</v>
      </c>
      <c r="B611" s="12" t="s">
        <v>610</v>
      </c>
      <c r="C611" s="12" t="s">
        <v>4719</v>
      </c>
      <c r="D611" s="13">
        <v>780</v>
      </c>
      <c r="E611" s="13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1">
        <f>ROUND(E611/D611*100,0)</f>
        <v>1</v>
      </c>
      <c r="P611" s="13">
        <f>IF(OR(E611=0,L611=0),0,E611/L611)</f>
        <v>5</v>
      </c>
      <c r="Q611" s="11" t="s">
        <v>8325</v>
      </c>
      <c r="R611" s="11" t="s">
        <v>8326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3.5" x14ac:dyDescent="0.35">
      <c r="A612" s="11">
        <v>610</v>
      </c>
      <c r="B612" s="12" t="s">
        <v>611</v>
      </c>
      <c r="C612" s="12" t="s">
        <v>4720</v>
      </c>
      <c r="D612" s="13">
        <v>13803</v>
      </c>
      <c r="E612" s="13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1">
        <f>ROUND(E612/D612*100,0)</f>
        <v>0</v>
      </c>
      <c r="P612" s="13">
        <f>IF(OR(E612=0,L612=0),0,E612/L612)</f>
        <v>0</v>
      </c>
      <c r="Q612" s="11" t="s">
        <v>8325</v>
      </c>
      <c r="R612" s="11" t="s">
        <v>8326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43.5" x14ac:dyDescent="0.35">
      <c r="A613" s="11">
        <v>611</v>
      </c>
      <c r="B613" s="12" t="s">
        <v>612</v>
      </c>
      <c r="C613" s="12" t="s">
        <v>4721</v>
      </c>
      <c r="D613" s="13">
        <v>80000</v>
      </c>
      <c r="E613" s="13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1">
        <f>ROUND(E613/D613*100,0)</f>
        <v>0</v>
      </c>
      <c r="P613" s="13">
        <f>IF(OR(E613=0,L613=0),0,E613/L613)</f>
        <v>0</v>
      </c>
      <c r="Q613" s="11" t="s">
        <v>8325</v>
      </c>
      <c r="R613" s="11" t="s">
        <v>8326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29" x14ac:dyDescent="0.35">
      <c r="A614" s="11">
        <v>612</v>
      </c>
      <c r="B614" s="12" t="s">
        <v>613</v>
      </c>
      <c r="C614" s="12" t="s">
        <v>4722</v>
      </c>
      <c r="D614" s="13">
        <v>10000</v>
      </c>
      <c r="E614" s="13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1">
        <f>ROUND(E614/D614*100,0)</f>
        <v>0</v>
      </c>
      <c r="P614" s="13">
        <f>IF(OR(E614=0,L614=0),0,E614/L614)</f>
        <v>0</v>
      </c>
      <c r="Q614" s="11" t="s">
        <v>8325</v>
      </c>
      <c r="R614" s="11" t="s">
        <v>8326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43.5" x14ac:dyDescent="0.35">
      <c r="A615" s="11">
        <v>613</v>
      </c>
      <c r="B615" s="12" t="s">
        <v>614</v>
      </c>
      <c r="C615" s="12" t="s">
        <v>4723</v>
      </c>
      <c r="D615" s="13">
        <v>60000</v>
      </c>
      <c r="E615" s="13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1">
        <f>ROUND(E615/D615*100,0)</f>
        <v>21</v>
      </c>
      <c r="P615" s="13">
        <f>IF(OR(E615=0,L615=0),0,E615/L615)</f>
        <v>105.93388429752066</v>
      </c>
      <c r="Q615" s="11" t="s">
        <v>8325</v>
      </c>
      <c r="R615" s="11" t="s">
        <v>8326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3.5" x14ac:dyDescent="0.35">
      <c r="A616" s="11">
        <v>614</v>
      </c>
      <c r="B616" s="12" t="s">
        <v>615</v>
      </c>
      <c r="C616" s="12" t="s">
        <v>4724</v>
      </c>
      <c r="D616" s="13">
        <v>10000</v>
      </c>
      <c r="E616" s="13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1">
        <f>ROUND(E616/D616*100,0)</f>
        <v>0</v>
      </c>
      <c r="P616" s="13">
        <f>IF(OR(E616=0,L616=0),0,E616/L616)</f>
        <v>0</v>
      </c>
      <c r="Q616" s="11" t="s">
        <v>8325</v>
      </c>
      <c r="R616" s="11" t="s">
        <v>8326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3.5" x14ac:dyDescent="0.35">
      <c r="A617" s="11">
        <v>615</v>
      </c>
      <c r="B617" s="12" t="s">
        <v>616</v>
      </c>
      <c r="C617" s="12" t="s">
        <v>4725</v>
      </c>
      <c r="D617" s="13">
        <v>515</v>
      </c>
      <c r="E617" s="13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1">
        <f>ROUND(E617/D617*100,0)</f>
        <v>0</v>
      </c>
      <c r="P617" s="13">
        <f>IF(OR(E617=0,L617=0),0,E617/L617)</f>
        <v>0</v>
      </c>
      <c r="Q617" s="11" t="s">
        <v>8325</v>
      </c>
      <c r="R617" s="11" t="s">
        <v>8326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43.5" x14ac:dyDescent="0.35">
      <c r="A618" s="11">
        <v>616</v>
      </c>
      <c r="B618" s="12" t="s">
        <v>617</v>
      </c>
      <c r="C618" s="12" t="s">
        <v>4726</v>
      </c>
      <c r="D618" s="13">
        <v>5000</v>
      </c>
      <c r="E618" s="13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1">
        <f>ROUND(E618/D618*100,0)</f>
        <v>0</v>
      </c>
      <c r="P618" s="13">
        <f>IF(OR(E618=0,L618=0),0,E618/L618)</f>
        <v>0</v>
      </c>
      <c r="Q618" s="11" t="s">
        <v>8325</v>
      </c>
      <c r="R618" s="11" t="s">
        <v>8326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58" x14ac:dyDescent="0.35">
      <c r="A619" s="11">
        <v>617</v>
      </c>
      <c r="B619" s="12" t="s">
        <v>618</v>
      </c>
      <c r="C619" s="12" t="s">
        <v>4727</v>
      </c>
      <c r="D619" s="13">
        <v>2000</v>
      </c>
      <c r="E619" s="13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1">
        <f>ROUND(E619/D619*100,0)</f>
        <v>3</v>
      </c>
      <c r="P619" s="13">
        <f>IF(OR(E619=0,L619=0),0,E619/L619)</f>
        <v>20</v>
      </c>
      <c r="Q619" s="11" t="s">
        <v>8325</v>
      </c>
      <c r="R619" s="11" t="s">
        <v>8326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43.5" x14ac:dyDescent="0.35">
      <c r="A620" s="11">
        <v>618</v>
      </c>
      <c r="B620" s="12" t="s">
        <v>619</v>
      </c>
      <c r="C620" s="12" t="s">
        <v>4728</v>
      </c>
      <c r="D620" s="13">
        <v>400</v>
      </c>
      <c r="E620" s="13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1">
        <f>ROUND(E620/D620*100,0)</f>
        <v>0</v>
      </c>
      <c r="P620" s="13">
        <f>IF(OR(E620=0,L620=0),0,E620/L620)</f>
        <v>0</v>
      </c>
      <c r="Q620" s="11" t="s">
        <v>8325</v>
      </c>
      <c r="R620" s="11" t="s">
        <v>8326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29" x14ac:dyDescent="0.35">
      <c r="A621" s="11">
        <v>619</v>
      </c>
      <c r="B621" s="12" t="s">
        <v>620</v>
      </c>
      <c r="C621" s="12" t="s">
        <v>4729</v>
      </c>
      <c r="D621" s="13">
        <v>2500000</v>
      </c>
      <c r="E621" s="13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1">
        <f>ROUND(E621/D621*100,0)</f>
        <v>0</v>
      </c>
      <c r="P621" s="13">
        <f>IF(OR(E621=0,L621=0),0,E621/L621)</f>
        <v>1</v>
      </c>
      <c r="Q621" s="11" t="s">
        <v>8325</v>
      </c>
      <c r="R621" s="11" t="s">
        <v>8326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3.5" x14ac:dyDescent="0.35">
      <c r="A622" s="11">
        <v>620</v>
      </c>
      <c r="B622" s="12" t="s">
        <v>621</v>
      </c>
      <c r="C622" s="12" t="s">
        <v>4730</v>
      </c>
      <c r="D622" s="13">
        <v>30000</v>
      </c>
      <c r="E622" s="13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1">
        <f>ROUND(E622/D622*100,0)</f>
        <v>1</v>
      </c>
      <c r="P622" s="13">
        <f>IF(OR(E622=0,L622=0),0,E622/L622)</f>
        <v>300</v>
      </c>
      <c r="Q622" s="11" t="s">
        <v>8325</v>
      </c>
      <c r="R622" s="11" t="s">
        <v>8326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58" x14ac:dyDescent="0.35">
      <c r="A623" s="11">
        <v>621</v>
      </c>
      <c r="B623" s="12" t="s">
        <v>622</v>
      </c>
      <c r="C623" s="12" t="s">
        <v>4731</v>
      </c>
      <c r="D623" s="13">
        <v>25000</v>
      </c>
      <c r="E623" s="13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1">
        <f>ROUND(E623/D623*100,0)</f>
        <v>1</v>
      </c>
      <c r="P623" s="13">
        <f>IF(OR(E623=0,L623=0),0,E623/L623)</f>
        <v>87</v>
      </c>
      <c r="Q623" s="11" t="s">
        <v>8325</v>
      </c>
      <c r="R623" s="11" t="s">
        <v>8326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58" x14ac:dyDescent="0.35">
      <c r="A624" s="11">
        <v>622</v>
      </c>
      <c r="B624" s="12" t="s">
        <v>623</v>
      </c>
      <c r="C624" s="12" t="s">
        <v>4732</v>
      </c>
      <c r="D624" s="13">
        <v>6000</v>
      </c>
      <c r="E624" s="13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1">
        <f>ROUND(E624/D624*100,0)</f>
        <v>6</v>
      </c>
      <c r="P624" s="13">
        <f>IF(OR(E624=0,L624=0),0,E624/L624)</f>
        <v>37.888888888888886</v>
      </c>
      <c r="Q624" s="11" t="s">
        <v>8325</v>
      </c>
      <c r="R624" s="11" t="s">
        <v>8326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58" x14ac:dyDescent="0.35">
      <c r="A625" s="11">
        <v>623</v>
      </c>
      <c r="B625" s="12" t="s">
        <v>624</v>
      </c>
      <c r="C625" s="12" t="s">
        <v>4733</v>
      </c>
      <c r="D625" s="13">
        <v>75000</v>
      </c>
      <c r="E625" s="13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1">
        <f>ROUND(E625/D625*100,0)</f>
        <v>0</v>
      </c>
      <c r="P625" s="13">
        <f>IF(OR(E625=0,L625=0),0,E625/L625)</f>
        <v>0</v>
      </c>
      <c r="Q625" s="11" t="s">
        <v>8325</v>
      </c>
      <c r="R625" s="11" t="s">
        <v>8326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3.5" x14ac:dyDescent="0.35">
      <c r="A626" s="11">
        <v>624</v>
      </c>
      <c r="B626" s="12" t="s">
        <v>625</v>
      </c>
      <c r="C626" s="12" t="s">
        <v>4734</v>
      </c>
      <c r="D626" s="13">
        <v>5000</v>
      </c>
      <c r="E626" s="13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1">
        <f>ROUND(E626/D626*100,0)</f>
        <v>0</v>
      </c>
      <c r="P626" s="13">
        <f>IF(OR(E626=0,L626=0),0,E626/L626)</f>
        <v>0</v>
      </c>
      <c r="Q626" s="11" t="s">
        <v>8325</v>
      </c>
      <c r="R626" s="11" t="s">
        <v>8326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43.5" x14ac:dyDescent="0.35">
      <c r="A627" s="11">
        <v>625</v>
      </c>
      <c r="B627" s="12" t="s">
        <v>626</v>
      </c>
      <c r="C627" s="12" t="s">
        <v>4735</v>
      </c>
      <c r="D627" s="13">
        <v>25000</v>
      </c>
      <c r="E627" s="13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1">
        <f>ROUND(E627/D627*100,0)</f>
        <v>0</v>
      </c>
      <c r="P627" s="13">
        <f>IF(OR(E627=0,L627=0),0,E627/L627)</f>
        <v>0</v>
      </c>
      <c r="Q627" s="11" t="s">
        <v>8325</v>
      </c>
      <c r="R627" s="11" t="s">
        <v>8326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43.5" x14ac:dyDescent="0.35">
      <c r="A628" s="11">
        <v>626</v>
      </c>
      <c r="B628" s="12" t="s">
        <v>627</v>
      </c>
      <c r="C628" s="12" t="s">
        <v>4736</v>
      </c>
      <c r="D628" s="13">
        <v>25000</v>
      </c>
      <c r="E628" s="13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1">
        <f>ROUND(E628/D628*100,0)</f>
        <v>17</v>
      </c>
      <c r="P628" s="13">
        <f>IF(OR(E628=0,L628=0),0,E628/L628)</f>
        <v>111.41025641025641</v>
      </c>
      <c r="Q628" s="11" t="s">
        <v>8325</v>
      </c>
      <c r="R628" s="11" t="s">
        <v>8326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43.5" x14ac:dyDescent="0.35">
      <c r="A629" s="11">
        <v>627</v>
      </c>
      <c r="B629" s="12" t="s">
        <v>628</v>
      </c>
      <c r="C629" s="12" t="s">
        <v>4737</v>
      </c>
      <c r="D629" s="13">
        <v>450000</v>
      </c>
      <c r="E629" s="13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1">
        <f>ROUND(E629/D629*100,0)</f>
        <v>0</v>
      </c>
      <c r="P629" s="13">
        <f>IF(OR(E629=0,L629=0),0,E629/L629)</f>
        <v>90</v>
      </c>
      <c r="Q629" s="11" t="s">
        <v>8325</v>
      </c>
      <c r="R629" s="11" t="s">
        <v>8326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3.5" x14ac:dyDescent="0.35">
      <c r="A630" s="11">
        <v>628</v>
      </c>
      <c r="B630" s="12" t="s">
        <v>629</v>
      </c>
      <c r="C630" s="12" t="s">
        <v>4738</v>
      </c>
      <c r="D630" s="13">
        <v>5000</v>
      </c>
      <c r="E630" s="13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1">
        <f>ROUND(E630/D630*100,0)</f>
        <v>0</v>
      </c>
      <c r="P630" s="13">
        <f>IF(OR(E630=0,L630=0),0,E630/L630)</f>
        <v>0</v>
      </c>
      <c r="Q630" s="11" t="s">
        <v>8325</v>
      </c>
      <c r="R630" s="11" t="s">
        <v>8326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43.5" x14ac:dyDescent="0.35">
      <c r="A631" s="11">
        <v>629</v>
      </c>
      <c r="B631" s="12" t="s">
        <v>630</v>
      </c>
      <c r="C631" s="12" t="s">
        <v>4739</v>
      </c>
      <c r="D631" s="13">
        <v>200000</v>
      </c>
      <c r="E631" s="13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1">
        <f>ROUND(E631/D631*100,0)</f>
        <v>0</v>
      </c>
      <c r="P631" s="13">
        <f>IF(OR(E631=0,L631=0),0,E631/L631)</f>
        <v>116.66666666666667</v>
      </c>
      <c r="Q631" s="11" t="s">
        <v>8325</v>
      </c>
      <c r="R631" s="11" t="s">
        <v>8326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58" x14ac:dyDescent="0.35">
      <c r="A632" s="11">
        <v>630</v>
      </c>
      <c r="B632" s="12" t="s">
        <v>631</v>
      </c>
      <c r="C632" s="12" t="s">
        <v>4740</v>
      </c>
      <c r="D632" s="13">
        <v>11999</v>
      </c>
      <c r="E632" s="13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1">
        <f>ROUND(E632/D632*100,0)</f>
        <v>0</v>
      </c>
      <c r="P632" s="13">
        <f>IF(OR(E632=0,L632=0),0,E632/L632)</f>
        <v>10</v>
      </c>
      <c r="Q632" s="11" t="s">
        <v>8325</v>
      </c>
      <c r="R632" s="11" t="s">
        <v>8326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29" x14ac:dyDescent="0.35">
      <c r="A633" s="11">
        <v>631</v>
      </c>
      <c r="B633" s="12" t="s">
        <v>632</v>
      </c>
      <c r="C633" s="12" t="s">
        <v>4741</v>
      </c>
      <c r="D633" s="13">
        <v>50000</v>
      </c>
      <c r="E633" s="13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1">
        <f>ROUND(E633/D633*100,0)</f>
        <v>1</v>
      </c>
      <c r="P633" s="13">
        <f>IF(OR(E633=0,L633=0),0,E633/L633)</f>
        <v>76.666666666666671</v>
      </c>
      <c r="Q633" s="11" t="s">
        <v>8325</v>
      </c>
      <c r="R633" s="11" t="s">
        <v>8326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43.5" x14ac:dyDescent="0.35">
      <c r="A634" s="11">
        <v>632</v>
      </c>
      <c r="B634" s="12" t="s">
        <v>633</v>
      </c>
      <c r="C634" s="12" t="s">
        <v>4742</v>
      </c>
      <c r="D634" s="13">
        <v>20000</v>
      </c>
      <c r="E634" s="13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1">
        <f>ROUND(E634/D634*100,0)</f>
        <v>0</v>
      </c>
      <c r="P634" s="13">
        <f>IF(OR(E634=0,L634=0),0,E634/L634)</f>
        <v>0</v>
      </c>
      <c r="Q634" s="11" t="s">
        <v>8325</v>
      </c>
      <c r="R634" s="11" t="s">
        <v>8326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3.5" x14ac:dyDescent="0.35">
      <c r="A635" s="11">
        <v>633</v>
      </c>
      <c r="B635" s="12" t="s">
        <v>634</v>
      </c>
      <c r="C635" s="12" t="s">
        <v>4743</v>
      </c>
      <c r="D635" s="13">
        <v>10000</v>
      </c>
      <c r="E635" s="13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1">
        <f>ROUND(E635/D635*100,0)</f>
        <v>12</v>
      </c>
      <c r="P635" s="13">
        <f>IF(OR(E635=0,L635=0),0,E635/L635)</f>
        <v>49.8</v>
      </c>
      <c r="Q635" s="11" t="s">
        <v>8325</v>
      </c>
      <c r="R635" s="11" t="s">
        <v>8326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29" x14ac:dyDescent="0.35">
      <c r="A636" s="11">
        <v>634</v>
      </c>
      <c r="B636" s="12" t="s">
        <v>635</v>
      </c>
      <c r="C636" s="12" t="s">
        <v>4744</v>
      </c>
      <c r="D636" s="13">
        <v>5000</v>
      </c>
      <c r="E636" s="13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1">
        <f>ROUND(E636/D636*100,0)</f>
        <v>0</v>
      </c>
      <c r="P636" s="13">
        <f>IF(OR(E636=0,L636=0),0,E636/L636)</f>
        <v>1</v>
      </c>
      <c r="Q636" s="11" t="s">
        <v>8325</v>
      </c>
      <c r="R636" s="11" t="s">
        <v>8326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29" x14ac:dyDescent="0.35">
      <c r="A637" s="11">
        <v>635</v>
      </c>
      <c r="B637" s="12" t="s">
        <v>636</v>
      </c>
      <c r="C637" s="12" t="s">
        <v>4745</v>
      </c>
      <c r="D637" s="13">
        <v>25000</v>
      </c>
      <c r="E637" s="13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1">
        <f>ROUND(E637/D637*100,0)</f>
        <v>0</v>
      </c>
      <c r="P637" s="13">
        <f>IF(OR(E637=0,L637=0),0,E637/L637)</f>
        <v>2</v>
      </c>
      <c r="Q637" s="11" t="s">
        <v>8325</v>
      </c>
      <c r="R637" s="11" t="s">
        <v>8326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43.5" x14ac:dyDescent="0.35">
      <c r="A638" s="11">
        <v>636</v>
      </c>
      <c r="B638" s="12" t="s">
        <v>637</v>
      </c>
      <c r="C638" s="12" t="s">
        <v>4746</v>
      </c>
      <c r="D638" s="13">
        <v>2000</v>
      </c>
      <c r="E638" s="13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1">
        <f>ROUND(E638/D638*100,0)</f>
        <v>0</v>
      </c>
      <c r="P638" s="13">
        <f>IF(OR(E638=0,L638=0),0,E638/L638)</f>
        <v>4</v>
      </c>
      <c r="Q638" s="11" t="s">
        <v>8325</v>
      </c>
      <c r="R638" s="11" t="s">
        <v>8326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43.5" x14ac:dyDescent="0.35">
      <c r="A639" s="11">
        <v>637</v>
      </c>
      <c r="B639" s="12" t="s">
        <v>638</v>
      </c>
      <c r="C639" s="12" t="s">
        <v>4747</v>
      </c>
      <c r="D639" s="13">
        <v>100000</v>
      </c>
      <c r="E639" s="13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1">
        <f>ROUND(E639/D639*100,0)</f>
        <v>0</v>
      </c>
      <c r="P639" s="13">
        <f>IF(OR(E639=0,L639=0),0,E639/L639)</f>
        <v>0</v>
      </c>
      <c r="Q639" s="11" t="s">
        <v>8325</v>
      </c>
      <c r="R639" s="11" t="s">
        <v>8326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x14ac:dyDescent="0.35">
      <c r="A640" s="11">
        <v>638</v>
      </c>
      <c r="B640" s="12" t="s">
        <v>639</v>
      </c>
      <c r="C640" s="12" t="s">
        <v>4748</v>
      </c>
      <c r="D640" s="13">
        <v>200000</v>
      </c>
      <c r="E640" s="13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1">
        <f>ROUND(E640/D640*100,0)</f>
        <v>0</v>
      </c>
      <c r="P640" s="13">
        <f>IF(OR(E640=0,L640=0),0,E640/L640)</f>
        <v>3</v>
      </c>
      <c r="Q640" s="11" t="s">
        <v>8325</v>
      </c>
      <c r="R640" s="11" t="s">
        <v>8326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29" x14ac:dyDescent="0.35">
      <c r="A641" s="11">
        <v>639</v>
      </c>
      <c r="B641" s="12" t="s">
        <v>640</v>
      </c>
      <c r="C641" s="12" t="s">
        <v>4749</v>
      </c>
      <c r="D641" s="13">
        <v>1000000</v>
      </c>
      <c r="E641" s="13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1">
        <f>ROUND(E641/D641*100,0)</f>
        <v>0</v>
      </c>
      <c r="P641" s="13">
        <f>IF(OR(E641=0,L641=0),0,E641/L641)</f>
        <v>1</v>
      </c>
      <c r="Q641" s="11" t="s">
        <v>8325</v>
      </c>
      <c r="R641" s="11" t="s">
        <v>8326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43.5" x14ac:dyDescent="0.35">
      <c r="A642" s="11">
        <v>640</v>
      </c>
      <c r="B642" s="12" t="s">
        <v>641</v>
      </c>
      <c r="C642" s="12" t="s">
        <v>4750</v>
      </c>
      <c r="D642" s="13">
        <v>70</v>
      </c>
      <c r="E642" s="13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1">
        <f>ROUND(E642/D642*100,0)</f>
        <v>144</v>
      </c>
      <c r="P642" s="13">
        <f>IF(OR(E642=0,L642=0),0,E642/L642)</f>
        <v>50.5</v>
      </c>
      <c r="Q642" s="11" t="s">
        <v>8325</v>
      </c>
      <c r="R642" s="11" t="s">
        <v>8327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43.5" x14ac:dyDescent="0.35">
      <c r="A643" s="11">
        <v>641</v>
      </c>
      <c r="B643" s="12" t="s">
        <v>642</v>
      </c>
      <c r="C643" s="12" t="s">
        <v>4751</v>
      </c>
      <c r="D643" s="13">
        <v>40000</v>
      </c>
      <c r="E643" s="13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1">
        <f>ROUND(E643/D643*100,0)</f>
        <v>119</v>
      </c>
      <c r="P643" s="13">
        <f>IF(OR(E643=0,L643=0),0,E643/L643)</f>
        <v>151.31746031746033</v>
      </c>
      <c r="Q643" s="11" t="s">
        <v>8325</v>
      </c>
      <c r="R643" s="11" t="s">
        <v>8327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43.5" x14ac:dyDescent="0.35">
      <c r="A644" s="11">
        <v>642</v>
      </c>
      <c r="B644" s="12" t="s">
        <v>643</v>
      </c>
      <c r="C644" s="12" t="s">
        <v>4752</v>
      </c>
      <c r="D644" s="13">
        <v>20000</v>
      </c>
      <c r="E644" s="13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1">
        <f>ROUND(E644/D644*100,0)</f>
        <v>1460</v>
      </c>
      <c r="P644" s="13">
        <f>IF(OR(E644=0,L644=0),0,E644/L644)</f>
        <v>134.3592456301748</v>
      </c>
      <c r="Q644" s="11" t="s">
        <v>8325</v>
      </c>
      <c r="R644" s="11" t="s">
        <v>8327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43.5" x14ac:dyDescent="0.35">
      <c r="A645" s="11">
        <v>643</v>
      </c>
      <c r="B645" s="12" t="s">
        <v>644</v>
      </c>
      <c r="C645" s="12" t="s">
        <v>4753</v>
      </c>
      <c r="D645" s="13">
        <v>25000</v>
      </c>
      <c r="E645" s="13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1">
        <f>ROUND(E645/D645*100,0)</f>
        <v>106</v>
      </c>
      <c r="P645" s="13">
        <f>IF(OR(E645=0,L645=0),0,E645/L645)</f>
        <v>174.02631578947367</v>
      </c>
      <c r="Q645" s="11" t="s">
        <v>8325</v>
      </c>
      <c r="R645" s="11" t="s">
        <v>8327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43.5" x14ac:dyDescent="0.35">
      <c r="A646" s="11">
        <v>644</v>
      </c>
      <c r="B646" s="12" t="s">
        <v>645</v>
      </c>
      <c r="C646" s="12" t="s">
        <v>4754</v>
      </c>
      <c r="D646" s="13">
        <v>25000</v>
      </c>
      <c r="E646" s="13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1">
        <f>ROUND(E646/D646*100,0)</f>
        <v>300</v>
      </c>
      <c r="P646" s="13">
        <f>IF(OR(E646=0,L646=0),0,E646/L646)</f>
        <v>73.486268364348675</v>
      </c>
      <c r="Q646" s="11" t="s">
        <v>8325</v>
      </c>
      <c r="R646" s="11" t="s">
        <v>8327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29" x14ac:dyDescent="0.35">
      <c r="A647" s="11">
        <v>645</v>
      </c>
      <c r="B647" s="12" t="s">
        <v>646</v>
      </c>
      <c r="C647" s="12" t="s">
        <v>4755</v>
      </c>
      <c r="D647" s="13">
        <v>2000</v>
      </c>
      <c r="E647" s="13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1">
        <f>ROUND(E647/D647*100,0)</f>
        <v>279</v>
      </c>
      <c r="P647" s="13">
        <f>IF(OR(E647=0,L647=0),0,E647/L647)</f>
        <v>23.518987341772153</v>
      </c>
      <c r="Q647" s="11" t="s">
        <v>8325</v>
      </c>
      <c r="R647" s="11" t="s">
        <v>8327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43.5" x14ac:dyDescent="0.35">
      <c r="A648" s="11">
        <v>646</v>
      </c>
      <c r="B648" s="12" t="s">
        <v>647</v>
      </c>
      <c r="C648" s="12" t="s">
        <v>4756</v>
      </c>
      <c r="D648" s="13">
        <v>800</v>
      </c>
      <c r="E648" s="13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1">
        <f>ROUND(E648/D648*100,0)</f>
        <v>132</v>
      </c>
      <c r="P648" s="13">
        <f>IF(OR(E648=0,L648=0),0,E648/L648)</f>
        <v>39.074444444444445</v>
      </c>
      <c r="Q648" s="11" t="s">
        <v>8325</v>
      </c>
      <c r="R648" s="11" t="s">
        <v>8327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58" x14ac:dyDescent="0.35">
      <c r="A649" s="11">
        <v>647</v>
      </c>
      <c r="B649" s="12" t="s">
        <v>648</v>
      </c>
      <c r="C649" s="12" t="s">
        <v>4757</v>
      </c>
      <c r="D649" s="13">
        <v>2000</v>
      </c>
      <c r="E649" s="13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1">
        <f>ROUND(E649/D649*100,0)</f>
        <v>107</v>
      </c>
      <c r="P649" s="13">
        <f>IF(OR(E649=0,L649=0),0,E649/L649)</f>
        <v>125.94117647058823</v>
      </c>
      <c r="Q649" s="11" t="s">
        <v>8325</v>
      </c>
      <c r="R649" s="11" t="s">
        <v>8327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29" x14ac:dyDescent="0.35">
      <c r="A650" s="11">
        <v>648</v>
      </c>
      <c r="B650" s="12" t="s">
        <v>649</v>
      </c>
      <c r="C650" s="12" t="s">
        <v>4758</v>
      </c>
      <c r="D650" s="13">
        <v>35000</v>
      </c>
      <c r="E650" s="13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1">
        <f>ROUND(E650/D650*100,0)</f>
        <v>127</v>
      </c>
      <c r="P650" s="13">
        <f>IF(OR(E650=0,L650=0),0,E650/L650)</f>
        <v>1644</v>
      </c>
      <c r="Q650" s="11" t="s">
        <v>8325</v>
      </c>
      <c r="R650" s="11" t="s">
        <v>8327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43.5" x14ac:dyDescent="0.35">
      <c r="A651" s="11">
        <v>649</v>
      </c>
      <c r="B651" s="12" t="s">
        <v>650</v>
      </c>
      <c r="C651" s="12" t="s">
        <v>4759</v>
      </c>
      <c r="D651" s="13">
        <v>2500</v>
      </c>
      <c r="E651" s="13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1">
        <f>ROUND(E651/D651*100,0)</f>
        <v>140</v>
      </c>
      <c r="P651" s="13">
        <f>IF(OR(E651=0,L651=0),0,E651/L651)</f>
        <v>42.670731707317074</v>
      </c>
      <c r="Q651" s="11" t="s">
        <v>8325</v>
      </c>
      <c r="R651" s="11" t="s">
        <v>8327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43.5" x14ac:dyDescent="0.35">
      <c r="A652" s="11">
        <v>650</v>
      </c>
      <c r="B652" s="12" t="s">
        <v>651</v>
      </c>
      <c r="C652" s="12" t="s">
        <v>4760</v>
      </c>
      <c r="D652" s="13">
        <v>1500</v>
      </c>
      <c r="E652" s="13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1">
        <f>ROUND(E652/D652*100,0)</f>
        <v>112</v>
      </c>
      <c r="P652" s="13">
        <f>IF(OR(E652=0,L652=0),0,E652/L652)</f>
        <v>35.125</v>
      </c>
      <c r="Q652" s="11" t="s">
        <v>8325</v>
      </c>
      <c r="R652" s="11" t="s">
        <v>8327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43.5" x14ac:dyDescent="0.35">
      <c r="A653" s="11">
        <v>651</v>
      </c>
      <c r="B653" s="12" t="s">
        <v>652</v>
      </c>
      <c r="C653" s="12" t="s">
        <v>4761</v>
      </c>
      <c r="D653" s="13">
        <v>25000</v>
      </c>
      <c r="E653" s="13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1">
        <f>ROUND(E653/D653*100,0)</f>
        <v>101</v>
      </c>
      <c r="P653" s="13">
        <f>IF(OR(E653=0,L653=0),0,E653/L653)</f>
        <v>239.35238095238094</v>
      </c>
      <c r="Q653" s="11" t="s">
        <v>8325</v>
      </c>
      <c r="R653" s="11" t="s">
        <v>8327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58" x14ac:dyDescent="0.35">
      <c r="A654" s="11">
        <v>652</v>
      </c>
      <c r="B654" s="12" t="s">
        <v>653</v>
      </c>
      <c r="C654" s="12" t="s">
        <v>4762</v>
      </c>
      <c r="D654" s="13">
        <v>3000</v>
      </c>
      <c r="E654" s="13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1">
        <f>ROUND(E654/D654*100,0)</f>
        <v>100</v>
      </c>
      <c r="P654" s="13">
        <f>IF(OR(E654=0,L654=0),0,E654/L654)</f>
        <v>107.64285714285714</v>
      </c>
      <c r="Q654" s="11" t="s">
        <v>8325</v>
      </c>
      <c r="R654" s="11" t="s">
        <v>8327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58" x14ac:dyDescent="0.35">
      <c r="A655" s="11">
        <v>653</v>
      </c>
      <c r="B655" s="12" t="s">
        <v>654</v>
      </c>
      <c r="C655" s="12" t="s">
        <v>4763</v>
      </c>
      <c r="D655" s="13">
        <v>75000</v>
      </c>
      <c r="E655" s="13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1">
        <f>ROUND(E655/D655*100,0)</f>
        <v>141</v>
      </c>
      <c r="P655" s="13">
        <f>IF(OR(E655=0,L655=0),0,E655/L655)</f>
        <v>95.830623306233065</v>
      </c>
      <c r="Q655" s="11" t="s">
        <v>8325</v>
      </c>
      <c r="R655" s="11" t="s">
        <v>8327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43.5" x14ac:dyDescent="0.35">
      <c r="A656" s="11">
        <v>654</v>
      </c>
      <c r="B656" s="12" t="s">
        <v>655</v>
      </c>
      <c r="C656" s="12" t="s">
        <v>4764</v>
      </c>
      <c r="D656" s="13">
        <v>12000</v>
      </c>
      <c r="E656" s="13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1">
        <f>ROUND(E656/D656*100,0)</f>
        <v>267</v>
      </c>
      <c r="P656" s="13">
        <f>IF(OR(E656=0,L656=0),0,E656/L656)</f>
        <v>31.663376110562684</v>
      </c>
      <c r="Q656" s="11" t="s">
        <v>8325</v>
      </c>
      <c r="R656" s="11" t="s">
        <v>8327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3.5" x14ac:dyDescent="0.35">
      <c r="A657" s="11">
        <v>655</v>
      </c>
      <c r="B657" s="12" t="s">
        <v>656</v>
      </c>
      <c r="C657" s="12" t="s">
        <v>4765</v>
      </c>
      <c r="D657" s="13">
        <v>8000</v>
      </c>
      <c r="E657" s="13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1">
        <f>ROUND(E657/D657*100,0)</f>
        <v>147</v>
      </c>
      <c r="P657" s="13">
        <f>IF(OR(E657=0,L657=0),0,E657/L657)</f>
        <v>42.886861313868614</v>
      </c>
      <c r="Q657" s="11" t="s">
        <v>8325</v>
      </c>
      <c r="R657" s="11" t="s">
        <v>8327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43.5" x14ac:dyDescent="0.35">
      <c r="A658" s="11">
        <v>656</v>
      </c>
      <c r="B658" s="12" t="s">
        <v>657</v>
      </c>
      <c r="C658" s="12" t="s">
        <v>4766</v>
      </c>
      <c r="D658" s="13">
        <v>5000</v>
      </c>
      <c r="E658" s="13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1">
        <f>ROUND(E658/D658*100,0)</f>
        <v>214</v>
      </c>
      <c r="P658" s="13">
        <f>IF(OR(E658=0,L658=0),0,E658/L658)</f>
        <v>122.73563218390805</v>
      </c>
      <c r="Q658" s="11" t="s">
        <v>8325</v>
      </c>
      <c r="R658" s="11" t="s">
        <v>8327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43.5" x14ac:dyDescent="0.35">
      <c r="A659" s="11">
        <v>657</v>
      </c>
      <c r="B659" s="12" t="s">
        <v>658</v>
      </c>
      <c r="C659" s="12" t="s">
        <v>4767</v>
      </c>
      <c r="D659" s="13">
        <v>15000</v>
      </c>
      <c r="E659" s="13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1">
        <f>ROUND(E659/D659*100,0)</f>
        <v>126</v>
      </c>
      <c r="P659" s="13">
        <f>IF(OR(E659=0,L659=0),0,E659/L659)</f>
        <v>190.45454545454547</v>
      </c>
      <c r="Q659" s="11" t="s">
        <v>8325</v>
      </c>
      <c r="R659" s="11" t="s">
        <v>8327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58" x14ac:dyDescent="0.35">
      <c r="A660" s="11">
        <v>658</v>
      </c>
      <c r="B660" s="12" t="s">
        <v>659</v>
      </c>
      <c r="C660" s="12" t="s">
        <v>4768</v>
      </c>
      <c r="D660" s="13">
        <v>28888</v>
      </c>
      <c r="E660" s="13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1">
        <f>ROUND(E660/D660*100,0)</f>
        <v>104</v>
      </c>
      <c r="P660" s="13">
        <f>IF(OR(E660=0,L660=0),0,E660/L660)</f>
        <v>109.33695652173913</v>
      </c>
      <c r="Q660" s="11" t="s">
        <v>8325</v>
      </c>
      <c r="R660" s="11" t="s">
        <v>8327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x14ac:dyDescent="0.35">
      <c r="A661" s="11">
        <v>659</v>
      </c>
      <c r="B661" s="12" t="s">
        <v>660</v>
      </c>
      <c r="C661" s="12" t="s">
        <v>4769</v>
      </c>
      <c r="D661" s="13">
        <v>3000</v>
      </c>
      <c r="E661" s="13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1">
        <f>ROUND(E661/D661*100,0)</f>
        <v>101</v>
      </c>
      <c r="P661" s="13">
        <f>IF(OR(E661=0,L661=0),0,E661/L661)</f>
        <v>143.66666666666666</v>
      </c>
      <c r="Q661" s="11" t="s">
        <v>8325</v>
      </c>
      <c r="R661" s="11" t="s">
        <v>8327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58" x14ac:dyDescent="0.35">
      <c r="A662" s="11">
        <v>660</v>
      </c>
      <c r="B662" s="12" t="s">
        <v>661</v>
      </c>
      <c r="C662" s="12" t="s">
        <v>4770</v>
      </c>
      <c r="D662" s="13">
        <v>50000</v>
      </c>
      <c r="E662" s="13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1">
        <f>ROUND(E662/D662*100,0)</f>
        <v>3</v>
      </c>
      <c r="P662" s="13">
        <f>IF(OR(E662=0,L662=0),0,E662/L662)</f>
        <v>84.944444444444443</v>
      </c>
      <c r="Q662" s="11" t="s">
        <v>8325</v>
      </c>
      <c r="R662" s="11" t="s">
        <v>8327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3.5" x14ac:dyDescent="0.35">
      <c r="A663" s="11">
        <v>661</v>
      </c>
      <c r="B663" s="12" t="s">
        <v>662</v>
      </c>
      <c r="C663" s="12" t="s">
        <v>4771</v>
      </c>
      <c r="D663" s="13">
        <v>10000</v>
      </c>
      <c r="E663" s="13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1">
        <f>ROUND(E663/D663*100,0)</f>
        <v>1</v>
      </c>
      <c r="P663" s="13">
        <f>IF(OR(E663=0,L663=0),0,E663/L663)</f>
        <v>10.555555555555555</v>
      </c>
      <c r="Q663" s="11" t="s">
        <v>8325</v>
      </c>
      <c r="R663" s="11" t="s">
        <v>8327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43.5" x14ac:dyDescent="0.35">
      <c r="A664" s="11">
        <v>662</v>
      </c>
      <c r="B664" s="12" t="s">
        <v>663</v>
      </c>
      <c r="C664" s="12" t="s">
        <v>4772</v>
      </c>
      <c r="D664" s="13">
        <v>39000</v>
      </c>
      <c r="E664" s="13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1">
        <f>ROUND(E664/D664*100,0)</f>
        <v>0</v>
      </c>
      <c r="P664" s="13">
        <f>IF(OR(E664=0,L664=0),0,E664/L664)</f>
        <v>39</v>
      </c>
      <c r="Q664" s="11" t="s">
        <v>8325</v>
      </c>
      <c r="R664" s="11" t="s">
        <v>8327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58" x14ac:dyDescent="0.35">
      <c r="A665" s="11">
        <v>663</v>
      </c>
      <c r="B665" s="12" t="s">
        <v>664</v>
      </c>
      <c r="C665" s="12" t="s">
        <v>4773</v>
      </c>
      <c r="D665" s="13">
        <v>200000</v>
      </c>
      <c r="E665" s="13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1">
        <f>ROUND(E665/D665*100,0)</f>
        <v>0</v>
      </c>
      <c r="P665" s="13">
        <f>IF(OR(E665=0,L665=0),0,E665/L665)</f>
        <v>100</v>
      </c>
      <c r="Q665" s="11" t="s">
        <v>8325</v>
      </c>
      <c r="R665" s="11" t="s">
        <v>8327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43.5" x14ac:dyDescent="0.35">
      <c r="A666" s="11">
        <v>664</v>
      </c>
      <c r="B666" s="12" t="s">
        <v>665</v>
      </c>
      <c r="C666" s="12" t="s">
        <v>4774</v>
      </c>
      <c r="D666" s="13">
        <v>12000</v>
      </c>
      <c r="E666" s="13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1">
        <f>ROUND(E666/D666*100,0)</f>
        <v>8</v>
      </c>
      <c r="P666" s="13">
        <f>IF(OR(E666=0,L666=0),0,E666/L666)</f>
        <v>31.172413793103448</v>
      </c>
      <c r="Q666" s="11" t="s">
        <v>8325</v>
      </c>
      <c r="R666" s="11" t="s">
        <v>8327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58" x14ac:dyDescent="0.35">
      <c r="A667" s="11">
        <v>665</v>
      </c>
      <c r="B667" s="12" t="s">
        <v>666</v>
      </c>
      <c r="C667" s="12" t="s">
        <v>4775</v>
      </c>
      <c r="D667" s="13">
        <v>10000</v>
      </c>
      <c r="E667" s="13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1">
        <f>ROUND(E667/D667*100,0)</f>
        <v>19</v>
      </c>
      <c r="P667" s="13">
        <f>IF(OR(E667=0,L667=0),0,E667/L667)</f>
        <v>155.33333333333334</v>
      </c>
      <c r="Q667" s="11" t="s">
        <v>8325</v>
      </c>
      <c r="R667" s="11" t="s">
        <v>8327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43.5" x14ac:dyDescent="0.35">
      <c r="A668" s="11">
        <v>666</v>
      </c>
      <c r="B668" s="12" t="s">
        <v>667</v>
      </c>
      <c r="C668" s="12" t="s">
        <v>4776</v>
      </c>
      <c r="D668" s="13">
        <v>200000</v>
      </c>
      <c r="E668" s="13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1">
        <f>ROUND(E668/D668*100,0)</f>
        <v>0</v>
      </c>
      <c r="P668" s="13">
        <f>IF(OR(E668=0,L668=0),0,E668/L668)</f>
        <v>2</v>
      </c>
      <c r="Q668" s="11" t="s">
        <v>8325</v>
      </c>
      <c r="R668" s="11" t="s">
        <v>8327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58" x14ac:dyDescent="0.35">
      <c r="A669" s="11">
        <v>667</v>
      </c>
      <c r="B669" s="12" t="s">
        <v>668</v>
      </c>
      <c r="C669" s="12" t="s">
        <v>4777</v>
      </c>
      <c r="D669" s="13">
        <v>50000</v>
      </c>
      <c r="E669" s="13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1">
        <f>ROUND(E669/D669*100,0)</f>
        <v>10</v>
      </c>
      <c r="P669" s="13">
        <f>IF(OR(E669=0,L669=0),0,E669/L669)</f>
        <v>178.92857142857142</v>
      </c>
      <c r="Q669" s="11" t="s">
        <v>8325</v>
      </c>
      <c r="R669" s="11" t="s">
        <v>8327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3.5" x14ac:dyDescent="0.35">
      <c r="A670" s="11">
        <v>668</v>
      </c>
      <c r="B670" s="12" t="s">
        <v>669</v>
      </c>
      <c r="C670" s="12" t="s">
        <v>4778</v>
      </c>
      <c r="D670" s="13">
        <v>15000</v>
      </c>
      <c r="E670" s="13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1">
        <f>ROUND(E670/D670*100,0)</f>
        <v>5</v>
      </c>
      <c r="P670" s="13">
        <f>IF(OR(E670=0,L670=0),0,E670/L670)</f>
        <v>27.36</v>
      </c>
      <c r="Q670" s="11" t="s">
        <v>8325</v>
      </c>
      <c r="R670" s="11" t="s">
        <v>8327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58" x14ac:dyDescent="0.35">
      <c r="A671" s="11">
        <v>669</v>
      </c>
      <c r="B671" s="12" t="s">
        <v>670</v>
      </c>
      <c r="C671" s="12" t="s">
        <v>4779</v>
      </c>
      <c r="D671" s="13">
        <v>200000</v>
      </c>
      <c r="E671" s="13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1">
        <f>ROUND(E671/D671*100,0)</f>
        <v>22</v>
      </c>
      <c r="P671" s="13">
        <f>IF(OR(E671=0,L671=0),0,E671/L671)</f>
        <v>1536.25</v>
      </c>
      <c r="Q671" s="11" t="s">
        <v>8325</v>
      </c>
      <c r="R671" s="11" t="s">
        <v>8327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58" x14ac:dyDescent="0.35">
      <c r="A672" s="11">
        <v>670</v>
      </c>
      <c r="B672" s="12" t="s">
        <v>671</v>
      </c>
      <c r="C672" s="12" t="s">
        <v>4780</v>
      </c>
      <c r="D672" s="13">
        <v>90000</v>
      </c>
      <c r="E672" s="13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1">
        <f>ROUND(E672/D672*100,0)</f>
        <v>29</v>
      </c>
      <c r="P672" s="13">
        <f>IF(OR(E672=0,L672=0),0,E672/L672)</f>
        <v>84.99677419354839</v>
      </c>
      <c r="Q672" s="11" t="s">
        <v>8325</v>
      </c>
      <c r="R672" s="11" t="s">
        <v>8327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58" x14ac:dyDescent="0.35">
      <c r="A673" s="11">
        <v>671</v>
      </c>
      <c r="B673" s="12" t="s">
        <v>672</v>
      </c>
      <c r="C673" s="12" t="s">
        <v>4781</v>
      </c>
      <c r="D673" s="13">
        <v>30000</v>
      </c>
      <c r="E673" s="13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1">
        <f>ROUND(E673/D673*100,0)</f>
        <v>39</v>
      </c>
      <c r="P673" s="13">
        <f>IF(OR(E673=0,L673=0),0,E673/L673)</f>
        <v>788.5333333333333</v>
      </c>
      <c r="Q673" s="11" t="s">
        <v>8325</v>
      </c>
      <c r="R673" s="11" t="s">
        <v>8327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43.5" x14ac:dyDescent="0.35">
      <c r="A674" s="11">
        <v>672</v>
      </c>
      <c r="B674" s="12" t="s">
        <v>673</v>
      </c>
      <c r="C674" s="12" t="s">
        <v>4782</v>
      </c>
      <c r="D674" s="13">
        <v>50000</v>
      </c>
      <c r="E674" s="13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1">
        <f>ROUND(E674/D674*100,0)</f>
        <v>22</v>
      </c>
      <c r="P674" s="13">
        <f>IF(OR(E674=0,L674=0),0,E674/L674)</f>
        <v>50.29767441860465</v>
      </c>
      <c r="Q674" s="11" t="s">
        <v>8325</v>
      </c>
      <c r="R674" s="11" t="s">
        <v>8327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58" x14ac:dyDescent="0.35">
      <c r="A675" s="11">
        <v>673</v>
      </c>
      <c r="B675" s="12" t="s">
        <v>674</v>
      </c>
      <c r="C675" s="12" t="s">
        <v>4783</v>
      </c>
      <c r="D675" s="13">
        <v>100000</v>
      </c>
      <c r="E675" s="13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1">
        <f>ROUND(E675/D675*100,0)</f>
        <v>0</v>
      </c>
      <c r="P675" s="13">
        <f>IF(OR(E675=0,L675=0),0,E675/L675)</f>
        <v>68.333333333333329</v>
      </c>
      <c r="Q675" s="11" t="s">
        <v>8325</v>
      </c>
      <c r="R675" s="11" t="s">
        <v>8327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29" x14ac:dyDescent="0.35">
      <c r="A676" s="11">
        <v>674</v>
      </c>
      <c r="B676" s="12" t="s">
        <v>675</v>
      </c>
      <c r="C676" s="12" t="s">
        <v>4784</v>
      </c>
      <c r="D676" s="13">
        <v>50000</v>
      </c>
      <c r="E676" s="13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1">
        <f>ROUND(E676/D676*100,0)</f>
        <v>0</v>
      </c>
      <c r="P676" s="13">
        <f>IF(OR(E676=0,L676=0),0,E676/L676)</f>
        <v>7.5</v>
      </c>
      <c r="Q676" s="11" t="s">
        <v>8325</v>
      </c>
      <c r="R676" s="11" t="s">
        <v>8327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43.5" x14ac:dyDescent="0.35">
      <c r="A677" s="11">
        <v>675</v>
      </c>
      <c r="B677" s="12" t="s">
        <v>676</v>
      </c>
      <c r="C677" s="12" t="s">
        <v>4785</v>
      </c>
      <c r="D677" s="13">
        <v>6000</v>
      </c>
      <c r="E677" s="13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1">
        <f>ROUND(E677/D677*100,0)</f>
        <v>15</v>
      </c>
      <c r="P677" s="13">
        <f>IF(OR(E677=0,L677=0),0,E677/L677)</f>
        <v>34.269230769230766</v>
      </c>
      <c r="Q677" s="11" t="s">
        <v>8325</v>
      </c>
      <c r="R677" s="11" t="s">
        <v>8327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58" x14ac:dyDescent="0.35">
      <c r="A678" s="11">
        <v>676</v>
      </c>
      <c r="B678" s="12" t="s">
        <v>677</v>
      </c>
      <c r="C678" s="12" t="s">
        <v>4786</v>
      </c>
      <c r="D678" s="13">
        <v>100000</v>
      </c>
      <c r="E678" s="13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1">
        <f>ROUND(E678/D678*100,0)</f>
        <v>1</v>
      </c>
      <c r="P678" s="13">
        <f>IF(OR(E678=0,L678=0),0,E678/L678)</f>
        <v>61.291666666666664</v>
      </c>
      <c r="Q678" s="11" t="s">
        <v>8325</v>
      </c>
      <c r="R678" s="11" t="s">
        <v>8327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72.5" x14ac:dyDescent="0.35">
      <c r="A679" s="11">
        <v>677</v>
      </c>
      <c r="B679" s="12" t="s">
        <v>678</v>
      </c>
      <c r="C679" s="12" t="s">
        <v>4787</v>
      </c>
      <c r="D679" s="13">
        <v>50000</v>
      </c>
      <c r="E679" s="13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1">
        <f>ROUND(E679/D679*100,0)</f>
        <v>26</v>
      </c>
      <c r="P679" s="13">
        <f>IF(OR(E679=0,L679=0),0,E679/L679)</f>
        <v>133.25</v>
      </c>
      <c r="Q679" s="11" t="s">
        <v>8325</v>
      </c>
      <c r="R679" s="11" t="s">
        <v>8327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43.5" x14ac:dyDescent="0.35">
      <c r="A680" s="11">
        <v>678</v>
      </c>
      <c r="B680" s="12" t="s">
        <v>679</v>
      </c>
      <c r="C680" s="12" t="s">
        <v>4788</v>
      </c>
      <c r="D680" s="13">
        <v>29000</v>
      </c>
      <c r="E680" s="13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1">
        <f>ROUND(E680/D680*100,0)</f>
        <v>4</v>
      </c>
      <c r="P680" s="13">
        <f>IF(OR(E680=0,L680=0),0,E680/L680)</f>
        <v>65.17647058823529</v>
      </c>
      <c r="Q680" s="11" t="s">
        <v>8325</v>
      </c>
      <c r="R680" s="11" t="s">
        <v>8327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43.5" x14ac:dyDescent="0.35">
      <c r="A681" s="11">
        <v>679</v>
      </c>
      <c r="B681" s="12" t="s">
        <v>680</v>
      </c>
      <c r="C681" s="12" t="s">
        <v>4789</v>
      </c>
      <c r="D681" s="13">
        <v>57000</v>
      </c>
      <c r="E681" s="13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1">
        <f>ROUND(E681/D681*100,0)</f>
        <v>15</v>
      </c>
      <c r="P681" s="13">
        <f>IF(OR(E681=0,L681=0),0,E681/L681)</f>
        <v>93.90425531914893</v>
      </c>
      <c r="Q681" s="11" t="s">
        <v>8325</v>
      </c>
      <c r="R681" s="11" t="s">
        <v>8327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58" x14ac:dyDescent="0.35">
      <c r="A682" s="11">
        <v>680</v>
      </c>
      <c r="B682" s="12" t="s">
        <v>681</v>
      </c>
      <c r="C682" s="12" t="s">
        <v>4790</v>
      </c>
      <c r="D682" s="13">
        <v>75000</v>
      </c>
      <c r="E682" s="13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1">
        <f>ROUND(E682/D682*100,0)</f>
        <v>26</v>
      </c>
      <c r="P682" s="13">
        <f>IF(OR(E682=0,L682=0),0,E682/L682)</f>
        <v>150.65116279069767</v>
      </c>
      <c r="Q682" s="11" t="s">
        <v>8325</v>
      </c>
      <c r="R682" s="11" t="s">
        <v>8327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43.5" x14ac:dyDescent="0.35">
      <c r="A683" s="11">
        <v>681</v>
      </c>
      <c r="B683" s="12" t="s">
        <v>682</v>
      </c>
      <c r="C683" s="12" t="s">
        <v>4791</v>
      </c>
      <c r="D683" s="13">
        <v>2500</v>
      </c>
      <c r="E683" s="13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1">
        <f>ROUND(E683/D683*100,0)</f>
        <v>0</v>
      </c>
      <c r="P683" s="13">
        <f>IF(OR(E683=0,L683=0),0,E683/L683)</f>
        <v>1</v>
      </c>
      <c r="Q683" s="11" t="s">
        <v>8325</v>
      </c>
      <c r="R683" s="11" t="s">
        <v>8327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3.5" x14ac:dyDescent="0.35">
      <c r="A684" s="11">
        <v>682</v>
      </c>
      <c r="B684" s="12" t="s">
        <v>683</v>
      </c>
      <c r="C684" s="12" t="s">
        <v>4792</v>
      </c>
      <c r="D684" s="13">
        <v>50000</v>
      </c>
      <c r="E684" s="13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1">
        <f>ROUND(E684/D684*100,0)</f>
        <v>0</v>
      </c>
      <c r="P684" s="13">
        <f>IF(OR(E684=0,L684=0),0,E684/L684)</f>
        <v>13.25</v>
      </c>
      <c r="Q684" s="11" t="s">
        <v>8325</v>
      </c>
      <c r="R684" s="11" t="s">
        <v>8327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43.5" x14ac:dyDescent="0.35">
      <c r="A685" s="11">
        <v>683</v>
      </c>
      <c r="B685" s="12" t="s">
        <v>684</v>
      </c>
      <c r="C685" s="12" t="s">
        <v>4793</v>
      </c>
      <c r="D685" s="13">
        <v>35000</v>
      </c>
      <c r="E685" s="13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1">
        <f>ROUND(E685/D685*100,0)</f>
        <v>1</v>
      </c>
      <c r="P685" s="13">
        <f>IF(OR(E685=0,L685=0),0,E685/L685)</f>
        <v>99.333333333333329</v>
      </c>
      <c r="Q685" s="11" t="s">
        <v>8325</v>
      </c>
      <c r="R685" s="11" t="s">
        <v>8327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29" x14ac:dyDescent="0.35">
      <c r="A686" s="11">
        <v>684</v>
      </c>
      <c r="B686" s="12" t="s">
        <v>685</v>
      </c>
      <c r="C686" s="12" t="s">
        <v>4794</v>
      </c>
      <c r="D686" s="13">
        <v>320000</v>
      </c>
      <c r="E686" s="13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1">
        <f>ROUND(E686/D686*100,0)</f>
        <v>7</v>
      </c>
      <c r="P686" s="13">
        <f>IF(OR(E686=0,L686=0),0,E686/L686)</f>
        <v>177.39259259259259</v>
      </c>
      <c r="Q686" s="11" t="s">
        <v>8325</v>
      </c>
      <c r="R686" s="11" t="s">
        <v>8327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43.5" x14ac:dyDescent="0.35">
      <c r="A687" s="11">
        <v>685</v>
      </c>
      <c r="B687" s="12" t="s">
        <v>686</v>
      </c>
      <c r="C687" s="12" t="s">
        <v>4795</v>
      </c>
      <c r="D687" s="13">
        <v>2000</v>
      </c>
      <c r="E687" s="13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1">
        <f>ROUND(E687/D687*100,0)</f>
        <v>28</v>
      </c>
      <c r="P687" s="13">
        <f>IF(OR(E687=0,L687=0),0,E687/L687)</f>
        <v>55.3</v>
      </c>
      <c r="Q687" s="11" t="s">
        <v>8325</v>
      </c>
      <c r="R687" s="11" t="s">
        <v>8327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58" x14ac:dyDescent="0.35">
      <c r="A688" s="11">
        <v>686</v>
      </c>
      <c r="B688" s="12" t="s">
        <v>687</v>
      </c>
      <c r="C688" s="12" t="s">
        <v>4796</v>
      </c>
      <c r="D688" s="13">
        <v>500000</v>
      </c>
      <c r="E688" s="13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1">
        <f>ROUND(E688/D688*100,0)</f>
        <v>0</v>
      </c>
      <c r="P688" s="13">
        <f>IF(OR(E688=0,L688=0),0,E688/L688)</f>
        <v>0</v>
      </c>
      <c r="Q688" s="11" t="s">
        <v>8325</v>
      </c>
      <c r="R688" s="11" t="s">
        <v>8327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43.5" x14ac:dyDescent="0.35">
      <c r="A689" s="11">
        <v>687</v>
      </c>
      <c r="B689" s="12" t="s">
        <v>688</v>
      </c>
      <c r="C689" s="12" t="s">
        <v>4797</v>
      </c>
      <c r="D689" s="13">
        <v>100000</v>
      </c>
      <c r="E689" s="13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1">
        <f>ROUND(E689/D689*100,0)</f>
        <v>4</v>
      </c>
      <c r="P689" s="13">
        <f>IF(OR(E689=0,L689=0),0,E689/L689)</f>
        <v>591.66666666666663</v>
      </c>
      <c r="Q689" s="11" t="s">
        <v>8325</v>
      </c>
      <c r="R689" s="11" t="s">
        <v>8327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58" x14ac:dyDescent="0.35">
      <c r="A690" s="11">
        <v>688</v>
      </c>
      <c r="B690" s="12" t="s">
        <v>689</v>
      </c>
      <c r="C690" s="12" t="s">
        <v>4798</v>
      </c>
      <c r="D690" s="13">
        <v>20000</v>
      </c>
      <c r="E690" s="13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1">
        <f>ROUND(E690/D690*100,0)</f>
        <v>73</v>
      </c>
      <c r="P690" s="13">
        <f>IF(OR(E690=0,L690=0),0,E690/L690)</f>
        <v>405.5</v>
      </c>
      <c r="Q690" s="11" t="s">
        <v>8325</v>
      </c>
      <c r="R690" s="11" t="s">
        <v>8327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58" x14ac:dyDescent="0.35">
      <c r="A691" s="11">
        <v>689</v>
      </c>
      <c r="B691" s="12" t="s">
        <v>690</v>
      </c>
      <c r="C691" s="12" t="s">
        <v>4799</v>
      </c>
      <c r="D691" s="13">
        <v>200000</v>
      </c>
      <c r="E691" s="13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1">
        <f>ROUND(E691/D691*100,0)</f>
        <v>58</v>
      </c>
      <c r="P691" s="13">
        <f>IF(OR(E691=0,L691=0),0,E691/L691)</f>
        <v>343.14732142857144</v>
      </c>
      <c r="Q691" s="11" t="s">
        <v>8325</v>
      </c>
      <c r="R691" s="11" t="s">
        <v>8327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29" x14ac:dyDescent="0.35">
      <c r="A692" s="11">
        <v>690</v>
      </c>
      <c r="B692" s="12" t="s">
        <v>691</v>
      </c>
      <c r="C692" s="12" t="s">
        <v>4800</v>
      </c>
      <c r="D692" s="13">
        <v>20000</v>
      </c>
      <c r="E692" s="13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1">
        <f>ROUND(E692/D692*100,0)</f>
        <v>12</v>
      </c>
      <c r="P692" s="13">
        <f>IF(OR(E692=0,L692=0),0,E692/L692)</f>
        <v>72.588235294117652</v>
      </c>
      <c r="Q692" s="11" t="s">
        <v>8325</v>
      </c>
      <c r="R692" s="11" t="s">
        <v>8327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3.5" x14ac:dyDescent="0.35">
      <c r="A693" s="11">
        <v>691</v>
      </c>
      <c r="B693" s="12" t="s">
        <v>692</v>
      </c>
      <c r="C693" s="12" t="s">
        <v>4801</v>
      </c>
      <c r="D693" s="13">
        <v>50000</v>
      </c>
      <c r="E693" s="13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1">
        <f>ROUND(E693/D693*100,0)</f>
        <v>1</v>
      </c>
      <c r="P693" s="13">
        <f>IF(OR(E693=0,L693=0),0,E693/L693)</f>
        <v>26</v>
      </c>
      <c r="Q693" s="11" t="s">
        <v>8325</v>
      </c>
      <c r="R693" s="11" t="s">
        <v>8327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43.5" x14ac:dyDescent="0.35">
      <c r="A694" s="11">
        <v>692</v>
      </c>
      <c r="B694" s="12" t="s">
        <v>693</v>
      </c>
      <c r="C694" s="12" t="s">
        <v>4802</v>
      </c>
      <c r="D694" s="13">
        <v>20000</v>
      </c>
      <c r="E694" s="13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1">
        <f>ROUND(E694/D694*100,0)</f>
        <v>7</v>
      </c>
      <c r="P694" s="13">
        <f>IF(OR(E694=0,L694=0),0,E694/L694)</f>
        <v>6.4975124378109452</v>
      </c>
      <c r="Q694" s="11" t="s">
        <v>8325</v>
      </c>
      <c r="R694" s="11" t="s">
        <v>8327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43.5" x14ac:dyDescent="0.35">
      <c r="A695" s="11">
        <v>693</v>
      </c>
      <c r="B695" s="12" t="s">
        <v>694</v>
      </c>
      <c r="C695" s="12" t="s">
        <v>4803</v>
      </c>
      <c r="D695" s="13">
        <v>100000</v>
      </c>
      <c r="E695" s="13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1">
        <f>ROUND(E695/D695*100,0)</f>
        <v>35</v>
      </c>
      <c r="P695" s="13">
        <f>IF(OR(E695=0,L695=0),0,E695/L695)</f>
        <v>119.38513513513513</v>
      </c>
      <c r="Q695" s="11" t="s">
        <v>8325</v>
      </c>
      <c r="R695" s="11" t="s">
        <v>8327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43.5" x14ac:dyDescent="0.35">
      <c r="A696" s="11">
        <v>694</v>
      </c>
      <c r="B696" s="12" t="s">
        <v>695</v>
      </c>
      <c r="C696" s="12" t="s">
        <v>4804</v>
      </c>
      <c r="D696" s="13">
        <v>150000</v>
      </c>
      <c r="E696" s="13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1">
        <f>ROUND(E696/D696*100,0)</f>
        <v>0</v>
      </c>
      <c r="P696" s="13">
        <f>IF(OR(E696=0,L696=0),0,E696/L696)</f>
        <v>84.285714285714292</v>
      </c>
      <c r="Q696" s="11" t="s">
        <v>8325</v>
      </c>
      <c r="R696" s="11" t="s">
        <v>8327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58" x14ac:dyDescent="0.35">
      <c r="A697" s="11">
        <v>695</v>
      </c>
      <c r="B697" s="12" t="s">
        <v>696</v>
      </c>
      <c r="C697" s="12" t="s">
        <v>4805</v>
      </c>
      <c r="D697" s="13">
        <v>60000</v>
      </c>
      <c r="E697" s="13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1">
        <f>ROUND(E697/D697*100,0)</f>
        <v>1</v>
      </c>
      <c r="P697" s="13">
        <f>IF(OR(E697=0,L697=0),0,E697/L697)</f>
        <v>90.857142857142861</v>
      </c>
      <c r="Q697" s="11" t="s">
        <v>8325</v>
      </c>
      <c r="R697" s="11" t="s">
        <v>8327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29" x14ac:dyDescent="0.35">
      <c r="A698" s="11">
        <v>696</v>
      </c>
      <c r="B698" s="12" t="s">
        <v>697</v>
      </c>
      <c r="C698" s="12" t="s">
        <v>4806</v>
      </c>
      <c r="D698" s="13">
        <v>175000</v>
      </c>
      <c r="E698" s="13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1">
        <f>ROUND(E698/D698*100,0)</f>
        <v>0</v>
      </c>
      <c r="P698" s="13">
        <f>IF(OR(E698=0,L698=0),0,E698/L698)</f>
        <v>1</v>
      </c>
      <c r="Q698" s="11" t="s">
        <v>8325</v>
      </c>
      <c r="R698" s="11" t="s">
        <v>8327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43.5" x14ac:dyDescent="0.35">
      <c r="A699" s="11">
        <v>697</v>
      </c>
      <c r="B699" s="12" t="s">
        <v>698</v>
      </c>
      <c r="C699" s="12" t="s">
        <v>4807</v>
      </c>
      <c r="D699" s="13">
        <v>5000</v>
      </c>
      <c r="E699" s="13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1">
        <f>ROUND(E699/D699*100,0)</f>
        <v>46</v>
      </c>
      <c r="P699" s="13">
        <f>IF(OR(E699=0,L699=0),0,E699/L699)</f>
        <v>20.342105263157894</v>
      </c>
      <c r="Q699" s="11" t="s">
        <v>8325</v>
      </c>
      <c r="R699" s="11" t="s">
        <v>8327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43.5" x14ac:dyDescent="0.35">
      <c r="A700" s="11">
        <v>698</v>
      </c>
      <c r="B700" s="12" t="s">
        <v>699</v>
      </c>
      <c r="C700" s="12" t="s">
        <v>4808</v>
      </c>
      <c r="D700" s="13">
        <v>100000</v>
      </c>
      <c r="E700" s="13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1">
        <f>ROUND(E700/D700*100,0)</f>
        <v>15</v>
      </c>
      <c r="P700" s="13">
        <f>IF(OR(E700=0,L700=0),0,E700/L700)</f>
        <v>530.68965517241384</v>
      </c>
      <c r="Q700" s="11" t="s">
        <v>8325</v>
      </c>
      <c r="R700" s="11" t="s">
        <v>8327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43.5" x14ac:dyDescent="0.35">
      <c r="A701" s="11">
        <v>699</v>
      </c>
      <c r="B701" s="12" t="s">
        <v>700</v>
      </c>
      <c r="C701" s="12" t="s">
        <v>4809</v>
      </c>
      <c r="D701" s="13">
        <v>130000</v>
      </c>
      <c r="E701" s="13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1">
        <f>ROUND(E701/D701*100,0)</f>
        <v>82</v>
      </c>
      <c r="P701" s="13">
        <f>IF(OR(E701=0,L701=0),0,E701/L701)</f>
        <v>120.39184269662923</v>
      </c>
      <c r="Q701" s="11" t="s">
        <v>8325</v>
      </c>
      <c r="R701" s="11" t="s">
        <v>8327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58" x14ac:dyDescent="0.35">
      <c r="A702" s="11">
        <v>700</v>
      </c>
      <c r="B702" s="12" t="s">
        <v>701</v>
      </c>
      <c r="C702" s="12" t="s">
        <v>4810</v>
      </c>
      <c r="D702" s="13">
        <v>15000</v>
      </c>
      <c r="E702" s="13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1">
        <f>ROUND(E702/D702*100,0)</f>
        <v>3</v>
      </c>
      <c r="P702" s="13">
        <f>IF(OR(E702=0,L702=0),0,E702/L702)</f>
        <v>13</v>
      </c>
      <c r="Q702" s="11" t="s">
        <v>8325</v>
      </c>
      <c r="R702" s="11" t="s">
        <v>8327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43.5" x14ac:dyDescent="0.35">
      <c r="A703" s="11">
        <v>701</v>
      </c>
      <c r="B703" s="12" t="s">
        <v>702</v>
      </c>
      <c r="C703" s="12" t="s">
        <v>4811</v>
      </c>
      <c r="D703" s="13">
        <v>23000</v>
      </c>
      <c r="E703" s="13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1">
        <f>ROUND(E703/D703*100,0)</f>
        <v>27</v>
      </c>
      <c r="P703" s="13">
        <f>IF(OR(E703=0,L703=0),0,E703/L703)</f>
        <v>291.33333333333331</v>
      </c>
      <c r="Q703" s="11" t="s">
        <v>8325</v>
      </c>
      <c r="R703" s="11" t="s">
        <v>8327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43.5" x14ac:dyDescent="0.35">
      <c r="A704" s="11">
        <v>702</v>
      </c>
      <c r="B704" s="12" t="s">
        <v>703</v>
      </c>
      <c r="C704" s="12" t="s">
        <v>4812</v>
      </c>
      <c r="D704" s="13">
        <v>15000</v>
      </c>
      <c r="E704" s="13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1">
        <f>ROUND(E704/D704*100,0)</f>
        <v>31</v>
      </c>
      <c r="P704" s="13">
        <f>IF(OR(E704=0,L704=0),0,E704/L704)</f>
        <v>124.9191891891892</v>
      </c>
      <c r="Q704" s="11" t="s">
        <v>8325</v>
      </c>
      <c r="R704" s="11" t="s">
        <v>8327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3.5" x14ac:dyDescent="0.35">
      <c r="A705" s="11">
        <v>703</v>
      </c>
      <c r="B705" s="12" t="s">
        <v>704</v>
      </c>
      <c r="C705" s="12" t="s">
        <v>4813</v>
      </c>
      <c r="D705" s="13">
        <v>15000</v>
      </c>
      <c r="E705" s="13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1">
        <f>ROUND(E705/D705*100,0)</f>
        <v>6</v>
      </c>
      <c r="P705" s="13">
        <f>IF(OR(E705=0,L705=0),0,E705/L705)</f>
        <v>119.57142857142857</v>
      </c>
      <c r="Q705" s="11" t="s">
        <v>8325</v>
      </c>
      <c r="R705" s="11" t="s">
        <v>8327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3.5" x14ac:dyDescent="0.35">
      <c r="A706" s="11">
        <v>704</v>
      </c>
      <c r="B706" s="12" t="s">
        <v>705</v>
      </c>
      <c r="C706" s="12" t="s">
        <v>4814</v>
      </c>
      <c r="D706" s="13">
        <v>55000</v>
      </c>
      <c r="E706" s="13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1">
        <f>ROUND(E706/D706*100,0)</f>
        <v>1</v>
      </c>
      <c r="P706" s="13">
        <f>IF(OR(E706=0,L706=0),0,E706/L706)</f>
        <v>120.25</v>
      </c>
      <c r="Q706" s="11" t="s">
        <v>8325</v>
      </c>
      <c r="R706" s="11" t="s">
        <v>8327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29" x14ac:dyDescent="0.35">
      <c r="A707" s="11">
        <v>705</v>
      </c>
      <c r="B707" s="12" t="s">
        <v>706</v>
      </c>
      <c r="C707" s="12" t="s">
        <v>4815</v>
      </c>
      <c r="D707" s="13">
        <v>100000</v>
      </c>
      <c r="E707" s="13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1">
        <f>ROUND(E707/D707*100,0)</f>
        <v>1</v>
      </c>
      <c r="P707" s="13">
        <f>IF(OR(E707=0,L707=0),0,E707/L707)</f>
        <v>195.4</v>
      </c>
      <c r="Q707" s="11" t="s">
        <v>8325</v>
      </c>
      <c r="R707" s="11" t="s">
        <v>8327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43.5" x14ac:dyDescent="0.35">
      <c r="A708" s="11">
        <v>706</v>
      </c>
      <c r="B708" s="12" t="s">
        <v>707</v>
      </c>
      <c r="C708" s="12" t="s">
        <v>4816</v>
      </c>
      <c r="D708" s="13">
        <v>100000</v>
      </c>
      <c r="E708" s="13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1">
        <f>ROUND(E708/D708*100,0)</f>
        <v>0</v>
      </c>
      <c r="P708" s="13">
        <f>IF(OR(E708=0,L708=0),0,E708/L708)</f>
        <v>0</v>
      </c>
      <c r="Q708" s="11" t="s">
        <v>8325</v>
      </c>
      <c r="R708" s="11" t="s">
        <v>8327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43.5" x14ac:dyDescent="0.35">
      <c r="A709" s="11">
        <v>707</v>
      </c>
      <c r="B709" s="12" t="s">
        <v>708</v>
      </c>
      <c r="C709" s="12" t="s">
        <v>4817</v>
      </c>
      <c r="D709" s="13">
        <v>68000</v>
      </c>
      <c r="E709" s="13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1">
        <f>ROUND(E709/D709*100,0)</f>
        <v>79</v>
      </c>
      <c r="P709" s="13">
        <f>IF(OR(E709=0,L709=0),0,E709/L709)</f>
        <v>117.69868421052631</v>
      </c>
      <c r="Q709" s="11" t="s">
        <v>8325</v>
      </c>
      <c r="R709" s="11" t="s">
        <v>8327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43.5" x14ac:dyDescent="0.35">
      <c r="A710" s="11">
        <v>708</v>
      </c>
      <c r="B710" s="12" t="s">
        <v>709</v>
      </c>
      <c r="C710" s="12" t="s">
        <v>4818</v>
      </c>
      <c r="D710" s="13">
        <v>40000</v>
      </c>
      <c r="E710" s="13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1">
        <f>ROUND(E710/D710*100,0)</f>
        <v>22</v>
      </c>
      <c r="P710" s="13">
        <f>IF(OR(E710=0,L710=0),0,E710/L710)</f>
        <v>23.948509485094849</v>
      </c>
      <c r="Q710" s="11" t="s">
        <v>8325</v>
      </c>
      <c r="R710" s="11" t="s">
        <v>8327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29" x14ac:dyDescent="0.35">
      <c r="A711" s="11">
        <v>709</v>
      </c>
      <c r="B711" s="12" t="s">
        <v>710</v>
      </c>
      <c r="C711" s="12" t="s">
        <v>4819</v>
      </c>
      <c r="D711" s="13">
        <v>15000</v>
      </c>
      <c r="E711" s="13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1">
        <f>ROUND(E711/D711*100,0)</f>
        <v>0</v>
      </c>
      <c r="P711" s="13">
        <f>IF(OR(E711=0,L711=0),0,E711/L711)</f>
        <v>30.5</v>
      </c>
      <c r="Q711" s="11" t="s">
        <v>8325</v>
      </c>
      <c r="R711" s="11" t="s">
        <v>8327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29" x14ac:dyDescent="0.35">
      <c r="A712" s="11">
        <v>710</v>
      </c>
      <c r="B712" s="12" t="s">
        <v>711</v>
      </c>
      <c r="C712" s="12" t="s">
        <v>4820</v>
      </c>
      <c r="D712" s="13">
        <v>1200</v>
      </c>
      <c r="E712" s="13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1">
        <f>ROUND(E712/D712*100,0)</f>
        <v>0</v>
      </c>
      <c r="P712" s="13">
        <f>IF(OR(E712=0,L712=0),0,E712/L712)</f>
        <v>0</v>
      </c>
      <c r="Q712" s="11" t="s">
        <v>8325</v>
      </c>
      <c r="R712" s="11" t="s">
        <v>8327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58" x14ac:dyDescent="0.35">
      <c r="A713" s="11">
        <v>711</v>
      </c>
      <c r="B713" s="12" t="s">
        <v>712</v>
      </c>
      <c r="C713" s="12" t="s">
        <v>4821</v>
      </c>
      <c r="D713" s="13">
        <v>100000</v>
      </c>
      <c r="E713" s="13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1">
        <f>ROUND(E713/D713*100,0)</f>
        <v>34</v>
      </c>
      <c r="P713" s="13">
        <f>IF(OR(E713=0,L713=0),0,E713/L713)</f>
        <v>99.973372781065095</v>
      </c>
      <c r="Q713" s="11" t="s">
        <v>8325</v>
      </c>
      <c r="R713" s="11" t="s">
        <v>8327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58" x14ac:dyDescent="0.35">
      <c r="A714" s="11">
        <v>712</v>
      </c>
      <c r="B714" s="12" t="s">
        <v>713</v>
      </c>
      <c r="C714" s="12" t="s">
        <v>4822</v>
      </c>
      <c r="D714" s="13">
        <v>48500</v>
      </c>
      <c r="E714" s="13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1">
        <f>ROUND(E714/D714*100,0)</f>
        <v>0</v>
      </c>
      <c r="P714" s="13">
        <f>IF(OR(E714=0,L714=0),0,E714/L714)</f>
        <v>26.25</v>
      </c>
      <c r="Q714" s="11" t="s">
        <v>8325</v>
      </c>
      <c r="R714" s="11" t="s">
        <v>8327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43.5" x14ac:dyDescent="0.35">
      <c r="A715" s="11">
        <v>713</v>
      </c>
      <c r="B715" s="12" t="s">
        <v>714</v>
      </c>
      <c r="C715" s="12" t="s">
        <v>4823</v>
      </c>
      <c r="D715" s="13">
        <v>25000</v>
      </c>
      <c r="E715" s="13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1">
        <f>ROUND(E715/D715*100,0)</f>
        <v>1</v>
      </c>
      <c r="P715" s="13">
        <f>IF(OR(E715=0,L715=0),0,E715/L715)</f>
        <v>199</v>
      </c>
      <c r="Q715" s="11" t="s">
        <v>8325</v>
      </c>
      <c r="R715" s="11" t="s">
        <v>8327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3.5" x14ac:dyDescent="0.35">
      <c r="A716" s="11">
        <v>714</v>
      </c>
      <c r="B716" s="12" t="s">
        <v>715</v>
      </c>
      <c r="C716" s="12" t="s">
        <v>4824</v>
      </c>
      <c r="D716" s="13">
        <v>15000</v>
      </c>
      <c r="E716" s="13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1">
        <f>ROUND(E716/D716*100,0)</f>
        <v>15</v>
      </c>
      <c r="P716" s="13">
        <f>IF(OR(E716=0,L716=0),0,E716/L716)</f>
        <v>80.321428571428569</v>
      </c>
      <c r="Q716" s="11" t="s">
        <v>8325</v>
      </c>
      <c r="R716" s="11" t="s">
        <v>8327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58" x14ac:dyDescent="0.35">
      <c r="A717" s="11">
        <v>715</v>
      </c>
      <c r="B717" s="12" t="s">
        <v>716</v>
      </c>
      <c r="C717" s="12" t="s">
        <v>4825</v>
      </c>
      <c r="D717" s="13">
        <v>27500</v>
      </c>
      <c r="E717" s="13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1">
        <f>ROUND(E717/D717*100,0)</f>
        <v>5</v>
      </c>
      <c r="P717" s="13">
        <f>IF(OR(E717=0,L717=0),0,E717/L717)</f>
        <v>115.75</v>
      </c>
      <c r="Q717" s="11" t="s">
        <v>8325</v>
      </c>
      <c r="R717" s="11" t="s">
        <v>8327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3.5" x14ac:dyDescent="0.35">
      <c r="A718" s="11">
        <v>716</v>
      </c>
      <c r="B718" s="12" t="s">
        <v>717</v>
      </c>
      <c r="C718" s="12" t="s">
        <v>4826</v>
      </c>
      <c r="D718" s="13">
        <v>7000</v>
      </c>
      <c r="E718" s="13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1">
        <f>ROUND(E718/D718*100,0)</f>
        <v>10</v>
      </c>
      <c r="P718" s="13">
        <f>IF(OR(E718=0,L718=0),0,E718/L718)</f>
        <v>44.6875</v>
      </c>
      <c r="Q718" s="11" t="s">
        <v>8325</v>
      </c>
      <c r="R718" s="11" t="s">
        <v>8327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x14ac:dyDescent="0.35">
      <c r="A719" s="11">
        <v>717</v>
      </c>
      <c r="B719" s="12" t="s">
        <v>718</v>
      </c>
      <c r="C719" s="12" t="s">
        <v>4827</v>
      </c>
      <c r="D719" s="13">
        <v>100000</v>
      </c>
      <c r="E719" s="13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1">
        <f>ROUND(E719/D719*100,0)</f>
        <v>0</v>
      </c>
      <c r="P719" s="13">
        <f>IF(OR(E719=0,L719=0),0,E719/L719)</f>
        <v>76.25</v>
      </c>
      <c r="Q719" s="11" t="s">
        <v>8325</v>
      </c>
      <c r="R719" s="11" t="s">
        <v>8327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43.5" x14ac:dyDescent="0.35">
      <c r="A720" s="11">
        <v>718</v>
      </c>
      <c r="B720" s="12" t="s">
        <v>719</v>
      </c>
      <c r="C720" s="12" t="s">
        <v>4828</v>
      </c>
      <c r="D720" s="13">
        <v>12000</v>
      </c>
      <c r="E720" s="13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1">
        <f>ROUND(E720/D720*100,0)</f>
        <v>1</v>
      </c>
      <c r="P720" s="13">
        <f>IF(OR(E720=0,L720=0),0,E720/L720)</f>
        <v>22.5</v>
      </c>
      <c r="Q720" s="11" t="s">
        <v>8325</v>
      </c>
      <c r="R720" s="11" t="s">
        <v>8327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43.5" x14ac:dyDescent="0.35">
      <c r="A721" s="11">
        <v>719</v>
      </c>
      <c r="B721" s="12" t="s">
        <v>720</v>
      </c>
      <c r="C721" s="12" t="s">
        <v>4829</v>
      </c>
      <c r="D721" s="13">
        <v>15000</v>
      </c>
      <c r="E721" s="13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1">
        <f>ROUND(E721/D721*100,0)</f>
        <v>1</v>
      </c>
      <c r="P721" s="13">
        <f>IF(OR(E721=0,L721=0),0,E721/L721)</f>
        <v>19.399999999999999</v>
      </c>
      <c r="Q721" s="11" t="s">
        <v>8325</v>
      </c>
      <c r="R721" s="11" t="s">
        <v>8327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3.5" x14ac:dyDescent="0.35">
      <c r="A722" s="11">
        <v>720</v>
      </c>
      <c r="B722" s="12" t="s">
        <v>721</v>
      </c>
      <c r="C722" s="12" t="s">
        <v>4830</v>
      </c>
      <c r="D722" s="13">
        <v>1900</v>
      </c>
      <c r="E722" s="13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1">
        <f>ROUND(E722/D722*100,0)</f>
        <v>144</v>
      </c>
      <c r="P722" s="13">
        <f>IF(OR(E722=0,L722=0),0,E722/L722)</f>
        <v>66.707317073170728</v>
      </c>
      <c r="Q722" s="11" t="s">
        <v>8328</v>
      </c>
      <c r="R722" s="11" t="s">
        <v>8329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58" x14ac:dyDescent="0.35">
      <c r="A723" s="11">
        <v>721</v>
      </c>
      <c r="B723" s="12" t="s">
        <v>722</v>
      </c>
      <c r="C723" s="12" t="s">
        <v>4831</v>
      </c>
      <c r="D723" s="13">
        <v>8200</v>
      </c>
      <c r="E723" s="13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1">
        <f>ROUND(E723/D723*100,0)</f>
        <v>122</v>
      </c>
      <c r="P723" s="13">
        <f>IF(OR(E723=0,L723=0),0,E723/L723)</f>
        <v>84.142857142857139</v>
      </c>
      <c r="Q723" s="11" t="s">
        <v>8328</v>
      </c>
      <c r="R723" s="11" t="s">
        <v>8329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43.5" x14ac:dyDescent="0.35">
      <c r="A724" s="11">
        <v>722</v>
      </c>
      <c r="B724" s="12" t="s">
        <v>723</v>
      </c>
      <c r="C724" s="12" t="s">
        <v>4832</v>
      </c>
      <c r="D724" s="13">
        <v>25000</v>
      </c>
      <c r="E724" s="13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1">
        <f>ROUND(E724/D724*100,0)</f>
        <v>132</v>
      </c>
      <c r="P724" s="13">
        <f>IF(OR(E724=0,L724=0),0,E724/L724)</f>
        <v>215.72549019607843</v>
      </c>
      <c r="Q724" s="11" t="s">
        <v>8328</v>
      </c>
      <c r="R724" s="11" t="s">
        <v>8329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29" x14ac:dyDescent="0.35">
      <c r="A725" s="11">
        <v>723</v>
      </c>
      <c r="B725" s="12" t="s">
        <v>724</v>
      </c>
      <c r="C725" s="12" t="s">
        <v>4833</v>
      </c>
      <c r="D725" s="13">
        <v>5000</v>
      </c>
      <c r="E725" s="13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1">
        <f>ROUND(E725/D725*100,0)</f>
        <v>109</v>
      </c>
      <c r="P725" s="13">
        <f>IF(OR(E725=0,L725=0),0,E725/L725)</f>
        <v>54.69</v>
      </c>
      <c r="Q725" s="11" t="s">
        <v>8328</v>
      </c>
      <c r="R725" s="11" t="s">
        <v>8329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58" x14ac:dyDescent="0.35">
      <c r="A726" s="11">
        <v>724</v>
      </c>
      <c r="B726" s="12" t="s">
        <v>725</v>
      </c>
      <c r="C726" s="12" t="s">
        <v>4834</v>
      </c>
      <c r="D726" s="13">
        <v>7000</v>
      </c>
      <c r="E726" s="13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1">
        <f>ROUND(E726/D726*100,0)</f>
        <v>105</v>
      </c>
      <c r="P726" s="13">
        <f>IF(OR(E726=0,L726=0),0,E726/L726)</f>
        <v>51.62944055944056</v>
      </c>
      <c r="Q726" s="11" t="s">
        <v>8328</v>
      </c>
      <c r="R726" s="11" t="s">
        <v>8329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3.5" x14ac:dyDescent="0.35">
      <c r="A727" s="11">
        <v>725</v>
      </c>
      <c r="B727" s="12" t="s">
        <v>726</v>
      </c>
      <c r="C727" s="12" t="s">
        <v>4835</v>
      </c>
      <c r="D727" s="13">
        <v>20000</v>
      </c>
      <c r="E727" s="13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1">
        <f>ROUND(E727/D727*100,0)</f>
        <v>100</v>
      </c>
      <c r="P727" s="13">
        <f>IF(OR(E727=0,L727=0),0,E727/L727)</f>
        <v>143.35714285714286</v>
      </c>
      <c r="Q727" s="11" t="s">
        <v>8328</v>
      </c>
      <c r="R727" s="11" t="s">
        <v>8329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43.5" x14ac:dyDescent="0.35">
      <c r="A728" s="11">
        <v>726</v>
      </c>
      <c r="B728" s="12" t="s">
        <v>727</v>
      </c>
      <c r="C728" s="12" t="s">
        <v>4836</v>
      </c>
      <c r="D728" s="13">
        <v>2500</v>
      </c>
      <c r="E728" s="13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1">
        <f>ROUND(E728/D728*100,0)</f>
        <v>101</v>
      </c>
      <c r="P728" s="13">
        <f>IF(OR(E728=0,L728=0),0,E728/L728)</f>
        <v>72.428571428571431</v>
      </c>
      <c r="Q728" s="11" t="s">
        <v>8328</v>
      </c>
      <c r="R728" s="11" t="s">
        <v>8329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58" x14ac:dyDescent="0.35">
      <c r="A729" s="11">
        <v>727</v>
      </c>
      <c r="B729" s="12" t="s">
        <v>728</v>
      </c>
      <c r="C729" s="12" t="s">
        <v>4837</v>
      </c>
      <c r="D729" s="13">
        <v>3500</v>
      </c>
      <c r="E729" s="13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1">
        <f>ROUND(E729/D729*100,0)</f>
        <v>156</v>
      </c>
      <c r="P729" s="13">
        <f>IF(OR(E729=0,L729=0),0,E729/L729)</f>
        <v>36.530201342281877</v>
      </c>
      <c r="Q729" s="11" t="s">
        <v>8328</v>
      </c>
      <c r="R729" s="11" t="s">
        <v>8329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3.5" x14ac:dyDescent="0.35">
      <c r="A730" s="11">
        <v>728</v>
      </c>
      <c r="B730" s="12" t="s">
        <v>729</v>
      </c>
      <c r="C730" s="12" t="s">
        <v>4838</v>
      </c>
      <c r="D730" s="13">
        <v>7500</v>
      </c>
      <c r="E730" s="13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1">
        <f>ROUND(E730/D730*100,0)</f>
        <v>106</v>
      </c>
      <c r="P730" s="13">
        <f>IF(OR(E730=0,L730=0),0,E730/L730)</f>
        <v>60.903461538461535</v>
      </c>
      <c r="Q730" s="11" t="s">
        <v>8328</v>
      </c>
      <c r="R730" s="11" t="s">
        <v>8329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43.5" x14ac:dyDescent="0.35">
      <c r="A731" s="11">
        <v>729</v>
      </c>
      <c r="B731" s="12" t="s">
        <v>730</v>
      </c>
      <c r="C731" s="12" t="s">
        <v>4839</v>
      </c>
      <c r="D731" s="13">
        <v>4000</v>
      </c>
      <c r="E731" s="13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1">
        <f>ROUND(E731/D731*100,0)</f>
        <v>131</v>
      </c>
      <c r="P731" s="13">
        <f>IF(OR(E731=0,L731=0),0,E731/L731)</f>
        <v>43.55</v>
      </c>
      <c r="Q731" s="11" t="s">
        <v>8328</v>
      </c>
      <c r="R731" s="11" t="s">
        <v>8329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29" x14ac:dyDescent="0.35">
      <c r="A732" s="11">
        <v>730</v>
      </c>
      <c r="B732" s="12" t="s">
        <v>731</v>
      </c>
      <c r="C732" s="12" t="s">
        <v>4840</v>
      </c>
      <c r="D732" s="13">
        <v>20000</v>
      </c>
      <c r="E732" s="13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1">
        <f>ROUND(E732/D732*100,0)</f>
        <v>132</v>
      </c>
      <c r="P732" s="13">
        <f>IF(OR(E732=0,L732=0),0,E732/L732)</f>
        <v>99.766037735849054</v>
      </c>
      <c r="Q732" s="11" t="s">
        <v>8328</v>
      </c>
      <c r="R732" s="11" t="s">
        <v>8329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3.5" x14ac:dyDescent="0.35">
      <c r="A733" s="11">
        <v>731</v>
      </c>
      <c r="B733" s="12" t="s">
        <v>732</v>
      </c>
      <c r="C733" s="12" t="s">
        <v>4841</v>
      </c>
      <c r="D733" s="13">
        <v>5000</v>
      </c>
      <c r="E733" s="13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1">
        <f>ROUND(E733/D733*100,0)</f>
        <v>126</v>
      </c>
      <c r="P733" s="13">
        <f>IF(OR(E733=0,L733=0),0,E733/L733)</f>
        <v>88.732394366197184</v>
      </c>
      <c r="Q733" s="11" t="s">
        <v>8328</v>
      </c>
      <c r="R733" s="11" t="s">
        <v>8329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43.5" x14ac:dyDescent="0.35">
      <c r="A734" s="11">
        <v>732</v>
      </c>
      <c r="B734" s="12" t="s">
        <v>733</v>
      </c>
      <c r="C734" s="12" t="s">
        <v>4842</v>
      </c>
      <c r="D734" s="13">
        <v>40</v>
      </c>
      <c r="E734" s="13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1">
        <f>ROUND(E734/D734*100,0)</f>
        <v>160</v>
      </c>
      <c r="P734" s="13">
        <f>IF(OR(E734=0,L734=0),0,E734/L734)</f>
        <v>4.9230769230769234</v>
      </c>
      <c r="Q734" s="11" t="s">
        <v>8328</v>
      </c>
      <c r="R734" s="11" t="s">
        <v>8329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58" x14ac:dyDescent="0.35">
      <c r="A735" s="11">
        <v>733</v>
      </c>
      <c r="B735" s="12" t="s">
        <v>734</v>
      </c>
      <c r="C735" s="12" t="s">
        <v>4843</v>
      </c>
      <c r="D735" s="13">
        <v>2500</v>
      </c>
      <c r="E735" s="13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1">
        <f>ROUND(E735/D735*100,0)</f>
        <v>120</v>
      </c>
      <c r="P735" s="13">
        <f>IF(OR(E735=0,L735=0),0,E735/L735)</f>
        <v>17.822485207100591</v>
      </c>
      <c r="Q735" s="11" t="s">
        <v>8328</v>
      </c>
      <c r="R735" s="11" t="s">
        <v>8329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43.5" x14ac:dyDescent="0.35">
      <c r="A736" s="11">
        <v>734</v>
      </c>
      <c r="B736" s="12" t="s">
        <v>735</v>
      </c>
      <c r="C736" s="12" t="s">
        <v>4844</v>
      </c>
      <c r="D736" s="13">
        <v>8500</v>
      </c>
      <c r="E736" s="13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1">
        <f>ROUND(E736/D736*100,0)</f>
        <v>126</v>
      </c>
      <c r="P736" s="13">
        <f>IF(OR(E736=0,L736=0),0,E736/L736)</f>
        <v>187.19298245614036</v>
      </c>
      <c r="Q736" s="11" t="s">
        <v>8328</v>
      </c>
      <c r="R736" s="11" t="s">
        <v>8329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3.5" x14ac:dyDescent="0.35">
      <c r="A737" s="11">
        <v>735</v>
      </c>
      <c r="B737" s="12" t="s">
        <v>736</v>
      </c>
      <c r="C737" s="12" t="s">
        <v>4845</v>
      </c>
      <c r="D737" s="13">
        <v>47000</v>
      </c>
      <c r="E737" s="13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1">
        <f>ROUND(E737/D737*100,0)</f>
        <v>114</v>
      </c>
      <c r="P737" s="13">
        <f>IF(OR(E737=0,L737=0),0,E737/L737)</f>
        <v>234.80786026200875</v>
      </c>
      <c r="Q737" s="11" t="s">
        <v>8328</v>
      </c>
      <c r="R737" s="11" t="s">
        <v>8329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43.5" x14ac:dyDescent="0.35">
      <c r="A738" s="11">
        <v>736</v>
      </c>
      <c r="B738" s="12" t="s">
        <v>737</v>
      </c>
      <c r="C738" s="12" t="s">
        <v>4846</v>
      </c>
      <c r="D738" s="13">
        <v>3600</v>
      </c>
      <c r="E738" s="13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1">
        <f>ROUND(E738/D738*100,0)</f>
        <v>315</v>
      </c>
      <c r="P738" s="13">
        <f>IF(OR(E738=0,L738=0),0,E738/L738)</f>
        <v>105.04629629629629</v>
      </c>
      <c r="Q738" s="11" t="s">
        <v>8328</v>
      </c>
      <c r="R738" s="11" t="s">
        <v>8329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43.5" x14ac:dyDescent="0.35">
      <c r="A739" s="11">
        <v>737</v>
      </c>
      <c r="B739" s="12" t="s">
        <v>738</v>
      </c>
      <c r="C739" s="12" t="s">
        <v>4847</v>
      </c>
      <c r="D739" s="13">
        <v>5000</v>
      </c>
      <c r="E739" s="13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1">
        <f>ROUND(E739/D739*100,0)</f>
        <v>122</v>
      </c>
      <c r="P739" s="13">
        <f>IF(OR(E739=0,L739=0),0,E739/L739)</f>
        <v>56.666666666666664</v>
      </c>
      <c r="Q739" s="11" t="s">
        <v>8328</v>
      </c>
      <c r="R739" s="11" t="s">
        <v>8329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29" x14ac:dyDescent="0.35">
      <c r="A740" s="11">
        <v>738</v>
      </c>
      <c r="B740" s="12" t="s">
        <v>739</v>
      </c>
      <c r="C740" s="12" t="s">
        <v>4848</v>
      </c>
      <c r="D740" s="13">
        <v>1500</v>
      </c>
      <c r="E740" s="13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1">
        <f>ROUND(E740/D740*100,0)</f>
        <v>107</v>
      </c>
      <c r="P740" s="13">
        <f>IF(OR(E740=0,L740=0),0,E740/L740)</f>
        <v>39.048780487804876</v>
      </c>
      <c r="Q740" s="11" t="s">
        <v>8328</v>
      </c>
      <c r="R740" s="11" t="s">
        <v>8329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43.5" x14ac:dyDescent="0.35">
      <c r="A741" s="11">
        <v>739</v>
      </c>
      <c r="B741" s="12" t="s">
        <v>740</v>
      </c>
      <c r="C741" s="12" t="s">
        <v>4849</v>
      </c>
      <c r="D741" s="13">
        <v>6000</v>
      </c>
      <c r="E741" s="13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1">
        <f>ROUND(E741/D741*100,0)</f>
        <v>158</v>
      </c>
      <c r="P741" s="13">
        <f>IF(OR(E741=0,L741=0),0,E741/L741)</f>
        <v>68.345323741007192</v>
      </c>
      <c r="Q741" s="11" t="s">
        <v>8328</v>
      </c>
      <c r="R741" s="11" t="s">
        <v>8329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58" x14ac:dyDescent="0.35">
      <c r="A742" s="11">
        <v>740</v>
      </c>
      <c r="B742" s="12" t="s">
        <v>741</v>
      </c>
      <c r="C742" s="12" t="s">
        <v>4850</v>
      </c>
      <c r="D742" s="13">
        <v>3000</v>
      </c>
      <c r="E742" s="13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1">
        <f>ROUND(E742/D742*100,0)</f>
        <v>107</v>
      </c>
      <c r="P742" s="13">
        <f>IF(OR(E742=0,L742=0),0,E742/L742)</f>
        <v>169.57894736842104</v>
      </c>
      <c r="Q742" s="11" t="s">
        <v>8328</v>
      </c>
      <c r="R742" s="11" t="s">
        <v>8329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29" x14ac:dyDescent="0.35">
      <c r="A743" s="11">
        <v>741</v>
      </c>
      <c r="B743" s="12" t="s">
        <v>742</v>
      </c>
      <c r="C743" s="12" t="s">
        <v>4851</v>
      </c>
      <c r="D743" s="13">
        <v>13000</v>
      </c>
      <c r="E743" s="13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1">
        <f>ROUND(E743/D743*100,0)</f>
        <v>102</v>
      </c>
      <c r="P743" s="13">
        <f>IF(OR(E743=0,L743=0),0,E743/L743)</f>
        <v>141.42340425531913</v>
      </c>
      <c r="Q743" s="11" t="s">
        <v>8328</v>
      </c>
      <c r="R743" s="11" t="s">
        <v>8329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58" x14ac:dyDescent="0.35">
      <c r="A744" s="11">
        <v>742</v>
      </c>
      <c r="B744" s="12" t="s">
        <v>743</v>
      </c>
      <c r="C744" s="12" t="s">
        <v>4852</v>
      </c>
      <c r="D744" s="13">
        <v>1400</v>
      </c>
      <c r="E744" s="13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1">
        <f>ROUND(E744/D744*100,0)</f>
        <v>111</v>
      </c>
      <c r="P744" s="13">
        <f>IF(OR(E744=0,L744=0),0,E744/L744)</f>
        <v>67.391304347826093</v>
      </c>
      <c r="Q744" s="11" t="s">
        <v>8328</v>
      </c>
      <c r="R744" s="11" t="s">
        <v>8329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43.5" x14ac:dyDescent="0.35">
      <c r="A745" s="11">
        <v>743</v>
      </c>
      <c r="B745" s="12" t="s">
        <v>744</v>
      </c>
      <c r="C745" s="12" t="s">
        <v>4853</v>
      </c>
      <c r="D745" s="13">
        <v>550</v>
      </c>
      <c r="E745" s="13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1">
        <f>ROUND(E745/D745*100,0)</f>
        <v>148</v>
      </c>
      <c r="P745" s="13">
        <f>IF(OR(E745=0,L745=0),0,E745/L745)</f>
        <v>54.266666666666666</v>
      </c>
      <c r="Q745" s="11" t="s">
        <v>8328</v>
      </c>
      <c r="R745" s="11" t="s">
        <v>8329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43.5" x14ac:dyDescent="0.35">
      <c r="A746" s="11">
        <v>744</v>
      </c>
      <c r="B746" s="12" t="s">
        <v>745</v>
      </c>
      <c r="C746" s="12" t="s">
        <v>4854</v>
      </c>
      <c r="D746" s="13">
        <v>5000</v>
      </c>
      <c r="E746" s="13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1">
        <f>ROUND(E746/D746*100,0)</f>
        <v>102</v>
      </c>
      <c r="P746" s="13">
        <f>IF(OR(E746=0,L746=0),0,E746/L746)</f>
        <v>82.516129032258064</v>
      </c>
      <c r="Q746" s="11" t="s">
        <v>8328</v>
      </c>
      <c r="R746" s="11" t="s">
        <v>8329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58" x14ac:dyDescent="0.35">
      <c r="A747" s="11">
        <v>745</v>
      </c>
      <c r="B747" s="12" t="s">
        <v>746</v>
      </c>
      <c r="C747" s="12" t="s">
        <v>4855</v>
      </c>
      <c r="D747" s="13">
        <v>2220</v>
      </c>
      <c r="E747" s="13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1">
        <f>ROUND(E747/D747*100,0)</f>
        <v>179</v>
      </c>
      <c r="P747" s="13">
        <f>IF(OR(E747=0,L747=0),0,E747/L747)</f>
        <v>53.729729729729726</v>
      </c>
      <c r="Q747" s="11" t="s">
        <v>8328</v>
      </c>
      <c r="R747" s="11" t="s">
        <v>8329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29" x14ac:dyDescent="0.35">
      <c r="A748" s="11">
        <v>746</v>
      </c>
      <c r="B748" s="12" t="s">
        <v>747</v>
      </c>
      <c r="C748" s="12" t="s">
        <v>4856</v>
      </c>
      <c r="D748" s="13">
        <v>2987</v>
      </c>
      <c r="E748" s="13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1">
        <f>ROUND(E748/D748*100,0)</f>
        <v>111</v>
      </c>
      <c r="P748" s="13">
        <f>IF(OR(E748=0,L748=0),0,E748/L748)</f>
        <v>34.206185567010309</v>
      </c>
      <c r="Q748" s="11" t="s">
        <v>8328</v>
      </c>
      <c r="R748" s="11" t="s">
        <v>8329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43.5" x14ac:dyDescent="0.35">
      <c r="A749" s="11">
        <v>747</v>
      </c>
      <c r="B749" s="12" t="s">
        <v>748</v>
      </c>
      <c r="C749" s="12" t="s">
        <v>4857</v>
      </c>
      <c r="D749" s="13">
        <v>7000</v>
      </c>
      <c r="E749" s="13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1">
        <f>ROUND(E749/D749*100,0)</f>
        <v>100</v>
      </c>
      <c r="P749" s="13">
        <f>IF(OR(E749=0,L749=0),0,E749/L749)</f>
        <v>127.32727272727273</v>
      </c>
      <c r="Q749" s="11" t="s">
        <v>8328</v>
      </c>
      <c r="R749" s="11" t="s">
        <v>8329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3.5" x14ac:dyDescent="0.35">
      <c r="A750" s="11">
        <v>748</v>
      </c>
      <c r="B750" s="12" t="s">
        <v>749</v>
      </c>
      <c r="C750" s="12" t="s">
        <v>4858</v>
      </c>
      <c r="D750" s="13">
        <v>2000</v>
      </c>
      <c r="E750" s="13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1">
        <f>ROUND(E750/D750*100,0)</f>
        <v>100</v>
      </c>
      <c r="P750" s="13">
        <f>IF(OR(E750=0,L750=0),0,E750/L750)</f>
        <v>45.56818181818182</v>
      </c>
      <c r="Q750" s="11" t="s">
        <v>8328</v>
      </c>
      <c r="R750" s="11" t="s">
        <v>8329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43.5" x14ac:dyDescent="0.35">
      <c r="A751" s="11">
        <v>749</v>
      </c>
      <c r="B751" s="12" t="s">
        <v>750</v>
      </c>
      <c r="C751" s="12" t="s">
        <v>4859</v>
      </c>
      <c r="D751" s="13">
        <v>10000</v>
      </c>
      <c r="E751" s="13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1">
        <f>ROUND(E751/D751*100,0)</f>
        <v>106</v>
      </c>
      <c r="P751" s="13">
        <f>IF(OR(E751=0,L751=0),0,E751/L751)</f>
        <v>95.963636363636368</v>
      </c>
      <c r="Q751" s="11" t="s">
        <v>8328</v>
      </c>
      <c r="R751" s="11" t="s">
        <v>8329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43.5" x14ac:dyDescent="0.35">
      <c r="A752" s="11">
        <v>750</v>
      </c>
      <c r="B752" s="12" t="s">
        <v>751</v>
      </c>
      <c r="C752" s="12" t="s">
        <v>4860</v>
      </c>
      <c r="D752" s="13">
        <v>4444</v>
      </c>
      <c r="E752" s="13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1">
        <f>ROUND(E752/D752*100,0)</f>
        <v>103</v>
      </c>
      <c r="P752" s="13">
        <f>IF(OR(E752=0,L752=0),0,E752/L752)</f>
        <v>77.271186440677965</v>
      </c>
      <c r="Q752" s="11" t="s">
        <v>8328</v>
      </c>
      <c r="R752" s="11" t="s">
        <v>8329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3.5" x14ac:dyDescent="0.35">
      <c r="A753" s="11">
        <v>751</v>
      </c>
      <c r="B753" s="12" t="s">
        <v>752</v>
      </c>
      <c r="C753" s="12" t="s">
        <v>4861</v>
      </c>
      <c r="D753" s="13">
        <v>3000</v>
      </c>
      <c r="E753" s="13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1">
        <f>ROUND(E753/D753*100,0)</f>
        <v>119</v>
      </c>
      <c r="P753" s="13">
        <f>IF(OR(E753=0,L753=0),0,E753/L753)</f>
        <v>57.338709677419352</v>
      </c>
      <c r="Q753" s="11" t="s">
        <v>8328</v>
      </c>
      <c r="R753" s="11" t="s">
        <v>8329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58" x14ac:dyDescent="0.35">
      <c r="A754" s="11">
        <v>752</v>
      </c>
      <c r="B754" s="12" t="s">
        <v>753</v>
      </c>
      <c r="C754" s="12" t="s">
        <v>4862</v>
      </c>
      <c r="D754" s="13">
        <v>5000</v>
      </c>
      <c r="E754" s="13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1">
        <f>ROUND(E754/D754*100,0)</f>
        <v>112</v>
      </c>
      <c r="P754" s="13">
        <f>IF(OR(E754=0,L754=0),0,E754/L754)</f>
        <v>53.19047619047619</v>
      </c>
      <c r="Q754" s="11" t="s">
        <v>8328</v>
      </c>
      <c r="R754" s="11" t="s">
        <v>8329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43.5" x14ac:dyDescent="0.35">
      <c r="A755" s="11">
        <v>753</v>
      </c>
      <c r="B755" s="12" t="s">
        <v>754</v>
      </c>
      <c r="C755" s="12" t="s">
        <v>4863</v>
      </c>
      <c r="D755" s="13">
        <v>10000</v>
      </c>
      <c r="E755" s="13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1">
        <f>ROUND(E755/D755*100,0)</f>
        <v>128</v>
      </c>
      <c r="P755" s="13">
        <f>IF(OR(E755=0,L755=0),0,E755/L755)</f>
        <v>492.30769230769232</v>
      </c>
      <c r="Q755" s="11" t="s">
        <v>8328</v>
      </c>
      <c r="R755" s="11" t="s">
        <v>8329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58" x14ac:dyDescent="0.35">
      <c r="A756" s="11">
        <v>754</v>
      </c>
      <c r="B756" s="12" t="s">
        <v>755</v>
      </c>
      <c r="C756" s="12" t="s">
        <v>4864</v>
      </c>
      <c r="D756" s="13">
        <v>2000</v>
      </c>
      <c r="E756" s="13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1">
        <f>ROUND(E756/D756*100,0)</f>
        <v>104</v>
      </c>
      <c r="P756" s="13">
        <f>IF(OR(E756=0,L756=0),0,E756/L756)</f>
        <v>42.346938775510203</v>
      </c>
      <c r="Q756" s="11" t="s">
        <v>8328</v>
      </c>
      <c r="R756" s="11" t="s">
        <v>8329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3.5" x14ac:dyDescent="0.35">
      <c r="A757" s="11">
        <v>755</v>
      </c>
      <c r="B757" s="12" t="s">
        <v>756</v>
      </c>
      <c r="C757" s="12" t="s">
        <v>4865</v>
      </c>
      <c r="D757" s="13">
        <v>2500</v>
      </c>
      <c r="E757" s="13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1">
        <f>ROUND(E757/D757*100,0)</f>
        <v>102</v>
      </c>
      <c r="P757" s="13">
        <f>IF(OR(E757=0,L757=0),0,E757/L757)</f>
        <v>37.466029411764708</v>
      </c>
      <c r="Q757" s="11" t="s">
        <v>8328</v>
      </c>
      <c r="R757" s="11" t="s">
        <v>8329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3.5" x14ac:dyDescent="0.35">
      <c r="A758" s="11">
        <v>756</v>
      </c>
      <c r="B758" s="12" t="s">
        <v>757</v>
      </c>
      <c r="C758" s="12" t="s">
        <v>4866</v>
      </c>
      <c r="D758" s="13">
        <v>700</v>
      </c>
      <c r="E758" s="13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1">
        <f>ROUND(E758/D758*100,0)</f>
        <v>118</v>
      </c>
      <c r="P758" s="13">
        <f>IF(OR(E758=0,L758=0),0,E758/L758)</f>
        <v>37.454545454545453</v>
      </c>
      <c r="Q758" s="11" t="s">
        <v>8328</v>
      </c>
      <c r="R758" s="11" t="s">
        <v>8329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43.5" x14ac:dyDescent="0.35">
      <c r="A759" s="11">
        <v>757</v>
      </c>
      <c r="B759" s="12" t="s">
        <v>758</v>
      </c>
      <c r="C759" s="12" t="s">
        <v>4867</v>
      </c>
      <c r="D759" s="13">
        <v>250</v>
      </c>
      <c r="E759" s="13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1">
        <f>ROUND(E759/D759*100,0)</f>
        <v>238</v>
      </c>
      <c r="P759" s="13">
        <f>IF(OR(E759=0,L759=0),0,E759/L759)</f>
        <v>33.055555555555557</v>
      </c>
      <c r="Q759" s="11" t="s">
        <v>8328</v>
      </c>
      <c r="R759" s="11" t="s">
        <v>8329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29" x14ac:dyDescent="0.35">
      <c r="A760" s="11">
        <v>758</v>
      </c>
      <c r="B760" s="12" t="s">
        <v>759</v>
      </c>
      <c r="C760" s="12" t="s">
        <v>4868</v>
      </c>
      <c r="D760" s="13">
        <v>2500</v>
      </c>
      <c r="E760" s="13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1">
        <f>ROUND(E760/D760*100,0)</f>
        <v>102</v>
      </c>
      <c r="P760" s="13">
        <f>IF(OR(E760=0,L760=0),0,E760/L760)</f>
        <v>134.21052631578948</v>
      </c>
      <c r="Q760" s="11" t="s">
        <v>8328</v>
      </c>
      <c r="R760" s="11" t="s">
        <v>8329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3.5" x14ac:dyDescent="0.35">
      <c r="A761" s="11">
        <v>759</v>
      </c>
      <c r="B761" s="12" t="s">
        <v>760</v>
      </c>
      <c r="C761" s="12" t="s">
        <v>4869</v>
      </c>
      <c r="D761" s="13">
        <v>5000</v>
      </c>
      <c r="E761" s="13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1">
        <f>ROUND(E761/D761*100,0)</f>
        <v>102</v>
      </c>
      <c r="P761" s="13">
        <f>IF(OR(E761=0,L761=0),0,E761/L761)</f>
        <v>51.474747474747474</v>
      </c>
      <c r="Q761" s="11" t="s">
        <v>8328</v>
      </c>
      <c r="R761" s="11" t="s">
        <v>8329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43.5" x14ac:dyDescent="0.35">
      <c r="A762" s="11">
        <v>760</v>
      </c>
      <c r="B762" s="12" t="s">
        <v>761</v>
      </c>
      <c r="C762" s="12" t="s">
        <v>4870</v>
      </c>
      <c r="D762" s="13">
        <v>2200</v>
      </c>
      <c r="E762" s="13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1">
        <f>ROUND(E762/D762*100,0)</f>
        <v>0</v>
      </c>
      <c r="P762" s="13">
        <f>IF(OR(E762=0,L762=0),0,E762/L762)</f>
        <v>0</v>
      </c>
      <c r="Q762" s="11" t="s">
        <v>8328</v>
      </c>
      <c r="R762" s="11" t="s">
        <v>8310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3.5" x14ac:dyDescent="0.35">
      <c r="A763" s="11">
        <v>761</v>
      </c>
      <c r="B763" s="12" t="s">
        <v>762</v>
      </c>
      <c r="C763" s="12" t="s">
        <v>4871</v>
      </c>
      <c r="D763" s="13">
        <v>5000</v>
      </c>
      <c r="E763" s="13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1">
        <f>ROUND(E763/D763*100,0)</f>
        <v>5</v>
      </c>
      <c r="P763" s="13">
        <f>IF(OR(E763=0,L763=0),0,E763/L763)</f>
        <v>39.166666666666664</v>
      </c>
      <c r="Q763" s="11" t="s">
        <v>8328</v>
      </c>
      <c r="R763" s="11" t="s">
        <v>8310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3.5" x14ac:dyDescent="0.35">
      <c r="A764" s="11">
        <v>762</v>
      </c>
      <c r="B764" s="12" t="s">
        <v>763</v>
      </c>
      <c r="C764" s="12" t="s">
        <v>4872</v>
      </c>
      <c r="D764" s="13">
        <v>3500</v>
      </c>
      <c r="E764" s="13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1">
        <f>ROUND(E764/D764*100,0)</f>
        <v>0</v>
      </c>
      <c r="P764" s="13">
        <f>IF(OR(E764=0,L764=0),0,E764/L764)</f>
        <v>0</v>
      </c>
      <c r="Q764" s="11" t="s">
        <v>8328</v>
      </c>
      <c r="R764" s="11" t="s">
        <v>8310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3.5" x14ac:dyDescent="0.35">
      <c r="A765" s="11">
        <v>763</v>
      </c>
      <c r="B765" s="12" t="s">
        <v>764</v>
      </c>
      <c r="C765" s="12" t="s">
        <v>4873</v>
      </c>
      <c r="D765" s="13">
        <v>4290</v>
      </c>
      <c r="E765" s="13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1">
        <f>ROUND(E765/D765*100,0)</f>
        <v>0</v>
      </c>
      <c r="P765" s="13">
        <f>IF(OR(E765=0,L765=0),0,E765/L765)</f>
        <v>5</v>
      </c>
      <c r="Q765" s="11" t="s">
        <v>8328</v>
      </c>
      <c r="R765" s="11" t="s">
        <v>8310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3.5" x14ac:dyDescent="0.35">
      <c r="A766" s="11">
        <v>764</v>
      </c>
      <c r="B766" s="12" t="s">
        <v>765</v>
      </c>
      <c r="C766" s="12" t="s">
        <v>4874</v>
      </c>
      <c r="D766" s="13">
        <v>5000</v>
      </c>
      <c r="E766" s="13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1">
        <f>ROUND(E766/D766*100,0)</f>
        <v>0</v>
      </c>
      <c r="P766" s="13">
        <f>IF(OR(E766=0,L766=0),0,E766/L766)</f>
        <v>0</v>
      </c>
      <c r="Q766" s="11" t="s">
        <v>8328</v>
      </c>
      <c r="R766" s="11" t="s">
        <v>8310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43.5" x14ac:dyDescent="0.35">
      <c r="A767" s="11">
        <v>765</v>
      </c>
      <c r="B767" s="12" t="s">
        <v>766</v>
      </c>
      <c r="C767" s="12" t="s">
        <v>4875</v>
      </c>
      <c r="D767" s="13">
        <v>7000</v>
      </c>
      <c r="E767" s="13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1">
        <f>ROUND(E767/D767*100,0)</f>
        <v>36</v>
      </c>
      <c r="P767" s="13">
        <f>IF(OR(E767=0,L767=0),0,E767/L767)</f>
        <v>57.295454545454547</v>
      </c>
      <c r="Q767" s="11" t="s">
        <v>8328</v>
      </c>
      <c r="R767" s="11" t="s">
        <v>8310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43.5" x14ac:dyDescent="0.35">
      <c r="A768" s="11">
        <v>766</v>
      </c>
      <c r="B768" s="12" t="s">
        <v>767</v>
      </c>
      <c r="C768" s="12" t="s">
        <v>4876</v>
      </c>
      <c r="D768" s="13">
        <v>4000</v>
      </c>
      <c r="E768" s="13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1">
        <f>ROUND(E768/D768*100,0)</f>
        <v>0</v>
      </c>
      <c r="P768" s="13">
        <f>IF(OR(E768=0,L768=0),0,E768/L768)</f>
        <v>0</v>
      </c>
      <c r="Q768" s="11" t="s">
        <v>8328</v>
      </c>
      <c r="R768" s="11" t="s">
        <v>8310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72.5" x14ac:dyDescent="0.35">
      <c r="A769" s="11">
        <v>767</v>
      </c>
      <c r="B769" s="12" t="s">
        <v>768</v>
      </c>
      <c r="C769" s="12" t="s">
        <v>4877</v>
      </c>
      <c r="D769" s="13">
        <v>5000</v>
      </c>
      <c r="E769" s="13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1">
        <f>ROUND(E769/D769*100,0)</f>
        <v>4</v>
      </c>
      <c r="P769" s="13">
        <f>IF(OR(E769=0,L769=0),0,E769/L769)</f>
        <v>59</v>
      </c>
      <c r="Q769" s="11" t="s">
        <v>8328</v>
      </c>
      <c r="R769" s="11" t="s">
        <v>8310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43.5" x14ac:dyDescent="0.35">
      <c r="A770" s="11">
        <v>768</v>
      </c>
      <c r="B770" s="12" t="s">
        <v>769</v>
      </c>
      <c r="C770" s="12" t="s">
        <v>4878</v>
      </c>
      <c r="D770" s="13">
        <v>2500</v>
      </c>
      <c r="E770" s="13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1">
        <f>ROUND(E770/D770*100,0)</f>
        <v>0</v>
      </c>
      <c r="P770" s="13">
        <f>IF(OR(E770=0,L770=0),0,E770/L770)</f>
        <v>0</v>
      </c>
      <c r="Q770" s="11" t="s">
        <v>8328</v>
      </c>
      <c r="R770" s="11" t="s">
        <v>8310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58" x14ac:dyDescent="0.35">
      <c r="A771" s="11">
        <v>769</v>
      </c>
      <c r="B771" s="12" t="s">
        <v>770</v>
      </c>
      <c r="C771" s="12" t="s">
        <v>4879</v>
      </c>
      <c r="D771" s="13">
        <v>4000</v>
      </c>
      <c r="E771" s="13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1">
        <f>ROUND(E771/D771*100,0)</f>
        <v>41</v>
      </c>
      <c r="P771" s="13">
        <f>IF(OR(E771=0,L771=0),0,E771/L771)</f>
        <v>31.846153846153847</v>
      </c>
      <c r="Q771" s="11" t="s">
        <v>8328</v>
      </c>
      <c r="R771" s="11" t="s">
        <v>8310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43.5" x14ac:dyDescent="0.35">
      <c r="A772" s="11">
        <v>770</v>
      </c>
      <c r="B772" s="12" t="s">
        <v>771</v>
      </c>
      <c r="C772" s="12" t="s">
        <v>4880</v>
      </c>
      <c r="D772" s="13">
        <v>17500</v>
      </c>
      <c r="E772" s="13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1">
        <f>ROUND(E772/D772*100,0)</f>
        <v>0</v>
      </c>
      <c r="P772" s="13">
        <f>IF(OR(E772=0,L772=0),0,E772/L772)</f>
        <v>0</v>
      </c>
      <c r="Q772" s="11" t="s">
        <v>8328</v>
      </c>
      <c r="R772" s="11" t="s">
        <v>8310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3.5" x14ac:dyDescent="0.35">
      <c r="A773" s="11">
        <v>771</v>
      </c>
      <c r="B773" s="12" t="s">
        <v>772</v>
      </c>
      <c r="C773" s="12" t="s">
        <v>4881</v>
      </c>
      <c r="D773" s="13">
        <v>38000</v>
      </c>
      <c r="E773" s="13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1">
        <f>ROUND(E773/D773*100,0)</f>
        <v>0</v>
      </c>
      <c r="P773" s="13">
        <f>IF(OR(E773=0,L773=0),0,E773/L773)</f>
        <v>10</v>
      </c>
      <c r="Q773" s="11" t="s">
        <v>8328</v>
      </c>
      <c r="R773" s="11" t="s">
        <v>8310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58" x14ac:dyDescent="0.35">
      <c r="A774" s="11">
        <v>772</v>
      </c>
      <c r="B774" s="12" t="s">
        <v>773</v>
      </c>
      <c r="C774" s="12" t="s">
        <v>4882</v>
      </c>
      <c r="D774" s="13">
        <v>1500</v>
      </c>
      <c r="E774" s="13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1">
        <f>ROUND(E774/D774*100,0)</f>
        <v>3</v>
      </c>
      <c r="P774" s="13">
        <f>IF(OR(E774=0,L774=0),0,E774/L774)</f>
        <v>50</v>
      </c>
      <c r="Q774" s="11" t="s">
        <v>8328</v>
      </c>
      <c r="R774" s="11" t="s">
        <v>8310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43.5" x14ac:dyDescent="0.35">
      <c r="A775" s="11">
        <v>773</v>
      </c>
      <c r="B775" s="12" t="s">
        <v>774</v>
      </c>
      <c r="C775" s="12" t="s">
        <v>4883</v>
      </c>
      <c r="D775" s="13">
        <v>3759</v>
      </c>
      <c r="E775" s="13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1">
        <f>ROUND(E775/D775*100,0)</f>
        <v>1</v>
      </c>
      <c r="P775" s="13">
        <f>IF(OR(E775=0,L775=0),0,E775/L775)</f>
        <v>16</v>
      </c>
      <c r="Q775" s="11" t="s">
        <v>8328</v>
      </c>
      <c r="R775" s="11" t="s">
        <v>8310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43.5" x14ac:dyDescent="0.35">
      <c r="A776" s="11">
        <v>774</v>
      </c>
      <c r="B776" s="12" t="s">
        <v>775</v>
      </c>
      <c r="C776" s="12" t="s">
        <v>4884</v>
      </c>
      <c r="D776" s="13">
        <v>500</v>
      </c>
      <c r="E776" s="13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1">
        <f>ROUND(E776/D776*100,0)</f>
        <v>70</v>
      </c>
      <c r="P776" s="13">
        <f>IF(OR(E776=0,L776=0),0,E776/L776)</f>
        <v>39</v>
      </c>
      <c r="Q776" s="11" t="s">
        <v>8328</v>
      </c>
      <c r="R776" s="11" t="s">
        <v>8310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3.5" x14ac:dyDescent="0.35">
      <c r="A777" s="11">
        <v>775</v>
      </c>
      <c r="B777" s="12" t="s">
        <v>776</v>
      </c>
      <c r="C777" s="12" t="s">
        <v>4885</v>
      </c>
      <c r="D777" s="13">
        <v>10000</v>
      </c>
      <c r="E777" s="13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1">
        <f>ROUND(E777/D777*100,0)</f>
        <v>2</v>
      </c>
      <c r="P777" s="13">
        <f>IF(OR(E777=0,L777=0),0,E777/L777)</f>
        <v>34</v>
      </c>
      <c r="Q777" s="11" t="s">
        <v>8328</v>
      </c>
      <c r="R777" s="11" t="s">
        <v>8310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43.5" x14ac:dyDescent="0.35">
      <c r="A778" s="11">
        <v>776</v>
      </c>
      <c r="B778" s="12" t="s">
        <v>777</v>
      </c>
      <c r="C778" s="12" t="s">
        <v>4886</v>
      </c>
      <c r="D778" s="13">
        <v>7000</v>
      </c>
      <c r="E778" s="13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1">
        <f>ROUND(E778/D778*100,0)</f>
        <v>51</v>
      </c>
      <c r="P778" s="13">
        <f>IF(OR(E778=0,L778=0),0,E778/L778)</f>
        <v>63.122807017543863</v>
      </c>
      <c r="Q778" s="11" t="s">
        <v>8328</v>
      </c>
      <c r="R778" s="11" t="s">
        <v>8310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58" x14ac:dyDescent="0.35">
      <c r="A779" s="11">
        <v>777</v>
      </c>
      <c r="B779" s="12" t="s">
        <v>778</v>
      </c>
      <c r="C779" s="12" t="s">
        <v>4887</v>
      </c>
      <c r="D779" s="13">
        <v>3000</v>
      </c>
      <c r="E779" s="13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1">
        <f>ROUND(E779/D779*100,0)</f>
        <v>1</v>
      </c>
      <c r="P779" s="13">
        <f>IF(OR(E779=0,L779=0),0,E779/L779)</f>
        <v>7</v>
      </c>
      <c r="Q779" s="11" t="s">
        <v>8328</v>
      </c>
      <c r="R779" s="11" t="s">
        <v>8310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3.5" x14ac:dyDescent="0.35">
      <c r="A780" s="11">
        <v>778</v>
      </c>
      <c r="B780" s="12" t="s">
        <v>779</v>
      </c>
      <c r="C780" s="12" t="s">
        <v>4888</v>
      </c>
      <c r="D780" s="13">
        <v>500</v>
      </c>
      <c r="E780" s="13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1">
        <f>ROUND(E780/D780*100,0)</f>
        <v>0</v>
      </c>
      <c r="P780" s="13">
        <f>IF(OR(E780=0,L780=0),0,E780/L780)</f>
        <v>2</v>
      </c>
      <c r="Q780" s="11" t="s">
        <v>8328</v>
      </c>
      <c r="R780" s="11" t="s">
        <v>8310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58" x14ac:dyDescent="0.35">
      <c r="A781" s="11">
        <v>779</v>
      </c>
      <c r="B781" s="12" t="s">
        <v>780</v>
      </c>
      <c r="C781" s="12" t="s">
        <v>4889</v>
      </c>
      <c r="D781" s="13">
        <v>15000</v>
      </c>
      <c r="E781" s="13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1">
        <f>ROUND(E781/D781*100,0)</f>
        <v>3</v>
      </c>
      <c r="P781" s="13">
        <f>IF(OR(E781=0,L781=0),0,E781/L781)</f>
        <v>66.666666666666671</v>
      </c>
      <c r="Q781" s="11" t="s">
        <v>8328</v>
      </c>
      <c r="R781" s="11" t="s">
        <v>8310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43.5" x14ac:dyDescent="0.35">
      <c r="A782" s="11">
        <v>780</v>
      </c>
      <c r="B782" s="12" t="s">
        <v>781</v>
      </c>
      <c r="C782" s="12" t="s">
        <v>4890</v>
      </c>
      <c r="D782" s="13">
        <v>1000</v>
      </c>
      <c r="E782" s="13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1">
        <f>ROUND(E782/D782*100,0)</f>
        <v>104</v>
      </c>
      <c r="P782" s="13">
        <f>IF(OR(E782=0,L782=0),0,E782/L782)</f>
        <v>38.518518518518519</v>
      </c>
      <c r="Q782" s="11" t="s">
        <v>8312</v>
      </c>
      <c r="R782" s="11" t="s">
        <v>8311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3.5" x14ac:dyDescent="0.35">
      <c r="A783" s="11">
        <v>781</v>
      </c>
      <c r="B783" s="12" t="s">
        <v>782</v>
      </c>
      <c r="C783" s="12" t="s">
        <v>4891</v>
      </c>
      <c r="D783" s="13">
        <v>800</v>
      </c>
      <c r="E783" s="13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1">
        <f>ROUND(E783/D783*100,0)</f>
        <v>133</v>
      </c>
      <c r="P783" s="13">
        <f>IF(OR(E783=0,L783=0),0,E783/L783)</f>
        <v>42.609200000000001</v>
      </c>
      <c r="Q783" s="11" t="s">
        <v>8312</v>
      </c>
      <c r="R783" s="11" t="s">
        <v>8311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3.5" x14ac:dyDescent="0.35">
      <c r="A784" s="11">
        <v>782</v>
      </c>
      <c r="B784" s="12" t="s">
        <v>783</v>
      </c>
      <c r="C784" s="12" t="s">
        <v>4892</v>
      </c>
      <c r="D784" s="13">
        <v>700</v>
      </c>
      <c r="E784" s="13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1">
        <f>ROUND(E784/D784*100,0)</f>
        <v>100</v>
      </c>
      <c r="P784" s="13">
        <f>IF(OR(E784=0,L784=0),0,E784/L784)</f>
        <v>50</v>
      </c>
      <c r="Q784" s="11" t="s">
        <v>8312</v>
      </c>
      <c r="R784" s="11" t="s">
        <v>8311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43.5" x14ac:dyDescent="0.35">
      <c r="A785" s="11">
        <v>783</v>
      </c>
      <c r="B785" s="12" t="s">
        <v>784</v>
      </c>
      <c r="C785" s="12" t="s">
        <v>4893</v>
      </c>
      <c r="D785" s="13">
        <v>1500</v>
      </c>
      <c r="E785" s="13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1">
        <f>ROUND(E785/D785*100,0)</f>
        <v>148</v>
      </c>
      <c r="P785" s="13">
        <f>IF(OR(E785=0,L785=0),0,E785/L785)</f>
        <v>63.485714285714288</v>
      </c>
      <c r="Q785" s="11" t="s">
        <v>8312</v>
      </c>
      <c r="R785" s="11" t="s">
        <v>8311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43.5" x14ac:dyDescent="0.35">
      <c r="A786" s="11">
        <v>784</v>
      </c>
      <c r="B786" s="12" t="s">
        <v>785</v>
      </c>
      <c r="C786" s="12" t="s">
        <v>4894</v>
      </c>
      <c r="D786" s="13">
        <v>1000</v>
      </c>
      <c r="E786" s="13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1">
        <f>ROUND(E786/D786*100,0)</f>
        <v>103</v>
      </c>
      <c r="P786" s="13">
        <f>IF(OR(E786=0,L786=0),0,E786/L786)</f>
        <v>102.5</v>
      </c>
      <c r="Q786" s="11" t="s">
        <v>8312</v>
      </c>
      <c r="R786" s="11" t="s">
        <v>8311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58" x14ac:dyDescent="0.35">
      <c r="A787" s="11">
        <v>785</v>
      </c>
      <c r="B787" s="12" t="s">
        <v>786</v>
      </c>
      <c r="C787" s="12" t="s">
        <v>4895</v>
      </c>
      <c r="D787" s="13">
        <v>500</v>
      </c>
      <c r="E787" s="13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1">
        <f>ROUND(E787/D787*100,0)</f>
        <v>181</v>
      </c>
      <c r="P787" s="13">
        <f>IF(OR(E787=0,L787=0),0,E787/L787)</f>
        <v>31.142758620689655</v>
      </c>
      <c r="Q787" s="11" t="s">
        <v>8312</v>
      </c>
      <c r="R787" s="11" t="s">
        <v>8311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3.5" x14ac:dyDescent="0.35">
      <c r="A788" s="11">
        <v>786</v>
      </c>
      <c r="B788" s="12" t="s">
        <v>787</v>
      </c>
      <c r="C788" s="12" t="s">
        <v>4896</v>
      </c>
      <c r="D788" s="13">
        <v>5000</v>
      </c>
      <c r="E788" s="13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1">
        <f>ROUND(E788/D788*100,0)</f>
        <v>143</v>
      </c>
      <c r="P788" s="13">
        <f>IF(OR(E788=0,L788=0),0,E788/L788)</f>
        <v>162.27272727272728</v>
      </c>
      <c r="Q788" s="11" t="s">
        <v>8312</v>
      </c>
      <c r="R788" s="11" t="s">
        <v>8311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43.5" x14ac:dyDescent="0.35">
      <c r="A789" s="11">
        <v>787</v>
      </c>
      <c r="B789" s="12" t="s">
        <v>788</v>
      </c>
      <c r="C789" s="12" t="s">
        <v>4897</v>
      </c>
      <c r="D789" s="13">
        <v>1200</v>
      </c>
      <c r="E789" s="13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1">
        <f>ROUND(E789/D789*100,0)</f>
        <v>114</v>
      </c>
      <c r="P789" s="13">
        <f>IF(OR(E789=0,L789=0),0,E789/L789)</f>
        <v>80.588235294117652</v>
      </c>
      <c r="Q789" s="11" t="s">
        <v>8312</v>
      </c>
      <c r="R789" s="11" t="s">
        <v>8311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43.5" x14ac:dyDescent="0.35">
      <c r="A790" s="11">
        <v>788</v>
      </c>
      <c r="B790" s="12" t="s">
        <v>789</v>
      </c>
      <c r="C790" s="12" t="s">
        <v>4898</v>
      </c>
      <c r="D790" s="13">
        <v>1000</v>
      </c>
      <c r="E790" s="13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1">
        <f>ROUND(E790/D790*100,0)</f>
        <v>204</v>
      </c>
      <c r="P790" s="13">
        <f>IF(OR(E790=0,L790=0),0,E790/L790)</f>
        <v>59.85441176470588</v>
      </c>
      <c r="Q790" s="11" t="s">
        <v>8312</v>
      </c>
      <c r="R790" s="11" t="s">
        <v>8311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3.5" x14ac:dyDescent="0.35">
      <c r="A791" s="11">
        <v>789</v>
      </c>
      <c r="B791" s="12" t="s">
        <v>790</v>
      </c>
      <c r="C791" s="12" t="s">
        <v>4899</v>
      </c>
      <c r="D791" s="13">
        <v>1700</v>
      </c>
      <c r="E791" s="13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1">
        <f>ROUND(E791/D791*100,0)</f>
        <v>109</v>
      </c>
      <c r="P791" s="13">
        <f>IF(OR(E791=0,L791=0),0,E791/L791)</f>
        <v>132.85714285714286</v>
      </c>
      <c r="Q791" s="11" t="s">
        <v>8312</v>
      </c>
      <c r="R791" s="11" t="s">
        <v>8311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43.5" x14ac:dyDescent="0.35">
      <c r="A792" s="11">
        <v>790</v>
      </c>
      <c r="B792" s="12" t="s">
        <v>791</v>
      </c>
      <c r="C792" s="12" t="s">
        <v>4900</v>
      </c>
      <c r="D792" s="13">
        <v>10000</v>
      </c>
      <c r="E792" s="13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1">
        <f>ROUND(E792/D792*100,0)</f>
        <v>144</v>
      </c>
      <c r="P792" s="13">
        <f>IF(OR(E792=0,L792=0),0,E792/L792)</f>
        <v>92.547820512820508</v>
      </c>
      <c r="Q792" s="11" t="s">
        <v>8312</v>
      </c>
      <c r="R792" s="11" t="s">
        <v>8311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43.5" x14ac:dyDescent="0.35">
      <c r="A793" s="11">
        <v>791</v>
      </c>
      <c r="B793" s="12" t="s">
        <v>792</v>
      </c>
      <c r="C793" s="12" t="s">
        <v>4901</v>
      </c>
      <c r="D793" s="13">
        <v>7500</v>
      </c>
      <c r="E793" s="13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1">
        <f>ROUND(E793/D793*100,0)</f>
        <v>104</v>
      </c>
      <c r="P793" s="13">
        <f>IF(OR(E793=0,L793=0),0,E793/L793)</f>
        <v>60.859375</v>
      </c>
      <c r="Q793" s="11" t="s">
        <v>8312</v>
      </c>
      <c r="R793" s="11" t="s">
        <v>8311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29" x14ac:dyDescent="0.35">
      <c r="A794" s="11">
        <v>792</v>
      </c>
      <c r="B794" s="12" t="s">
        <v>793</v>
      </c>
      <c r="C794" s="12" t="s">
        <v>4902</v>
      </c>
      <c r="D794" s="13">
        <v>2500</v>
      </c>
      <c r="E794" s="13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1">
        <f>ROUND(E794/D794*100,0)</f>
        <v>100</v>
      </c>
      <c r="P794" s="13">
        <f>IF(OR(E794=0,L794=0),0,E794/L794)</f>
        <v>41.851833333333339</v>
      </c>
      <c r="Q794" s="11" t="s">
        <v>8312</v>
      </c>
      <c r="R794" s="11" t="s">
        <v>8311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43.5" x14ac:dyDescent="0.35">
      <c r="A795" s="11">
        <v>793</v>
      </c>
      <c r="B795" s="12" t="s">
        <v>794</v>
      </c>
      <c r="C795" s="12" t="s">
        <v>4903</v>
      </c>
      <c r="D795" s="13">
        <v>2750</v>
      </c>
      <c r="E795" s="13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1">
        <f>ROUND(E795/D795*100,0)</f>
        <v>103</v>
      </c>
      <c r="P795" s="13">
        <f>IF(OR(E795=0,L795=0),0,E795/L795)</f>
        <v>88.325937499999995</v>
      </c>
      <c r="Q795" s="11" t="s">
        <v>8312</v>
      </c>
      <c r="R795" s="11" t="s">
        <v>8311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43.5" x14ac:dyDescent="0.35">
      <c r="A796" s="11">
        <v>794</v>
      </c>
      <c r="B796" s="12" t="s">
        <v>795</v>
      </c>
      <c r="C796" s="12" t="s">
        <v>4904</v>
      </c>
      <c r="D796" s="13">
        <v>8000</v>
      </c>
      <c r="E796" s="13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1">
        <f>ROUND(E796/D796*100,0)</f>
        <v>105</v>
      </c>
      <c r="P796" s="13">
        <f>IF(OR(E796=0,L796=0),0,E796/L796)</f>
        <v>158.96226415094338</v>
      </c>
      <c r="Q796" s="11" t="s">
        <v>8312</v>
      </c>
      <c r="R796" s="11" t="s">
        <v>8311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43.5" x14ac:dyDescent="0.35">
      <c r="A797" s="11">
        <v>795</v>
      </c>
      <c r="B797" s="12" t="s">
        <v>796</v>
      </c>
      <c r="C797" s="12" t="s">
        <v>4905</v>
      </c>
      <c r="D797" s="13">
        <v>14000</v>
      </c>
      <c r="E797" s="13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1">
        <f>ROUND(E797/D797*100,0)</f>
        <v>112</v>
      </c>
      <c r="P797" s="13">
        <f>IF(OR(E797=0,L797=0),0,E797/L797)</f>
        <v>85.054347826086953</v>
      </c>
      <c r="Q797" s="11" t="s">
        <v>8312</v>
      </c>
      <c r="R797" s="11" t="s">
        <v>8311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58" x14ac:dyDescent="0.35">
      <c r="A798" s="11">
        <v>796</v>
      </c>
      <c r="B798" s="12" t="s">
        <v>797</v>
      </c>
      <c r="C798" s="12" t="s">
        <v>4906</v>
      </c>
      <c r="D798" s="13">
        <v>10000</v>
      </c>
      <c r="E798" s="13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1">
        <f>ROUND(E798/D798*100,0)</f>
        <v>101</v>
      </c>
      <c r="P798" s="13">
        <f>IF(OR(E798=0,L798=0),0,E798/L798)</f>
        <v>112.61111111111111</v>
      </c>
      <c r="Q798" s="11" t="s">
        <v>8312</v>
      </c>
      <c r="R798" s="11" t="s">
        <v>8311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43.5" x14ac:dyDescent="0.35">
      <c r="A799" s="11">
        <v>797</v>
      </c>
      <c r="B799" s="12" t="s">
        <v>798</v>
      </c>
      <c r="C799" s="12" t="s">
        <v>4907</v>
      </c>
      <c r="D799" s="13">
        <v>3000</v>
      </c>
      <c r="E799" s="13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1">
        <f>ROUND(E799/D799*100,0)</f>
        <v>108</v>
      </c>
      <c r="P799" s="13">
        <f>IF(OR(E799=0,L799=0),0,E799/L799)</f>
        <v>45.436619718309856</v>
      </c>
      <c r="Q799" s="11" t="s">
        <v>8312</v>
      </c>
      <c r="R799" s="11" t="s">
        <v>8311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3.5" x14ac:dyDescent="0.35">
      <c r="A800" s="11">
        <v>798</v>
      </c>
      <c r="B800" s="12" t="s">
        <v>799</v>
      </c>
      <c r="C800" s="12" t="s">
        <v>4908</v>
      </c>
      <c r="D800" s="13">
        <v>3500</v>
      </c>
      <c r="E800" s="13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1">
        <f>ROUND(E800/D800*100,0)</f>
        <v>115</v>
      </c>
      <c r="P800" s="13">
        <f>IF(OR(E800=0,L800=0),0,E800/L800)</f>
        <v>46.218390804597703</v>
      </c>
      <c r="Q800" s="11" t="s">
        <v>8312</v>
      </c>
      <c r="R800" s="11" t="s">
        <v>8311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58" x14ac:dyDescent="0.35">
      <c r="A801" s="11">
        <v>799</v>
      </c>
      <c r="B801" s="12" t="s">
        <v>800</v>
      </c>
      <c r="C801" s="12" t="s">
        <v>4909</v>
      </c>
      <c r="D801" s="13">
        <v>5000</v>
      </c>
      <c r="E801" s="13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1">
        <f>ROUND(E801/D801*100,0)</f>
        <v>100</v>
      </c>
      <c r="P801" s="13">
        <f>IF(OR(E801=0,L801=0),0,E801/L801)</f>
        <v>178.60714285714286</v>
      </c>
      <c r="Q801" s="11" t="s">
        <v>8312</v>
      </c>
      <c r="R801" s="11" t="s">
        <v>8311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3.5" x14ac:dyDescent="0.35">
      <c r="A802" s="11">
        <v>800</v>
      </c>
      <c r="B802" s="12" t="s">
        <v>801</v>
      </c>
      <c r="C802" s="12" t="s">
        <v>4910</v>
      </c>
      <c r="D802" s="13">
        <v>1500</v>
      </c>
      <c r="E802" s="13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1">
        <f>ROUND(E802/D802*100,0)</f>
        <v>152</v>
      </c>
      <c r="P802" s="13">
        <f>IF(OR(E802=0,L802=0),0,E802/L802)</f>
        <v>40.75</v>
      </c>
      <c r="Q802" s="11" t="s">
        <v>8312</v>
      </c>
      <c r="R802" s="11" t="s">
        <v>8311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3.5" x14ac:dyDescent="0.35">
      <c r="A803" s="11">
        <v>801</v>
      </c>
      <c r="B803" s="12" t="s">
        <v>802</v>
      </c>
      <c r="C803" s="12" t="s">
        <v>4911</v>
      </c>
      <c r="D803" s="13">
        <v>2000</v>
      </c>
      <c r="E803" s="13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1">
        <f>ROUND(E803/D803*100,0)</f>
        <v>112</v>
      </c>
      <c r="P803" s="13">
        <f>IF(OR(E803=0,L803=0),0,E803/L803)</f>
        <v>43.733921568627444</v>
      </c>
      <c r="Q803" s="11" t="s">
        <v>8312</v>
      </c>
      <c r="R803" s="11" t="s">
        <v>8311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58" x14ac:dyDescent="0.35">
      <c r="A804" s="11">
        <v>802</v>
      </c>
      <c r="B804" s="12" t="s">
        <v>803</v>
      </c>
      <c r="C804" s="12" t="s">
        <v>4912</v>
      </c>
      <c r="D804" s="13">
        <v>6000</v>
      </c>
      <c r="E804" s="13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1">
        <f>ROUND(E804/D804*100,0)</f>
        <v>101</v>
      </c>
      <c r="P804" s="13">
        <f>IF(OR(E804=0,L804=0),0,E804/L804)</f>
        <v>81.066666666666663</v>
      </c>
      <c r="Q804" s="11" t="s">
        <v>8312</v>
      </c>
      <c r="R804" s="11" t="s">
        <v>8311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43.5" x14ac:dyDescent="0.35">
      <c r="A805" s="11">
        <v>803</v>
      </c>
      <c r="B805" s="12" t="s">
        <v>804</v>
      </c>
      <c r="C805" s="12" t="s">
        <v>4913</v>
      </c>
      <c r="D805" s="13">
        <v>2300</v>
      </c>
      <c r="E805" s="13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1">
        <f>ROUND(E805/D805*100,0)</f>
        <v>123</v>
      </c>
      <c r="P805" s="13">
        <f>IF(OR(E805=0,L805=0),0,E805/L805)</f>
        <v>74.60526315789474</v>
      </c>
      <c r="Q805" s="11" t="s">
        <v>8312</v>
      </c>
      <c r="R805" s="11" t="s">
        <v>8311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43.5" x14ac:dyDescent="0.35">
      <c r="A806" s="11">
        <v>804</v>
      </c>
      <c r="B806" s="12" t="s">
        <v>805</v>
      </c>
      <c r="C806" s="12" t="s">
        <v>4914</v>
      </c>
      <c r="D806" s="13">
        <v>5500</v>
      </c>
      <c r="E806" s="13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1">
        <f>ROUND(E806/D806*100,0)</f>
        <v>100</v>
      </c>
      <c r="P806" s="13">
        <f>IF(OR(E806=0,L806=0),0,E806/L806)</f>
        <v>305.55555555555554</v>
      </c>
      <c r="Q806" s="11" t="s">
        <v>8312</v>
      </c>
      <c r="R806" s="11" t="s">
        <v>8311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3.5" x14ac:dyDescent="0.35">
      <c r="A807" s="11">
        <v>805</v>
      </c>
      <c r="B807" s="12" t="s">
        <v>806</v>
      </c>
      <c r="C807" s="12" t="s">
        <v>4915</v>
      </c>
      <c r="D807" s="13">
        <v>3000</v>
      </c>
      <c r="E807" s="13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1">
        <f>ROUND(E807/D807*100,0)</f>
        <v>105</v>
      </c>
      <c r="P807" s="13">
        <f>IF(OR(E807=0,L807=0),0,E807/L807)</f>
        <v>58.333333333333336</v>
      </c>
      <c r="Q807" s="11" t="s">
        <v>8312</v>
      </c>
      <c r="R807" s="11" t="s">
        <v>8311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x14ac:dyDescent="0.35">
      <c r="A808" s="11">
        <v>806</v>
      </c>
      <c r="B808" s="12" t="s">
        <v>807</v>
      </c>
      <c r="C808" s="12" t="s">
        <v>4916</v>
      </c>
      <c r="D808" s="13">
        <v>8000</v>
      </c>
      <c r="E808" s="13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1">
        <f>ROUND(E808/D808*100,0)</f>
        <v>104</v>
      </c>
      <c r="P808" s="13">
        <f>IF(OR(E808=0,L808=0),0,E808/L808)</f>
        <v>117.67605633802818</v>
      </c>
      <c r="Q808" s="11" t="s">
        <v>8312</v>
      </c>
      <c r="R808" s="11" t="s">
        <v>8311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29" x14ac:dyDescent="0.35">
      <c r="A809" s="11">
        <v>807</v>
      </c>
      <c r="B809" s="12" t="s">
        <v>808</v>
      </c>
      <c r="C809" s="12" t="s">
        <v>4917</v>
      </c>
      <c r="D809" s="13">
        <v>4000</v>
      </c>
      <c r="E809" s="13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1">
        <f>ROUND(E809/D809*100,0)</f>
        <v>105</v>
      </c>
      <c r="P809" s="13">
        <f>IF(OR(E809=0,L809=0),0,E809/L809)</f>
        <v>73.771929824561397</v>
      </c>
      <c r="Q809" s="11" t="s">
        <v>8312</v>
      </c>
      <c r="R809" s="11" t="s">
        <v>8311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43.5" x14ac:dyDescent="0.35">
      <c r="A810" s="11">
        <v>808</v>
      </c>
      <c r="B810" s="12" t="s">
        <v>809</v>
      </c>
      <c r="C810" s="12" t="s">
        <v>4918</v>
      </c>
      <c r="D810" s="13">
        <v>4500</v>
      </c>
      <c r="E810" s="13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1">
        <f>ROUND(E810/D810*100,0)</f>
        <v>100</v>
      </c>
      <c r="P810" s="13">
        <f>IF(OR(E810=0,L810=0),0,E810/L810)</f>
        <v>104.65116279069767</v>
      </c>
      <c r="Q810" s="11" t="s">
        <v>8312</v>
      </c>
      <c r="R810" s="11" t="s">
        <v>8311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43.5" x14ac:dyDescent="0.35">
      <c r="A811" s="11">
        <v>809</v>
      </c>
      <c r="B811" s="12" t="s">
        <v>810</v>
      </c>
      <c r="C811" s="12" t="s">
        <v>4919</v>
      </c>
      <c r="D811" s="13">
        <v>4000</v>
      </c>
      <c r="E811" s="13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1">
        <f>ROUND(E811/D811*100,0)</f>
        <v>104</v>
      </c>
      <c r="P811" s="13">
        <f>IF(OR(E811=0,L811=0),0,E811/L811)</f>
        <v>79.82692307692308</v>
      </c>
      <c r="Q811" s="11" t="s">
        <v>8312</v>
      </c>
      <c r="R811" s="11" t="s">
        <v>8311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43.5" x14ac:dyDescent="0.35">
      <c r="A812" s="11">
        <v>810</v>
      </c>
      <c r="B812" s="12" t="s">
        <v>811</v>
      </c>
      <c r="C812" s="12" t="s">
        <v>4920</v>
      </c>
      <c r="D812" s="13">
        <v>1500</v>
      </c>
      <c r="E812" s="13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1">
        <f>ROUND(E812/D812*100,0)</f>
        <v>105</v>
      </c>
      <c r="P812" s="13">
        <f>IF(OR(E812=0,L812=0),0,E812/L812)</f>
        <v>58.333333333333336</v>
      </c>
      <c r="Q812" s="11" t="s">
        <v>8312</v>
      </c>
      <c r="R812" s="11" t="s">
        <v>8311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29" x14ac:dyDescent="0.35">
      <c r="A813" s="11">
        <v>811</v>
      </c>
      <c r="B813" s="12" t="s">
        <v>812</v>
      </c>
      <c r="C813" s="12" t="s">
        <v>4921</v>
      </c>
      <c r="D813" s="13">
        <v>1000</v>
      </c>
      <c r="E813" s="13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1">
        <f>ROUND(E813/D813*100,0)</f>
        <v>104</v>
      </c>
      <c r="P813" s="13">
        <f>IF(OR(E813=0,L813=0),0,E813/L813)</f>
        <v>86.666666666666671</v>
      </c>
      <c r="Q813" s="11" t="s">
        <v>8312</v>
      </c>
      <c r="R813" s="11" t="s">
        <v>8311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43.5" x14ac:dyDescent="0.35">
      <c r="A814" s="11">
        <v>812</v>
      </c>
      <c r="B814" s="12" t="s">
        <v>813</v>
      </c>
      <c r="C814" s="12" t="s">
        <v>4922</v>
      </c>
      <c r="D814" s="13">
        <v>600</v>
      </c>
      <c r="E814" s="13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1">
        <f>ROUND(E814/D814*100,0)</f>
        <v>152</v>
      </c>
      <c r="P814" s="13">
        <f>IF(OR(E814=0,L814=0),0,E814/L814)</f>
        <v>27.606060606060606</v>
      </c>
      <c r="Q814" s="11" t="s">
        <v>8312</v>
      </c>
      <c r="R814" s="11" t="s">
        <v>8311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29" x14ac:dyDescent="0.35">
      <c r="A815" s="11">
        <v>813</v>
      </c>
      <c r="B815" s="12" t="s">
        <v>814</v>
      </c>
      <c r="C815" s="12" t="s">
        <v>4923</v>
      </c>
      <c r="D815" s="13">
        <v>1500</v>
      </c>
      <c r="E815" s="13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1">
        <f>ROUND(E815/D815*100,0)</f>
        <v>160</v>
      </c>
      <c r="P815" s="13">
        <f>IF(OR(E815=0,L815=0),0,E815/L815)</f>
        <v>24.999375000000001</v>
      </c>
      <c r="Q815" s="11" t="s">
        <v>8312</v>
      </c>
      <c r="R815" s="11" t="s">
        <v>8311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43.5" x14ac:dyDescent="0.35">
      <c r="A816" s="11">
        <v>814</v>
      </c>
      <c r="B816" s="12" t="s">
        <v>815</v>
      </c>
      <c r="C816" s="12" t="s">
        <v>4924</v>
      </c>
      <c r="D816" s="13">
        <v>1000</v>
      </c>
      <c r="E816" s="13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1">
        <f>ROUND(E816/D816*100,0)</f>
        <v>127</v>
      </c>
      <c r="P816" s="13">
        <f>IF(OR(E816=0,L816=0),0,E816/L816)</f>
        <v>45.464285714285715</v>
      </c>
      <c r="Q816" s="11" t="s">
        <v>8312</v>
      </c>
      <c r="R816" s="11" t="s">
        <v>8311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29" x14ac:dyDescent="0.35">
      <c r="A817" s="11">
        <v>815</v>
      </c>
      <c r="B817" s="12" t="s">
        <v>816</v>
      </c>
      <c r="C817" s="12" t="s">
        <v>4925</v>
      </c>
      <c r="D817" s="13">
        <v>4000</v>
      </c>
      <c r="E817" s="13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1">
        <f>ROUND(E817/D817*100,0)</f>
        <v>107</v>
      </c>
      <c r="P817" s="13">
        <f>IF(OR(E817=0,L817=0),0,E817/L817)</f>
        <v>99.534883720930239</v>
      </c>
      <c r="Q817" s="11" t="s">
        <v>8312</v>
      </c>
      <c r="R817" s="11" t="s">
        <v>8311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29" x14ac:dyDescent="0.35">
      <c r="A818" s="11">
        <v>816</v>
      </c>
      <c r="B818" s="12" t="s">
        <v>817</v>
      </c>
      <c r="C818" s="12" t="s">
        <v>4926</v>
      </c>
      <c r="D818" s="13">
        <v>7000</v>
      </c>
      <c r="E818" s="13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1">
        <f>ROUND(E818/D818*100,0)</f>
        <v>115</v>
      </c>
      <c r="P818" s="13">
        <f>IF(OR(E818=0,L818=0),0,E818/L818)</f>
        <v>39.31</v>
      </c>
      <c r="Q818" s="11" t="s">
        <v>8312</v>
      </c>
      <c r="R818" s="11" t="s">
        <v>8311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3.5" x14ac:dyDescent="0.35">
      <c r="A819" s="11">
        <v>817</v>
      </c>
      <c r="B819" s="12" t="s">
        <v>818</v>
      </c>
      <c r="C819" s="12" t="s">
        <v>4927</v>
      </c>
      <c r="D819" s="13">
        <v>1500</v>
      </c>
      <c r="E819" s="13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1">
        <f>ROUND(E819/D819*100,0)</f>
        <v>137</v>
      </c>
      <c r="P819" s="13">
        <f>IF(OR(E819=0,L819=0),0,E819/L819)</f>
        <v>89.419999999999987</v>
      </c>
      <c r="Q819" s="11" t="s">
        <v>8312</v>
      </c>
      <c r="R819" s="11" t="s">
        <v>8311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43.5" x14ac:dyDescent="0.35">
      <c r="A820" s="11">
        <v>818</v>
      </c>
      <c r="B820" s="12" t="s">
        <v>819</v>
      </c>
      <c r="C820" s="12" t="s">
        <v>4928</v>
      </c>
      <c r="D820" s="13">
        <v>350</v>
      </c>
      <c r="E820" s="13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1">
        <f>ROUND(E820/D820*100,0)</f>
        <v>156</v>
      </c>
      <c r="P820" s="13">
        <f>IF(OR(E820=0,L820=0),0,E820/L820)</f>
        <v>28.684210526315791</v>
      </c>
      <c r="Q820" s="11" t="s">
        <v>8312</v>
      </c>
      <c r="R820" s="11" t="s">
        <v>8311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29" x14ac:dyDescent="0.35">
      <c r="A821" s="11">
        <v>819</v>
      </c>
      <c r="B821" s="12" t="s">
        <v>820</v>
      </c>
      <c r="C821" s="12" t="s">
        <v>4929</v>
      </c>
      <c r="D821" s="13">
        <v>400</v>
      </c>
      <c r="E821" s="13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1">
        <f>ROUND(E821/D821*100,0)</f>
        <v>109</v>
      </c>
      <c r="P821" s="13">
        <f>IF(OR(E821=0,L821=0),0,E821/L821)</f>
        <v>31.071428571428573</v>
      </c>
      <c r="Q821" s="11" t="s">
        <v>8312</v>
      </c>
      <c r="R821" s="11" t="s">
        <v>8311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3.5" x14ac:dyDescent="0.35">
      <c r="A822" s="11">
        <v>820</v>
      </c>
      <c r="B822" s="12" t="s">
        <v>821</v>
      </c>
      <c r="C822" s="12" t="s">
        <v>4930</v>
      </c>
      <c r="D822" s="13">
        <v>2000</v>
      </c>
      <c r="E822" s="13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1">
        <f>ROUND(E822/D822*100,0)</f>
        <v>134</v>
      </c>
      <c r="P822" s="13">
        <f>IF(OR(E822=0,L822=0),0,E822/L822)</f>
        <v>70.55263157894737</v>
      </c>
      <c r="Q822" s="11" t="s">
        <v>8312</v>
      </c>
      <c r="R822" s="11" t="s">
        <v>8311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3.5" x14ac:dyDescent="0.35">
      <c r="A823" s="11">
        <v>821</v>
      </c>
      <c r="B823" s="12" t="s">
        <v>822</v>
      </c>
      <c r="C823" s="12" t="s">
        <v>4931</v>
      </c>
      <c r="D823" s="13">
        <v>17482</v>
      </c>
      <c r="E823" s="13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1">
        <f>ROUND(E823/D823*100,0)</f>
        <v>100</v>
      </c>
      <c r="P823" s="13">
        <f>IF(OR(E823=0,L823=0),0,E823/L823)</f>
        <v>224.12820512820514</v>
      </c>
      <c r="Q823" s="11" t="s">
        <v>8312</v>
      </c>
      <c r="R823" s="11" t="s">
        <v>8311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43.5" x14ac:dyDescent="0.35">
      <c r="A824" s="11">
        <v>822</v>
      </c>
      <c r="B824" s="12" t="s">
        <v>823</v>
      </c>
      <c r="C824" s="12" t="s">
        <v>4932</v>
      </c>
      <c r="D824" s="13">
        <v>3000</v>
      </c>
      <c r="E824" s="13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1">
        <f>ROUND(E824/D824*100,0)</f>
        <v>119</v>
      </c>
      <c r="P824" s="13">
        <f>IF(OR(E824=0,L824=0),0,E824/L824)</f>
        <v>51.811594202898547</v>
      </c>
      <c r="Q824" s="11" t="s">
        <v>8312</v>
      </c>
      <c r="R824" s="11" t="s">
        <v>8311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3.5" x14ac:dyDescent="0.35">
      <c r="A825" s="11">
        <v>823</v>
      </c>
      <c r="B825" s="12" t="s">
        <v>824</v>
      </c>
      <c r="C825" s="12" t="s">
        <v>4933</v>
      </c>
      <c r="D825" s="13">
        <v>800</v>
      </c>
      <c r="E825" s="13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1">
        <f>ROUND(E825/D825*100,0)</f>
        <v>180</v>
      </c>
      <c r="P825" s="13">
        <f>IF(OR(E825=0,L825=0),0,E825/L825)</f>
        <v>43.515151515151516</v>
      </c>
      <c r="Q825" s="11" t="s">
        <v>8312</v>
      </c>
      <c r="R825" s="11" t="s">
        <v>8311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58" x14ac:dyDescent="0.35">
      <c r="A826" s="11">
        <v>824</v>
      </c>
      <c r="B826" s="12" t="s">
        <v>825</v>
      </c>
      <c r="C826" s="12" t="s">
        <v>4934</v>
      </c>
      <c r="D826" s="13">
        <v>1600</v>
      </c>
      <c r="E826" s="13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1">
        <f>ROUND(E826/D826*100,0)</f>
        <v>134</v>
      </c>
      <c r="P826" s="13">
        <f>IF(OR(E826=0,L826=0),0,E826/L826)</f>
        <v>39.816666666666663</v>
      </c>
      <c r="Q826" s="11" t="s">
        <v>8312</v>
      </c>
      <c r="R826" s="11" t="s">
        <v>8311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29" x14ac:dyDescent="0.35">
      <c r="A827" s="11">
        <v>825</v>
      </c>
      <c r="B827" s="12" t="s">
        <v>826</v>
      </c>
      <c r="C827" s="12" t="s">
        <v>4935</v>
      </c>
      <c r="D827" s="13">
        <v>12500</v>
      </c>
      <c r="E827" s="13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1">
        <f>ROUND(E827/D827*100,0)</f>
        <v>100</v>
      </c>
      <c r="P827" s="13">
        <f>IF(OR(E827=0,L827=0),0,E827/L827)</f>
        <v>126.8080808080808</v>
      </c>
      <c r="Q827" s="11" t="s">
        <v>8312</v>
      </c>
      <c r="R827" s="11" t="s">
        <v>8311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3.5" x14ac:dyDescent="0.35">
      <c r="A828" s="11">
        <v>826</v>
      </c>
      <c r="B828" s="12" t="s">
        <v>827</v>
      </c>
      <c r="C828" s="12" t="s">
        <v>4936</v>
      </c>
      <c r="D828" s="13">
        <v>5500</v>
      </c>
      <c r="E828" s="13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1">
        <f>ROUND(E828/D828*100,0)</f>
        <v>101</v>
      </c>
      <c r="P828" s="13">
        <f>IF(OR(E828=0,L828=0),0,E828/L828)</f>
        <v>113.87755102040816</v>
      </c>
      <c r="Q828" s="11" t="s">
        <v>8312</v>
      </c>
      <c r="R828" s="11" t="s">
        <v>8311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58" x14ac:dyDescent="0.35">
      <c r="A829" s="11">
        <v>827</v>
      </c>
      <c r="B829" s="12" t="s">
        <v>828</v>
      </c>
      <c r="C829" s="12" t="s">
        <v>4937</v>
      </c>
      <c r="D829" s="13">
        <v>300</v>
      </c>
      <c r="E829" s="13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1">
        <f>ROUND(E829/D829*100,0)</f>
        <v>103</v>
      </c>
      <c r="P829" s="13">
        <f>IF(OR(E829=0,L829=0),0,E829/L829)</f>
        <v>28.181818181818183</v>
      </c>
      <c r="Q829" s="11" t="s">
        <v>8312</v>
      </c>
      <c r="R829" s="11" t="s">
        <v>8311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58" x14ac:dyDescent="0.35">
      <c r="A830" s="11">
        <v>828</v>
      </c>
      <c r="B830" s="12" t="s">
        <v>829</v>
      </c>
      <c r="C830" s="12" t="s">
        <v>4938</v>
      </c>
      <c r="D830" s="13">
        <v>1300</v>
      </c>
      <c r="E830" s="13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1">
        <f>ROUND(E830/D830*100,0)</f>
        <v>107</v>
      </c>
      <c r="P830" s="13">
        <f>IF(OR(E830=0,L830=0),0,E830/L830)</f>
        <v>36.60526315789474</v>
      </c>
      <c r="Q830" s="11" t="s">
        <v>8312</v>
      </c>
      <c r="R830" s="11" t="s">
        <v>8311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58" x14ac:dyDescent="0.35">
      <c r="A831" s="11">
        <v>829</v>
      </c>
      <c r="B831" s="12" t="s">
        <v>830</v>
      </c>
      <c r="C831" s="12" t="s">
        <v>4939</v>
      </c>
      <c r="D831" s="13">
        <v>500</v>
      </c>
      <c r="E831" s="13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1">
        <f>ROUND(E831/D831*100,0)</f>
        <v>104</v>
      </c>
      <c r="P831" s="13">
        <f>IF(OR(E831=0,L831=0),0,E831/L831)</f>
        <v>32.5</v>
      </c>
      <c r="Q831" s="11" t="s">
        <v>8312</v>
      </c>
      <c r="R831" s="11" t="s">
        <v>8311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3.5" x14ac:dyDescent="0.35">
      <c r="A832" s="11">
        <v>830</v>
      </c>
      <c r="B832" s="12" t="s">
        <v>831</v>
      </c>
      <c r="C832" s="12" t="s">
        <v>4940</v>
      </c>
      <c r="D832" s="13">
        <v>1800</v>
      </c>
      <c r="E832" s="13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1">
        <f>ROUND(E832/D832*100,0)</f>
        <v>108</v>
      </c>
      <c r="P832" s="13">
        <f>IF(OR(E832=0,L832=0),0,E832/L832)</f>
        <v>60.65625</v>
      </c>
      <c r="Q832" s="11" t="s">
        <v>8312</v>
      </c>
      <c r="R832" s="11" t="s">
        <v>8311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43.5" x14ac:dyDescent="0.35">
      <c r="A833" s="11">
        <v>831</v>
      </c>
      <c r="B833" s="12" t="s">
        <v>832</v>
      </c>
      <c r="C833" s="12" t="s">
        <v>4941</v>
      </c>
      <c r="D833" s="13">
        <v>1500</v>
      </c>
      <c r="E833" s="13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1">
        <f>ROUND(E833/D833*100,0)</f>
        <v>233</v>
      </c>
      <c r="P833" s="13">
        <f>IF(OR(E833=0,L833=0),0,E833/L833)</f>
        <v>175</v>
      </c>
      <c r="Q833" s="11" t="s">
        <v>8312</v>
      </c>
      <c r="R833" s="11" t="s">
        <v>8311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43.5" x14ac:dyDescent="0.35">
      <c r="A834" s="11">
        <v>832</v>
      </c>
      <c r="B834" s="12" t="s">
        <v>833</v>
      </c>
      <c r="C834" s="12" t="s">
        <v>4942</v>
      </c>
      <c r="D834" s="13">
        <v>15000</v>
      </c>
      <c r="E834" s="13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1">
        <f>ROUND(E834/D834*100,0)</f>
        <v>101</v>
      </c>
      <c r="P834" s="13">
        <f>IF(OR(E834=0,L834=0),0,E834/L834)</f>
        <v>97.993896103896105</v>
      </c>
      <c r="Q834" s="11" t="s">
        <v>8312</v>
      </c>
      <c r="R834" s="11" t="s">
        <v>8311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x14ac:dyDescent="0.35">
      <c r="A835" s="11">
        <v>833</v>
      </c>
      <c r="B835" s="12" t="s">
        <v>834</v>
      </c>
      <c r="C835" s="12" t="s">
        <v>4943</v>
      </c>
      <c r="D835" s="13">
        <v>6000</v>
      </c>
      <c r="E835" s="13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1">
        <f>ROUND(E835/D835*100,0)</f>
        <v>102</v>
      </c>
      <c r="P835" s="13">
        <f>IF(OR(E835=0,L835=0),0,E835/L835)</f>
        <v>148.78048780487805</v>
      </c>
      <c r="Q835" s="11" t="s">
        <v>8312</v>
      </c>
      <c r="R835" s="11" t="s">
        <v>8311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58" x14ac:dyDescent="0.35">
      <c r="A836" s="11">
        <v>834</v>
      </c>
      <c r="B836" s="12" t="s">
        <v>835</v>
      </c>
      <c r="C836" s="12" t="s">
        <v>4944</v>
      </c>
      <c r="D836" s="13">
        <v>5500</v>
      </c>
      <c r="E836" s="13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1">
        <f>ROUND(E836/D836*100,0)</f>
        <v>131</v>
      </c>
      <c r="P836" s="13">
        <f>IF(OR(E836=0,L836=0),0,E836/L836)</f>
        <v>96.08</v>
      </c>
      <c r="Q836" s="11" t="s">
        <v>8312</v>
      </c>
      <c r="R836" s="11" t="s">
        <v>8311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43.5" x14ac:dyDescent="0.35">
      <c r="A837" s="11">
        <v>835</v>
      </c>
      <c r="B837" s="12" t="s">
        <v>836</v>
      </c>
      <c r="C837" s="12" t="s">
        <v>4945</v>
      </c>
      <c r="D837" s="13">
        <v>2000</v>
      </c>
      <c r="E837" s="13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1">
        <f>ROUND(E837/D837*100,0)</f>
        <v>117</v>
      </c>
      <c r="P837" s="13">
        <f>IF(OR(E837=0,L837=0),0,E837/L837)</f>
        <v>58.625</v>
      </c>
      <c r="Q837" s="11" t="s">
        <v>8312</v>
      </c>
      <c r="R837" s="11" t="s">
        <v>8311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x14ac:dyDescent="0.35">
      <c r="A838" s="11">
        <v>836</v>
      </c>
      <c r="B838" s="12" t="s">
        <v>837</v>
      </c>
      <c r="C838" s="12" t="s">
        <v>4946</v>
      </c>
      <c r="D838" s="13">
        <v>5000</v>
      </c>
      <c r="E838" s="13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1">
        <f>ROUND(E838/D838*100,0)</f>
        <v>101</v>
      </c>
      <c r="P838" s="13">
        <f>IF(OR(E838=0,L838=0),0,E838/L838)</f>
        <v>109.70695652173914</v>
      </c>
      <c r="Q838" s="11" t="s">
        <v>8312</v>
      </c>
      <c r="R838" s="11" t="s">
        <v>8311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43.5" x14ac:dyDescent="0.35">
      <c r="A839" s="11">
        <v>837</v>
      </c>
      <c r="B839" s="12" t="s">
        <v>838</v>
      </c>
      <c r="C839" s="12" t="s">
        <v>4947</v>
      </c>
      <c r="D839" s="13">
        <v>2500</v>
      </c>
      <c r="E839" s="13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1">
        <f>ROUND(E839/D839*100,0)</f>
        <v>122</v>
      </c>
      <c r="P839" s="13">
        <f>IF(OR(E839=0,L839=0),0,E839/L839)</f>
        <v>49.112903225806448</v>
      </c>
      <c r="Q839" s="11" t="s">
        <v>8312</v>
      </c>
      <c r="R839" s="11" t="s">
        <v>8311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43.5" x14ac:dyDescent="0.35">
      <c r="A840" s="11">
        <v>838</v>
      </c>
      <c r="B840" s="12" t="s">
        <v>839</v>
      </c>
      <c r="C840" s="12" t="s">
        <v>4948</v>
      </c>
      <c r="D840" s="13">
        <v>2000</v>
      </c>
      <c r="E840" s="13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1">
        <f>ROUND(E840/D840*100,0)</f>
        <v>145</v>
      </c>
      <c r="P840" s="13">
        <f>IF(OR(E840=0,L840=0),0,E840/L840)</f>
        <v>47.672131147540981</v>
      </c>
      <c r="Q840" s="11" t="s">
        <v>8312</v>
      </c>
      <c r="R840" s="11" t="s">
        <v>8311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3.5" x14ac:dyDescent="0.35">
      <c r="A841" s="11">
        <v>839</v>
      </c>
      <c r="B841" s="12" t="s">
        <v>840</v>
      </c>
      <c r="C841" s="12" t="s">
        <v>4949</v>
      </c>
      <c r="D841" s="13">
        <v>5000</v>
      </c>
      <c r="E841" s="13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1">
        <f>ROUND(E841/D841*100,0)</f>
        <v>117</v>
      </c>
      <c r="P841" s="13">
        <f>IF(OR(E841=0,L841=0),0,E841/L841)</f>
        <v>60.737812499999997</v>
      </c>
      <c r="Q841" s="11" t="s">
        <v>8312</v>
      </c>
      <c r="R841" s="11" t="s">
        <v>8311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43.5" x14ac:dyDescent="0.35">
      <c r="A842" s="11">
        <v>840</v>
      </c>
      <c r="B842" s="12" t="s">
        <v>841</v>
      </c>
      <c r="C842" s="12" t="s">
        <v>4950</v>
      </c>
      <c r="D842" s="13">
        <v>10000</v>
      </c>
      <c r="E842" s="13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1">
        <f>ROUND(E842/D842*100,0)</f>
        <v>120</v>
      </c>
      <c r="P842" s="13">
        <f>IF(OR(E842=0,L842=0),0,E842/L842)</f>
        <v>63.37715789473684</v>
      </c>
      <c r="Q842" s="11" t="s">
        <v>8312</v>
      </c>
      <c r="R842" s="11" t="s">
        <v>8330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58" x14ac:dyDescent="0.35">
      <c r="A843" s="11">
        <v>841</v>
      </c>
      <c r="B843" s="12" t="s">
        <v>842</v>
      </c>
      <c r="C843" s="12" t="s">
        <v>4951</v>
      </c>
      <c r="D843" s="13">
        <v>5000</v>
      </c>
      <c r="E843" s="13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1">
        <f>ROUND(E843/D843*100,0)</f>
        <v>101</v>
      </c>
      <c r="P843" s="13">
        <f>IF(OR(E843=0,L843=0),0,E843/L843)</f>
        <v>53.893617021276597</v>
      </c>
      <c r="Q843" s="11" t="s">
        <v>8312</v>
      </c>
      <c r="R843" s="11" t="s">
        <v>8330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3.5" x14ac:dyDescent="0.35">
      <c r="A844" s="11">
        <v>842</v>
      </c>
      <c r="B844" s="12" t="s">
        <v>843</v>
      </c>
      <c r="C844" s="12" t="s">
        <v>4952</v>
      </c>
      <c r="D844" s="13">
        <v>2500</v>
      </c>
      <c r="E844" s="13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1">
        <f>ROUND(E844/D844*100,0)</f>
        <v>104</v>
      </c>
      <c r="P844" s="13">
        <f>IF(OR(E844=0,L844=0),0,E844/L844)</f>
        <v>66.871794871794876</v>
      </c>
      <c r="Q844" s="11" t="s">
        <v>8312</v>
      </c>
      <c r="R844" s="11" t="s">
        <v>8330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43.5" x14ac:dyDescent="0.35">
      <c r="A845" s="11">
        <v>843</v>
      </c>
      <c r="B845" s="12" t="s">
        <v>844</v>
      </c>
      <c r="C845" s="12" t="s">
        <v>4953</v>
      </c>
      <c r="D845" s="13">
        <v>3000</v>
      </c>
      <c r="E845" s="13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1">
        <f>ROUND(E845/D845*100,0)</f>
        <v>267</v>
      </c>
      <c r="P845" s="13">
        <f>IF(OR(E845=0,L845=0),0,E845/L845)</f>
        <v>63.102362204724407</v>
      </c>
      <c r="Q845" s="11" t="s">
        <v>8312</v>
      </c>
      <c r="R845" s="11" t="s">
        <v>8330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58" x14ac:dyDescent="0.35">
      <c r="A846" s="11">
        <v>844</v>
      </c>
      <c r="B846" s="12" t="s">
        <v>845</v>
      </c>
      <c r="C846" s="12" t="s">
        <v>4954</v>
      </c>
      <c r="D846" s="13">
        <v>3000</v>
      </c>
      <c r="E846" s="13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1">
        <f>ROUND(E846/D846*100,0)</f>
        <v>194</v>
      </c>
      <c r="P846" s="13">
        <f>IF(OR(E846=0,L846=0),0,E846/L846)</f>
        <v>36.628930817610062</v>
      </c>
      <c r="Q846" s="11" t="s">
        <v>8312</v>
      </c>
      <c r="R846" s="11" t="s">
        <v>8330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3.5" x14ac:dyDescent="0.35">
      <c r="A847" s="11">
        <v>845</v>
      </c>
      <c r="B847" s="12" t="s">
        <v>846</v>
      </c>
      <c r="C847" s="12" t="s">
        <v>4955</v>
      </c>
      <c r="D847" s="13">
        <v>5000</v>
      </c>
      <c r="E847" s="13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1">
        <f>ROUND(E847/D847*100,0)</f>
        <v>120</v>
      </c>
      <c r="P847" s="13">
        <f>IF(OR(E847=0,L847=0),0,E847/L847)</f>
        <v>34.005706214689269</v>
      </c>
      <c r="Q847" s="11" t="s">
        <v>8312</v>
      </c>
      <c r="R847" s="11" t="s">
        <v>8330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43.5" x14ac:dyDescent="0.35">
      <c r="A848" s="11">
        <v>846</v>
      </c>
      <c r="B848" s="12" t="s">
        <v>847</v>
      </c>
      <c r="C848" s="12" t="s">
        <v>4956</v>
      </c>
      <c r="D848" s="13">
        <v>1100</v>
      </c>
      <c r="E848" s="13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1">
        <f>ROUND(E848/D848*100,0)</f>
        <v>122</v>
      </c>
      <c r="P848" s="13">
        <f>IF(OR(E848=0,L848=0),0,E848/L848)</f>
        <v>28.553404255319148</v>
      </c>
      <c r="Q848" s="11" t="s">
        <v>8312</v>
      </c>
      <c r="R848" s="11" t="s">
        <v>8330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29" x14ac:dyDescent="0.35">
      <c r="A849" s="11">
        <v>847</v>
      </c>
      <c r="B849" s="12" t="s">
        <v>848</v>
      </c>
      <c r="C849" s="12" t="s">
        <v>4957</v>
      </c>
      <c r="D849" s="13">
        <v>10</v>
      </c>
      <c r="E849" s="13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1">
        <f>ROUND(E849/D849*100,0)</f>
        <v>100</v>
      </c>
      <c r="P849" s="13">
        <f>IF(OR(E849=0,L849=0),0,E849/L849)</f>
        <v>10</v>
      </c>
      <c r="Q849" s="11" t="s">
        <v>8312</v>
      </c>
      <c r="R849" s="11" t="s">
        <v>8330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3.5" x14ac:dyDescent="0.35">
      <c r="A850" s="11">
        <v>848</v>
      </c>
      <c r="B850" s="12" t="s">
        <v>849</v>
      </c>
      <c r="C850" s="12" t="s">
        <v>4958</v>
      </c>
      <c r="D850" s="13">
        <v>300</v>
      </c>
      <c r="E850" s="13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1">
        <f>ROUND(E850/D850*100,0)</f>
        <v>100</v>
      </c>
      <c r="P850" s="13">
        <f>IF(OR(E850=0,L850=0),0,E850/L850)</f>
        <v>18.75</v>
      </c>
      <c r="Q850" s="11" t="s">
        <v>8312</v>
      </c>
      <c r="R850" s="11" t="s">
        <v>8330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58" x14ac:dyDescent="0.35">
      <c r="A851" s="11">
        <v>849</v>
      </c>
      <c r="B851" s="12" t="s">
        <v>850</v>
      </c>
      <c r="C851" s="12" t="s">
        <v>4959</v>
      </c>
      <c r="D851" s="13">
        <v>4000</v>
      </c>
      <c r="E851" s="13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1">
        <f>ROUND(E851/D851*100,0)</f>
        <v>120</v>
      </c>
      <c r="P851" s="13">
        <f>IF(OR(E851=0,L851=0),0,E851/L851)</f>
        <v>41.704347826086959</v>
      </c>
      <c r="Q851" s="11" t="s">
        <v>8312</v>
      </c>
      <c r="R851" s="11" t="s">
        <v>8330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3.5" x14ac:dyDescent="0.35">
      <c r="A852" s="11">
        <v>850</v>
      </c>
      <c r="B852" s="12" t="s">
        <v>851</v>
      </c>
      <c r="C852" s="12" t="s">
        <v>4960</v>
      </c>
      <c r="D852" s="13">
        <v>4000</v>
      </c>
      <c r="E852" s="13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1">
        <f>ROUND(E852/D852*100,0)</f>
        <v>155</v>
      </c>
      <c r="P852" s="13">
        <f>IF(OR(E852=0,L852=0),0,E852/L852)</f>
        <v>46.669172932330824</v>
      </c>
      <c r="Q852" s="11" t="s">
        <v>8312</v>
      </c>
      <c r="R852" s="11" t="s">
        <v>8330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43.5" x14ac:dyDescent="0.35">
      <c r="A853" s="11">
        <v>851</v>
      </c>
      <c r="B853" s="12" t="s">
        <v>852</v>
      </c>
      <c r="C853" s="12" t="s">
        <v>4961</v>
      </c>
      <c r="D853" s="13">
        <v>2000</v>
      </c>
      <c r="E853" s="13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1">
        <f>ROUND(E853/D853*100,0)</f>
        <v>130</v>
      </c>
      <c r="P853" s="13">
        <f>IF(OR(E853=0,L853=0),0,E853/L853)</f>
        <v>37.271428571428572</v>
      </c>
      <c r="Q853" s="11" t="s">
        <v>8312</v>
      </c>
      <c r="R853" s="11" t="s">
        <v>8330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29" x14ac:dyDescent="0.35">
      <c r="A854" s="11">
        <v>852</v>
      </c>
      <c r="B854" s="12" t="s">
        <v>853</v>
      </c>
      <c r="C854" s="12" t="s">
        <v>4962</v>
      </c>
      <c r="D854" s="13">
        <v>3500</v>
      </c>
      <c r="E854" s="13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1">
        <f>ROUND(E854/D854*100,0)</f>
        <v>105</v>
      </c>
      <c r="P854" s="13">
        <f>IF(OR(E854=0,L854=0),0,E854/L854)</f>
        <v>59.258064516129032</v>
      </c>
      <c r="Q854" s="11" t="s">
        <v>8312</v>
      </c>
      <c r="R854" s="11" t="s">
        <v>8330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3.5" x14ac:dyDescent="0.35">
      <c r="A855" s="11">
        <v>853</v>
      </c>
      <c r="B855" s="12" t="s">
        <v>854</v>
      </c>
      <c r="C855" s="12" t="s">
        <v>4963</v>
      </c>
      <c r="D855" s="13">
        <v>300</v>
      </c>
      <c r="E855" s="13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1">
        <f>ROUND(E855/D855*100,0)</f>
        <v>100</v>
      </c>
      <c r="P855" s="13">
        <f>IF(OR(E855=0,L855=0),0,E855/L855)</f>
        <v>30</v>
      </c>
      <c r="Q855" s="11" t="s">
        <v>8312</v>
      </c>
      <c r="R855" s="11" t="s">
        <v>8330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3.5" x14ac:dyDescent="0.35">
      <c r="A856" s="11">
        <v>854</v>
      </c>
      <c r="B856" s="12" t="s">
        <v>855</v>
      </c>
      <c r="C856" s="12" t="s">
        <v>4964</v>
      </c>
      <c r="D856" s="13">
        <v>27800</v>
      </c>
      <c r="E856" s="13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1">
        <f>ROUND(E856/D856*100,0)</f>
        <v>118</v>
      </c>
      <c r="P856" s="13">
        <f>IF(OR(E856=0,L856=0),0,E856/L856)</f>
        <v>65.8623246492986</v>
      </c>
      <c r="Q856" s="11" t="s">
        <v>8312</v>
      </c>
      <c r="R856" s="11" t="s">
        <v>8330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29" x14ac:dyDescent="0.35">
      <c r="A857" s="11">
        <v>855</v>
      </c>
      <c r="B857" s="12" t="s">
        <v>856</v>
      </c>
      <c r="C857" s="12" t="s">
        <v>4965</v>
      </c>
      <c r="D857" s="13">
        <v>1450</v>
      </c>
      <c r="E857" s="13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1">
        <f>ROUND(E857/D857*100,0)</f>
        <v>103</v>
      </c>
      <c r="P857" s="13">
        <f>IF(OR(E857=0,L857=0),0,E857/L857)</f>
        <v>31.914893617021278</v>
      </c>
      <c r="Q857" s="11" t="s">
        <v>8312</v>
      </c>
      <c r="R857" s="11" t="s">
        <v>8330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58" x14ac:dyDescent="0.35">
      <c r="A858" s="11">
        <v>856</v>
      </c>
      <c r="B858" s="12" t="s">
        <v>857</v>
      </c>
      <c r="C858" s="12" t="s">
        <v>4966</v>
      </c>
      <c r="D858" s="13">
        <v>250</v>
      </c>
      <c r="E858" s="13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1">
        <f>ROUND(E858/D858*100,0)</f>
        <v>218</v>
      </c>
      <c r="P858" s="13">
        <f>IF(OR(E858=0,L858=0),0,E858/L858)</f>
        <v>19.464285714285715</v>
      </c>
      <c r="Q858" s="11" t="s">
        <v>8312</v>
      </c>
      <c r="R858" s="11" t="s">
        <v>8330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43.5" x14ac:dyDescent="0.35">
      <c r="A859" s="11">
        <v>857</v>
      </c>
      <c r="B859" s="12" t="s">
        <v>858</v>
      </c>
      <c r="C859" s="12" t="s">
        <v>4967</v>
      </c>
      <c r="D859" s="13">
        <v>1200</v>
      </c>
      <c r="E859" s="13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1">
        <f>ROUND(E859/D859*100,0)</f>
        <v>100</v>
      </c>
      <c r="P859" s="13">
        <f>IF(OR(E859=0,L859=0),0,E859/L859)</f>
        <v>50</v>
      </c>
      <c r="Q859" s="11" t="s">
        <v>8312</v>
      </c>
      <c r="R859" s="11" t="s">
        <v>8330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43.5" x14ac:dyDescent="0.35">
      <c r="A860" s="11">
        <v>858</v>
      </c>
      <c r="B860" s="12" t="s">
        <v>859</v>
      </c>
      <c r="C860" s="12" t="s">
        <v>4968</v>
      </c>
      <c r="D860" s="13">
        <v>1200</v>
      </c>
      <c r="E860" s="13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1">
        <f>ROUND(E860/D860*100,0)</f>
        <v>144</v>
      </c>
      <c r="P860" s="13">
        <f>IF(OR(E860=0,L860=0),0,E860/L860)</f>
        <v>22.737763157894737</v>
      </c>
      <c r="Q860" s="11" t="s">
        <v>8312</v>
      </c>
      <c r="R860" s="11" t="s">
        <v>8330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43.5" x14ac:dyDescent="0.35">
      <c r="A861" s="11">
        <v>859</v>
      </c>
      <c r="B861" s="12" t="s">
        <v>860</v>
      </c>
      <c r="C861" s="12" t="s">
        <v>4969</v>
      </c>
      <c r="D861" s="13">
        <v>4000</v>
      </c>
      <c r="E861" s="13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1">
        <f>ROUND(E861/D861*100,0)</f>
        <v>105</v>
      </c>
      <c r="P861" s="13">
        <f>IF(OR(E861=0,L861=0),0,E861/L861)</f>
        <v>42.724489795918366</v>
      </c>
      <c r="Q861" s="11" t="s">
        <v>8312</v>
      </c>
      <c r="R861" s="11" t="s">
        <v>8330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43.5" x14ac:dyDescent="0.35">
      <c r="A862" s="11">
        <v>860</v>
      </c>
      <c r="B862" s="12" t="s">
        <v>861</v>
      </c>
      <c r="C862" s="12" t="s">
        <v>4970</v>
      </c>
      <c r="D862" s="13">
        <v>14000</v>
      </c>
      <c r="E862" s="13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1">
        <f>ROUND(E862/D862*100,0)</f>
        <v>18</v>
      </c>
      <c r="P862" s="13">
        <f>IF(OR(E862=0,L862=0),0,E862/L862)</f>
        <v>52.916666666666664</v>
      </c>
      <c r="Q862" s="11" t="s">
        <v>8312</v>
      </c>
      <c r="R862" s="11" t="s">
        <v>8331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3.5" x14ac:dyDescent="0.35">
      <c r="A863" s="11">
        <v>861</v>
      </c>
      <c r="B863" s="12" t="s">
        <v>862</v>
      </c>
      <c r="C863" s="12" t="s">
        <v>4971</v>
      </c>
      <c r="D863" s="13">
        <v>4500</v>
      </c>
      <c r="E863" s="13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1">
        <f>ROUND(E863/D863*100,0)</f>
        <v>2</v>
      </c>
      <c r="P863" s="13">
        <f>IF(OR(E863=0,L863=0),0,E863/L863)</f>
        <v>50.5</v>
      </c>
      <c r="Q863" s="11" t="s">
        <v>8312</v>
      </c>
      <c r="R863" s="11" t="s">
        <v>8331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3.5" x14ac:dyDescent="0.35">
      <c r="A864" s="11">
        <v>862</v>
      </c>
      <c r="B864" s="12" t="s">
        <v>863</v>
      </c>
      <c r="C864" s="12" t="s">
        <v>4972</v>
      </c>
      <c r="D864" s="13">
        <v>50000</v>
      </c>
      <c r="E864" s="13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1">
        <f>ROUND(E864/D864*100,0)</f>
        <v>0</v>
      </c>
      <c r="P864" s="13">
        <f>IF(OR(E864=0,L864=0),0,E864/L864)</f>
        <v>42.5</v>
      </c>
      <c r="Q864" s="11" t="s">
        <v>8312</v>
      </c>
      <c r="R864" s="11" t="s">
        <v>8331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3.5" x14ac:dyDescent="0.35">
      <c r="A865" s="11">
        <v>863</v>
      </c>
      <c r="B865" s="12" t="s">
        <v>864</v>
      </c>
      <c r="C865" s="12" t="s">
        <v>4973</v>
      </c>
      <c r="D865" s="13">
        <v>2000</v>
      </c>
      <c r="E865" s="13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1">
        <f>ROUND(E865/D865*100,0)</f>
        <v>5</v>
      </c>
      <c r="P865" s="13">
        <f>IF(OR(E865=0,L865=0),0,E865/L865)</f>
        <v>18</v>
      </c>
      <c r="Q865" s="11" t="s">
        <v>8312</v>
      </c>
      <c r="R865" s="11" t="s">
        <v>8331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3.5" x14ac:dyDescent="0.35">
      <c r="A866" s="11">
        <v>864</v>
      </c>
      <c r="B866" s="12" t="s">
        <v>865</v>
      </c>
      <c r="C866" s="12" t="s">
        <v>4974</v>
      </c>
      <c r="D866" s="13">
        <v>6500</v>
      </c>
      <c r="E866" s="13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1">
        <f>ROUND(E866/D866*100,0)</f>
        <v>42</v>
      </c>
      <c r="P866" s="13">
        <f>IF(OR(E866=0,L866=0),0,E866/L866)</f>
        <v>34.177215189873415</v>
      </c>
      <c r="Q866" s="11" t="s">
        <v>8312</v>
      </c>
      <c r="R866" s="11" t="s">
        <v>8331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43.5" x14ac:dyDescent="0.35">
      <c r="A867" s="11">
        <v>865</v>
      </c>
      <c r="B867" s="12" t="s">
        <v>866</v>
      </c>
      <c r="C867" s="12" t="s">
        <v>4975</v>
      </c>
      <c r="D867" s="13">
        <v>2200</v>
      </c>
      <c r="E867" s="13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1">
        <f>ROUND(E867/D867*100,0)</f>
        <v>2</v>
      </c>
      <c r="P867" s="13">
        <f>IF(OR(E867=0,L867=0),0,E867/L867)</f>
        <v>22.5</v>
      </c>
      <c r="Q867" s="11" t="s">
        <v>8312</v>
      </c>
      <c r="R867" s="11" t="s">
        <v>8331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3.5" x14ac:dyDescent="0.35">
      <c r="A868" s="11">
        <v>866</v>
      </c>
      <c r="B868" s="12" t="s">
        <v>867</v>
      </c>
      <c r="C868" s="12" t="s">
        <v>4976</v>
      </c>
      <c r="D868" s="13">
        <v>3500</v>
      </c>
      <c r="E868" s="13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1">
        <f>ROUND(E868/D868*100,0)</f>
        <v>18</v>
      </c>
      <c r="P868" s="13">
        <f>IF(OR(E868=0,L868=0),0,E868/L868)</f>
        <v>58.18181818181818</v>
      </c>
      <c r="Q868" s="11" t="s">
        <v>8312</v>
      </c>
      <c r="R868" s="11" t="s">
        <v>8331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58" x14ac:dyDescent="0.35">
      <c r="A869" s="11">
        <v>867</v>
      </c>
      <c r="B869" s="12" t="s">
        <v>868</v>
      </c>
      <c r="C869" s="12" t="s">
        <v>4977</v>
      </c>
      <c r="D869" s="13">
        <v>5000</v>
      </c>
      <c r="E869" s="13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1">
        <f>ROUND(E869/D869*100,0)</f>
        <v>24</v>
      </c>
      <c r="P869" s="13">
        <f>IF(OR(E869=0,L869=0),0,E869/L869)</f>
        <v>109.18181818181819</v>
      </c>
      <c r="Q869" s="11" t="s">
        <v>8312</v>
      </c>
      <c r="R869" s="11" t="s">
        <v>8331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58" x14ac:dyDescent="0.35">
      <c r="A870" s="11">
        <v>868</v>
      </c>
      <c r="B870" s="12" t="s">
        <v>869</v>
      </c>
      <c r="C870" s="12" t="s">
        <v>4978</v>
      </c>
      <c r="D870" s="13">
        <v>45000</v>
      </c>
      <c r="E870" s="13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1">
        <f>ROUND(E870/D870*100,0)</f>
        <v>0</v>
      </c>
      <c r="P870" s="13">
        <f>IF(OR(E870=0,L870=0),0,E870/L870)</f>
        <v>50</v>
      </c>
      <c r="Q870" s="11" t="s">
        <v>8312</v>
      </c>
      <c r="R870" s="11" t="s">
        <v>8331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58" x14ac:dyDescent="0.35">
      <c r="A871" s="11">
        <v>869</v>
      </c>
      <c r="B871" s="12" t="s">
        <v>870</v>
      </c>
      <c r="C871" s="12" t="s">
        <v>4979</v>
      </c>
      <c r="D871" s="13">
        <v>8800</v>
      </c>
      <c r="E871" s="13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1">
        <f>ROUND(E871/D871*100,0)</f>
        <v>12</v>
      </c>
      <c r="P871" s="13">
        <f>IF(OR(E871=0,L871=0),0,E871/L871)</f>
        <v>346.66666666666669</v>
      </c>
      <c r="Q871" s="11" t="s">
        <v>8312</v>
      </c>
      <c r="R871" s="11" t="s">
        <v>8331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43.5" x14ac:dyDescent="0.35">
      <c r="A872" s="11">
        <v>870</v>
      </c>
      <c r="B872" s="12" t="s">
        <v>871</v>
      </c>
      <c r="C872" s="12" t="s">
        <v>4980</v>
      </c>
      <c r="D872" s="13">
        <v>20000</v>
      </c>
      <c r="E872" s="13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1">
        <f>ROUND(E872/D872*100,0)</f>
        <v>0</v>
      </c>
      <c r="P872" s="13">
        <f>IF(OR(E872=0,L872=0),0,E872/L872)</f>
        <v>12.4</v>
      </c>
      <c r="Q872" s="11" t="s">
        <v>8312</v>
      </c>
      <c r="R872" s="11" t="s">
        <v>8331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58" x14ac:dyDescent="0.35">
      <c r="A873" s="11">
        <v>871</v>
      </c>
      <c r="B873" s="12" t="s">
        <v>872</v>
      </c>
      <c r="C873" s="12" t="s">
        <v>4981</v>
      </c>
      <c r="D873" s="13">
        <v>6000</v>
      </c>
      <c r="E873" s="13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1">
        <f>ROUND(E873/D873*100,0)</f>
        <v>5</v>
      </c>
      <c r="P873" s="13">
        <f>IF(OR(E873=0,L873=0),0,E873/L873)</f>
        <v>27.083333333333332</v>
      </c>
      <c r="Q873" s="11" t="s">
        <v>8312</v>
      </c>
      <c r="R873" s="11" t="s">
        <v>8331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3.5" x14ac:dyDescent="0.35">
      <c r="A874" s="11">
        <v>872</v>
      </c>
      <c r="B874" s="12" t="s">
        <v>873</v>
      </c>
      <c r="C874" s="12" t="s">
        <v>4982</v>
      </c>
      <c r="D874" s="13">
        <v>8000</v>
      </c>
      <c r="E874" s="13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1">
        <f>ROUND(E874/D874*100,0)</f>
        <v>1</v>
      </c>
      <c r="P874" s="13">
        <f>IF(OR(E874=0,L874=0),0,E874/L874)</f>
        <v>32.5</v>
      </c>
      <c r="Q874" s="11" t="s">
        <v>8312</v>
      </c>
      <c r="R874" s="11" t="s">
        <v>8331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29" x14ac:dyDescent="0.35">
      <c r="A875" s="11">
        <v>873</v>
      </c>
      <c r="B875" s="12" t="s">
        <v>874</v>
      </c>
      <c r="C875" s="12" t="s">
        <v>4983</v>
      </c>
      <c r="D875" s="13">
        <v>3500</v>
      </c>
      <c r="E875" s="13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1">
        <f>ROUND(E875/D875*100,0)</f>
        <v>1</v>
      </c>
      <c r="P875" s="13">
        <f>IF(OR(E875=0,L875=0),0,E875/L875)</f>
        <v>9</v>
      </c>
      <c r="Q875" s="11" t="s">
        <v>8312</v>
      </c>
      <c r="R875" s="11" t="s">
        <v>8331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58" x14ac:dyDescent="0.35">
      <c r="A876" s="11">
        <v>874</v>
      </c>
      <c r="B876" s="12" t="s">
        <v>875</v>
      </c>
      <c r="C876" s="12" t="s">
        <v>4984</v>
      </c>
      <c r="D876" s="13">
        <v>3000</v>
      </c>
      <c r="E876" s="13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1">
        <f>ROUND(E876/D876*100,0)</f>
        <v>24</v>
      </c>
      <c r="P876" s="13">
        <f>IF(OR(E876=0,L876=0),0,E876/L876)</f>
        <v>34.761904761904759</v>
      </c>
      <c r="Q876" s="11" t="s">
        <v>8312</v>
      </c>
      <c r="R876" s="11" t="s">
        <v>8331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58" x14ac:dyDescent="0.35">
      <c r="A877" s="11">
        <v>875</v>
      </c>
      <c r="B877" s="12" t="s">
        <v>876</v>
      </c>
      <c r="C877" s="12" t="s">
        <v>4985</v>
      </c>
      <c r="D877" s="13">
        <v>5000</v>
      </c>
      <c r="E877" s="13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1">
        <f>ROUND(E877/D877*100,0)</f>
        <v>0</v>
      </c>
      <c r="P877" s="13">
        <f>IF(OR(E877=0,L877=0),0,E877/L877)</f>
        <v>0</v>
      </c>
      <c r="Q877" s="11" t="s">
        <v>8312</v>
      </c>
      <c r="R877" s="11" t="s">
        <v>8331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29" x14ac:dyDescent="0.35">
      <c r="A878" s="11">
        <v>876</v>
      </c>
      <c r="B878" s="12" t="s">
        <v>877</v>
      </c>
      <c r="C878" s="12" t="s">
        <v>4986</v>
      </c>
      <c r="D878" s="13">
        <v>3152</v>
      </c>
      <c r="E878" s="13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1">
        <f>ROUND(E878/D878*100,0)</f>
        <v>41</v>
      </c>
      <c r="P878" s="13">
        <f>IF(OR(E878=0,L878=0),0,E878/L878)</f>
        <v>28.577777777777779</v>
      </c>
      <c r="Q878" s="11" t="s">
        <v>8312</v>
      </c>
      <c r="R878" s="11" t="s">
        <v>8331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58" x14ac:dyDescent="0.35">
      <c r="A879" s="11">
        <v>877</v>
      </c>
      <c r="B879" s="12" t="s">
        <v>878</v>
      </c>
      <c r="C879" s="12" t="s">
        <v>4987</v>
      </c>
      <c r="D879" s="13">
        <v>2000</v>
      </c>
      <c r="E879" s="13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1">
        <f>ROUND(E879/D879*100,0)</f>
        <v>68</v>
      </c>
      <c r="P879" s="13">
        <f>IF(OR(E879=0,L879=0),0,E879/L879)</f>
        <v>46.586206896551722</v>
      </c>
      <c r="Q879" s="11" t="s">
        <v>8312</v>
      </c>
      <c r="R879" s="11" t="s">
        <v>8331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43.5" x14ac:dyDescent="0.35">
      <c r="A880" s="11">
        <v>878</v>
      </c>
      <c r="B880" s="12" t="s">
        <v>879</v>
      </c>
      <c r="C880" s="12" t="s">
        <v>4988</v>
      </c>
      <c r="D880" s="13">
        <v>5000</v>
      </c>
      <c r="E880" s="13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1">
        <f>ROUND(E880/D880*100,0)</f>
        <v>1</v>
      </c>
      <c r="P880" s="13">
        <f>IF(OR(E880=0,L880=0),0,E880/L880)</f>
        <v>32.5</v>
      </c>
      <c r="Q880" s="11" t="s">
        <v>8312</v>
      </c>
      <c r="R880" s="11" t="s">
        <v>8331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43.5" x14ac:dyDescent="0.35">
      <c r="A881" s="11">
        <v>879</v>
      </c>
      <c r="B881" s="12" t="s">
        <v>880</v>
      </c>
      <c r="C881" s="12" t="s">
        <v>4989</v>
      </c>
      <c r="D881" s="13">
        <v>2100</v>
      </c>
      <c r="E881" s="13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1">
        <f>ROUND(E881/D881*100,0)</f>
        <v>31</v>
      </c>
      <c r="P881" s="13">
        <f>IF(OR(E881=0,L881=0),0,E881/L881)</f>
        <v>21.466666666666665</v>
      </c>
      <c r="Q881" s="11" t="s">
        <v>8312</v>
      </c>
      <c r="R881" s="11" t="s">
        <v>8331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43.5" x14ac:dyDescent="0.35">
      <c r="A882" s="11">
        <v>880</v>
      </c>
      <c r="B882" s="12" t="s">
        <v>881</v>
      </c>
      <c r="C882" s="12" t="s">
        <v>4990</v>
      </c>
      <c r="D882" s="13">
        <v>3780</v>
      </c>
      <c r="E882" s="13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1">
        <f>ROUND(E882/D882*100,0)</f>
        <v>3</v>
      </c>
      <c r="P882" s="13">
        <f>IF(OR(E882=0,L882=0),0,E882/L882)</f>
        <v>14.125</v>
      </c>
      <c r="Q882" s="11" t="s">
        <v>8312</v>
      </c>
      <c r="R882" s="11" t="s">
        <v>8332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3.5" x14ac:dyDescent="0.35">
      <c r="A883" s="11">
        <v>881</v>
      </c>
      <c r="B883" s="12" t="s">
        <v>882</v>
      </c>
      <c r="C883" s="12" t="s">
        <v>4991</v>
      </c>
      <c r="D883" s="13">
        <v>3750</v>
      </c>
      <c r="E883" s="13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1">
        <f>ROUND(E883/D883*100,0)</f>
        <v>1</v>
      </c>
      <c r="P883" s="13">
        <f>IF(OR(E883=0,L883=0),0,E883/L883)</f>
        <v>30</v>
      </c>
      <c r="Q883" s="11" t="s">
        <v>8312</v>
      </c>
      <c r="R883" s="11" t="s">
        <v>8332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43.5" x14ac:dyDescent="0.35">
      <c r="A884" s="11">
        <v>882</v>
      </c>
      <c r="B884" s="12" t="s">
        <v>883</v>
      </c>
      <c r="C884" s="12" t="s">
        <v>4992</v>
      </c>
      <c r="D884" s="13">
        <v>1500</v>
      </c>
      <c r="E884" s="13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1">
        <f>ROUND(E884/D884*100,0)</f>
        <v>20</v>
      </c>
      <c r="P884" s="13">
        <f>IF(OR(E884=0,L884=0),0,E884/L884)</f>
        <v>21.571428571428573</v>
      </c>
      <c r="Q884" s="11" t="s">
        <v>8312</v>
      </c>
      <c r="R884" s="11" t="s">
        <v>8332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58" x14ac:dyDescent="0.35">
      <c r="A885" s="11">
        <v>883</v>
      </c>
      <c r="B885" s="12" t="s">
        <v>884</v>
      </c>
      <c r="C885" s="12" t="s">
        <v>4993</v>
      </c>
      <c r="D885" s="13">
        <v>5000</v>
      </c>
      <c r="E885" s="13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1">
        <f>ROUND(E885/D885*100,0)</f>
        <v>40</v>
      </c>
      <c r="P885" s="13">
        <f>IF(OR(E885=0,L885=0),0,E885/L885)</f>
        <v>83.375</v>
      </c>
      <c r="Q885" s="11" t="s">
        <v>8312</v>
      </c>
      <c r="R885" s="11" t="s">
        <v>8332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3.5" x14ac:dyDescent="0.35">
      <c r="A886" s="11">
        <v>884</v>
      </c>
      <c r="B886" s="12" t="s">
        <v>885</v>
      </c>
      <c r="C886" s="12" t="s">
        <v>4994</v>
      </c>
      <c r="D886" s="13">
        <v>2000</v>
      </c>
      <c r="E886" s="13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1">
        <f>ROUND(E886/D886*100,0)</f>
        <v>1</v>
      </c>
      <c r="P886" s="13">
        <f>IF(OR(E886=0,L886=0),0,E886/L886)</f>
        <v>10</v>
      </c>
      <c r="Q886" s="11" t="s">
        <v>8312</v>
      </c>
      <c r="R886" s="11" t="s">
        <v>8332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3.5" x14ac:dyDescent="0.35">
      <c r="A887" s="11">
        <v>885</v>
      </c>
      <c r="B887" s="12" t="s">
        <v>886</v>
      </c>
      <c r="C887" s="12" t="s">
        <v>4995</v>
      </c>
      <c r="D887" s="13">
        <v>1000</v>
      </c>
      <c r="E887" s="13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1">
        <f>ROUND(E887/D887*100,0)</f>
        <v>75</v>
      </c>
      <c r="P887" s="13">
        <f>IF(OR(E887=0,L887=0),0,E887/L887)</f>
        <v>35.714285714285715</v>
      </c>
      <c r="Q887" s="11" t="s">
        <v>8312</v>
      </c>
      <c r="R887" s="11" t="s">
        <v>8332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58" x14ac:dyDescent="0.35">
      <c r="A888" s="11">
        <v>886</v>
      </c>
      <c r="B888" s="12" t="s">
        <v>887</v>
      </c>
      <c r="C888" s="12" t="s">
        <v>4996</v>
      </c>
      <c r="D888" s="13">
        <v>500</v>
      </c>
      <c r="E888" s="13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1">
        <f>ROUND(E888/D888*100,0)</f>
        <v>41</v>
      </c>
      <c r="P888" s="13">
        <f>IF(OR(E888=0,L888=0),0,E888/L888)</f>
        <v>29.285714285714285</v>
      </c>
      <c r="Q888" s="11" t="s">
        <v>8312</v>
      </c>
      <c r="R888" s="11" t="s">
        <v>8332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43.5" x14ac:dyDescent="0.35">
      <c r="A889" s="11">
        <v>887</v>
      </c>
      <c r="B889" s="12" t="s">
        <v>888</v>
      </c>
      <c r="C889" s="12" t="s">
        <v>4997</v>
      </c>
      <c r="D889" s="13">
        <v>1000</v>
      </c>
      <c r="E889" s="13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1">
        <f>ROUND(E889/D889*100,0)</f>
        <v>0</v>
      </c>
      <c r="P889" s="13">
        <f>IF(OR(E889=0,L889=0),0,E889/L889)</f>
        <v>0</v>
      </c>
      <c r="Q889" s="11" t="s">
        <v>8312</v>
      </c>
      <c r="R889" s="11" t="s">
        <v>8332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58" x14ac:dyDescent="0.35">
      <c r="A890" s="11">
        <v>888</v>
      </c>
      <c r="B890" s="12" t="s">
        <v>889</v>
      </c>
      <c r="C890" s="12" t="s">
        <v>4998</v>
      </c>
      <c r="D890" s="13">
        <v>1000</v>
      </c>
      <c r="E890" s="13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1">
        <f>ROUND(E890/D890*100,0)</f>
        <v>7</v>
      </c>
      <c r="P890" s="13">
        <f>IF(OR(E890=0,L890=0),0,E890/L890)</f>
        <v>18</v>
      </c>
      <c r="Q890" s="11" t="s">
        <v>8312</v>
      </c>
      <c r="R890" s="11" t="s">
        <v>8332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3.5" x14ac:dyDescent="0.35">
      <c r="A891" s="11">
        <v>889</v>
      </c>
      <c r="B891" s="12" t="s">
        <v>890</v>
      </c>
      <c r="C891" s="12" t="s">
        <v>4999</v>
      </c>
      <c r="D891" s="13">
        <v>25000</v>
      </c>
      <c r="E891" s="13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1">
        <f>ROUND(E891/D891*100,0)</f>
        <v>9</v>
      </c>
      <c r="P891" s="13">
        <f>IF(OR(E891=0,L891=0),0,E891/L891)</f>
        <v>73.760000000000005</v>
      </c>
      <c r="Q891" s="11" t="s">
        <v>8312</v>
      </c>
      <c r="R891" s="11" t="s">
        <v>8332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58" x14ac:dyDescent="0.35">
      <c r="A892" s="11">
        <v>890</v>
      </c>
      <c r="B892" s="12" t="s">
        <v>891</v>
      </c>
      <c r="C892" s="12" t="s">
        <v>5000</v>
      </c>
      <c r="D892" s="13">
        <v>3000</v>
      </c>
      <c r="E892" s="13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1">
        <f>ROUND(E892/D892*100,0)</f>
        <v>4</v>
      </c>
      <c r="P892" s="13">
        <f>IF(OR(E892=0,L892=0),0,E892/L892)</f>
        <v>31.25</v>
      </c>
      <c r="Q892" s="11" t="s">
        <v>8312</v>
      </c>
      <c r="R892" s="11" t="s">
        <v>8332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43.5" x14ac:dyDescent="0.35">
      <c r="A893" s="11">
        <v>891</v>
      </c>
      <c r="B893" s="12" t="s">
        <v>892</v>
      </c>
      <c r="C893" s="12" t="s">
        <v>5001</v>
      </c>
      <c r="D893" s="13">
        <v>8000</v>
      </c>
      <c r="E893" s="13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1">
        <f>ROUND(E893/D893*100,0)</f>
        <v>3</v>
      </c>
      <c r="P893" s="13">
        <f>IF(OR(E893=0,L893=0),0,E893/L893)</f>
        <v>28.888888888888889</v>
      </c>
      <c r="Q893" s="11" t="s">
        <v>8312</v>
      </c>
      <c r="R893" s="11" t="s">
        <v>8332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43.5" x14ac:dyDescent="0.35">
      <c r="A894" s="11">
        <v>892</v>
      </c>
      <c r="B894" s="12" t="s">
        <v>893</v>
      </c>
      <c r="C894" s="12" t="s">
        <v>5002</v>
      </c>
      <c r="D894" s="13">
        <v>6000</v>
      </c>
      <c r="E894" s="13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1">
        <f>ROUND(E894/D894*100,0)</f>
        <v>41</v>
      </c>
      <c r="P894" s="13">
        <f>IF(OR(E894=0,L894=0),0,E894/L894)</f>
        <v>143.8235294117647</v>
      </c>
      <c r="Q894" s="11" t="s">
        <v>8312</v>
      </c>
      <c r="R894" s="11" t="s">
        <v>8332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3.5" x14ac:dyDescent="0.35">
      <c r="A895" s="11">
        <v>893</v>
      </c>
      <c r="B895" s="12" t="s">
        <v>894</v>
      </c>
      <c r="C895" s="12" t="s">
        <v>5003</v>
      </c>
      <c r="D895" s="13">
        <v>2000</v>
      </c>
      <c r="E895" s="13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1">
        <f>ROUND(E895/D895*100,0)</f>
        <v>10</v>
      </c>
      <c r="P895" s="13">
        <f>IF(OR(E895=0,L895=0),0,E895/L895)</f>
        <v>40</v>
      </c>
      <c r="Q895" s="11" t="s">
        <v>8312</v>
      </c>
      <c r="R895" s="11" t="s">
        <v>8332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43.5" x14ac:dyDescent="0.35">
      <c r="A896" s="11">
        <v>894</v>
      </c>
      <c r="B896" s="12" t="s">
        <v>895</v>
      </c>
      <c r="C896" s="12" t="s">
        <v>5004</v>
      </c>
      <c r="D896" s="13">
        <v>20000</v>
      </c>
      <c r="E896" s="13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1">
        <f>ROUND(E896/D896*100,0)</f>
        <v>39</v>
      </c>
      <c r="P896" s="13">
        <f>IF(OR(E896=0,L896=0),0,E896/L896)</f>
        <v>147.81132075471697</v>
      </c>
      <c r="Q896" s="11" t="s">
        <v>8312</v>
      </c>
      <c r="R896" s="11" t="s">
        <v>8332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58" x14ac:dyDescent="0.35">
      <c r="A897" s="11">
        <v>895</v>
      </c>
      <c r="B897" s="12" t="s">
        <v>896</v>
      </c>
      <c r="C897" s="12" t="s">
        <v>5005</v>
      </c>
      <c r="D897" s="13">
        <v>8000</v>
      </c>
      <c r="E897" s="13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1">
        <f>ROUND(E897/D897*100,0)</f>
        <v>2</v>
      </c>
      <c r="P897" s="13">
        <f>IF(OR(E897=0,L897=0),0,E897/L897)</f>
        <v>27.857142857142858</v>
      </c>
      <c r="Q897" s="11" t="s">
        <v>8312</v>
      </c>
      <c r="R897" s="11" t="s">
        <v>8332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58" x14ac:dyDescent="0.35">
      <c r="A898" s="11">
        <v>896</v>
      </c>
      <c r="B898" s="12" t="s">
        <v>897</v>
      </c>
      <c r="C898" s="12" t="s">
        <v>5006</v>
      </c>
      <c r="D898" s="13">
        <v>8000</v>
      </c>
      <c r="E898" s="13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1">
        <f>ROUND(E898/D898*100,0)</f>
        <v>40</v>
      </c>
      <c r="P898" s="13">
        <f>IF(OR(E898=0,L898=0),0,E898/L898)</f>
        <v>44.444444444444443</v>
      </c>
      <c r="Q898" s="11" t="s">
        <v>8312</v>
      </c>
      <c r="R898" s="11" t="s">
        <v>8332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58" x14ac:dyDescent="0.35">
      <c r="A899" s="11">
        <v>897</v>
      </c>
      <c r="B899" s="12" t="s">
        <v>898</v>
      </c>
      <c r="C899" s="12" t="s">
        <v>5007</v>
      </c>
      <c r="D899" s="13">
        <v>3000</v>
      </c>
      <c r="E899" s="13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1">
        <f>ROUND(E899/D899*100,0)</f>
        <v>0</v>
      </c>
      <c r="P899" s="13">
        <f>IF(OR(E899=0,L899=0),0,E899/L899)</f>
        <v>0</v>
      </c>
      <c r="Q899" s="11" t="s">
        <v>8312</v>
      </c>
      <c r="R899" s="11" t="s">
        <v>8332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43.5" x14ac:dyDescent="0.35">
      <c r="A900" s="11">
        <v>898</v>
      </c>
      <c r="B900" s="12" t="s">
        <v>899</v>
      </c>
      <c r="C900" s="12" t="s">
        <v>5008</v>
      </c>
      <c r="D900" s="13">
        <v>2500</v>
      </c>
      <c r="E900" s="13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1">
        <f>ROUND(E900/D900*100,0)</f>
        <v>3</v>
      </c>
      <c r="P900" s="13">
        <f>IF(OR(E900=0,L900=0),0,E900/L900)</f>
        <v>35</v>
      </c>
      <c r="Q900" s="11" t="s">
        <v>8312</v>
      </c>
      <c r="R900" s="11" t="s">
        <v>8332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3.5" x14ac:dyDescent="0.35">
      <c r="A901" s="11">
        <v>899</v>
      </c>
      <c r="B901" s="12" t="s">
        <v>900</v>
      </c>
      <c r="C901" s="12" t="s">
        <v>5009</v>
      </c>
      <c r="D901" s="13">
        <v>750</v>
      </c>
      <c r="E901" s="13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1">
        <f>ROUND(E901/D901*100,0)</f>
        <v>37</v>
      </c>
      <c r="P901" s="13">
        <f>IF(OR(E901=0,L901=0),0,E901/L901)</f>
        <v>35</v>
      </c>
      <c r="Q901" s="11" t="s">
        <v>8312</v>
      </c>
      <c r="R901" s="11" t="s">
        <v>8332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29" x14ac:dyDescent="0.35">
      <c r="A902" s="11">
        <v>900</v>
      </c>
      <c r="B902" s="12" t="s">
        <v>901</v>
      </c>
      <c r="C902" s="12" t="s">
        <v>5010</v>
      </c>
      <c r="D902" s="13">
        <v>5000</v>
      </c>
      <c r="E902" s="13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1">
        <f>ROUND(E902/D902*100,0)</f>
        <v>0</v>
      </c>
      <c r="P902" s="13">
        <f>IF(OR(E902=0,L902=0),0,E902/L902)</f>
        <v>10.5</v>
      </c>
      <c r="Q902" s="11" t="s">
        <v>8312</v>
      </c>
      <c r="R902" s="11" t="s">
        <v>8331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58" x14ac:dyDescent="0.35">
      <c r="A903" s="11">
        <v>901</v>
      </c>
      <c r="B903" s="12" t="s">
        <v>902</v>
      </c>
      <c r="C903" s="12" t="s">
        <v>5011</v>
      </c>
      <c r="D903" s="13">
        <v>6500</v>
      </c>
      <c r="E903" s="13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1">
        <f>ROUND(E903/D903*100,0)</f>
        <v>0</v>
      </c>
      <c r="P903" s="13">
        <f>IF(OR(E903=0,L903=0),0,E903/L903)</f>
        <v>0</v>
      </c>
      <c r="Q903" s="11" t="s">
        <v>8312</v>
      </c>
      <c r="R903" s="11" t="s">
        <v>8331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58" x14ac:dyDescent="0.35">
      <c r="A904" s="11">
        <v>902</v>
      </c>
      <c r="B904" s="12" t="s">
        <v>903</v>
      </c>
      <c r="C904" s="12" t="s">
        <v>5012</v>
      </c>
      <c r="D904" s="13">
        <v>30000</v>
      </c>
      <c r="E904" s="13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1">
        <f>ROUND(E904/D904*100,0)</f>
        <v>0</v>
      </c>
      <c r="P904" s="13">
        <f>IF(OR(E904=0,L904=0),0,E904/L904)</f>
        <v>30</v>
      </c>
      <c r="Q904" s="11" t="s">
        <v>8312</v>
      </c>
      <c r="R904" s="11" t="s">
        <v>8331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3.5" x14ac:dyDescent="0.35">
      <c r="A905" s="11">
        <v>903</v>
      </c>
      <c r="B905" s="12" t="s">
        <v>904</v>
      </c>
      <c r="C905" s="12" t="s">
        <v>5013</v>
      </c>
      <c r="D905" s="13">
        <v>5000</v>
      </c>
      <c r="E905" s="13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1">
        <f>ROUND(E905/D905*100,0)</f>
        <v>3</v>
      </c>
      <c r="P905" s="13">
        <f>IF(OR(E905=0,L905=0),0,E905/L905)</f>
        <v>40</v>
      </c>
      <c r="Q905" s="11" t="s">
        <v>8312</v>
      </c>
      <c r="R905" s="11" t="s">
        <v>8331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3.5" x14ac:dyDescent="0.35">
      <c r="A906" s="11">
        <v>904</v>
      </c>
      <c r="B906" s="12" t="s">
        <v>905</v>
      </c>
      <c r="C906" s="12" t="s">
        <v>5014</v>
      </c>
      <c r="D906" s="13">
        <v>50000</v>
      </c>
      <c r="E906" s="13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1">
        <f>ROUND(E906/D906*100,0)</f>
        <v>0</v>
      </c>
      <c r="P906" s="13">
        <f>IF(OR(E906=0,L906=0),0,E906/L906)</f>
        <v>50.333333333333336</v>
      </c>
      <c r="Q906" s="11" t="s">
        <v>8312</v>
      </c>
      <c r="R906" s="11" t="s">
        <v>8331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3.5" x14ac:dyDescent="0.35">
      <c r="A907" s="11">
        <v>905</v>
      </c>
      <c r="B907" s="12" t="s">
        <v>906</v>
      </c>
      <c r="C907" s="12" t="s">
        <v>5015</v>
      </c>
      <c r="D907" s="13">
        <v>6500</v>
      </c>
      <c r="E907" s="13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1">
        <f>ROUND(E907/D907*100,0)</f>
        <v>3</v>
      </c>
      <c r="P907" s="13">
        <f>IF(OR(E907=0,L907=0),0,E907/L907)</f>
        <v>32.666666666666664</v>
      </c>
      <c r="Q907" s="11" t="s">
        <v>8312</v>
      </c>
      <c r="R907" s="11" t="s">
        <v>8331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29" x14ac:dyDescent="0.35">
      <c r="A908" s="11">
        <v>906</v>
      </c>
      <c r="B908" s="12" t="s">
        <v>907</v>
      </c>
      <c r="C908" s="12" t="s">
        <v>5016</v>
      </c>
      <c r="D908" s="13">
        <v>15000</v>
      </c>
      <c r="E908" s="13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1">
        <f>ROUND(E908/D908*100,0)</f>
        <v>0</v>
      </c>
      <c r="P908" s="13">
        <f>IF(OR(E908=0,L908=0),0,E908/L908)</f>
        <v>0</v>
      </c>
      <c r="Q908" s="11" t="s">
        <v>8312</v>
      </c>
      <c r="R908" s="11" t="s">
        <v>8331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43.5" x14ac:dyDescent="0.35">
      <c r="A909" s="11">
        <v>907</v>
      </c>
      <c r="B909" s="12" t="s">
        <v>908</v>
      </c>
      <c r="C909" s="12" t="s">
        <v>5017</v>
      </c>
      <c r="D909" s="13">
        <v>2900</v>
      </c>
      <c r="E909" s="13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1">
        <f>ROUND(E909/D909*100,0)</f>
        <v>0</v>
      </c>
      <c r="P909" s="13">
        <f>IF(OR(E909=0,L909=0),0,E909/L909)</f>
        <v>0</v>
      </c>
      <c r="Q909" s="11" t="s">
        <v>8312</v>
      </c>
      <c r="R909" s="11" t="s">
        <v>8331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3.5" x14ac:dyDescent="0.35">
      <c r="A910" s="11">
        <v>908</v>
      </c>
      <c r="B910" s="12" t="s">
        <v>909</v>
      </c>
      <c r="C910" s="12" t="s">
        <v>5018</v>
      </c>
      <c r="D910" s="13">
        <v>2500</v>
      </c>
      <c r="E910" s="13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1">
        <f>ROUND(E910/D910*100,0)</f>
        <v>0</v>
      </c>
      <c r="P910" s="13">
        <f>IF(OR(E910=0,L910=0),0,E910/L910)</f>
        <v>0</v>
      </c>
      <c r="Q910" s="11" t="s">
        <v>8312</v>
      </c>
      <c r="R910" s="11" t="s">
        <v>8331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58" x14ac:dyDescent="0.35">
      <c r="A911" s="11">
        <v>909</v>
      </c>
      <c r="B911" s="12" t="s">
        <v>910</v>
      </c>
      <c r="C911" s="12" t="s">
        <v>5019</v>
      </c>
      <c r="D911" s="13">
        <v>16000</v>
      </c>
      <c r="E911" s="13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1">
        <f>ROUND(E911/D911*100,0)</f>
        <v>3</v>
      </c>
      <c r="P911" s="13">
        <f>IF(OR(E911=0,L911=0),0,E911/L911)</f>
        <v>65</v>
      </c>
      <c r="Q911" s="11" t="s">
        <v>8312</v>
      </c>
      <c r="R911" s="11" t="s">
        <v>8331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3.5" x14ac:dyDescent="0.35">
      <c r="A912" s="11">
        <v>910</v>
      </c>
      <c r="B912" s="12" t="s">
        <v>911</v>
      </c>
      <c r="C912" s="12" t="s">
        <v>5020</v>
      </c>
      <c r="D912" s="13">
        <v>550</v>
      </c>
      <c r="E912" s="13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1">
        <f>ROUND(E912/D912*100,0)</f>
        <v>22</v>
      </c>
      <c r="P912" s="13">
        <f>IF(OR(E912=0,L912=0),0,E912/L912)</f>
        <v>24.6</v>
      </c>
      <c r="Q912" s="11" t="s">
        <v>8312</v>
      </c>
      <c r="R912" s="11" t="s">
        <v>8331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43.5" x14ac:dyDescent="0.35">
      <c r="A913" s="11">
        <v>911</v>
      </c>
      <c r="B913" s="12" t="s">
        <v>912</v>
      </c>
      <c r="C913" s="12" t="s">
        <v>5021</v>
      </c>
      <c r="D913" s="13">
        <v>100000</v>
      </c>
      <c r="E913" s="13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1">
        <f>ROUND(E913/D913*100,0)</f>
        <v>0</v>
      </c>
      <c r="P913" s="13">
        <f>IF(OR(E913=0,L913=0),0,E913/L913)</f>
        <v>0</v>
      </c>
      <c r="Q913" s="11" t="s">
        <v>8312</v>
      </c>
      <c r="R913" s="11" t="s">
        <v>8331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3.5" x14ac:dyDescent="0.35">
      <c r="A914" s="11">
        <v>912</v>
      </c>
      <c r="B914" s="12" t="s">
        <v>913</v>
      </c>
      <c r="C914" s="12" t="s">
        <v>5022</v>
      </c>
      <c r="D914" s="13">
        <v>3500</v>
      </c>
      <c r="E914" s="13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1">
        <f>ROUND(E914/D914*100,0)</f>
        <v>1</v>
      </c>
      <c r="P914" s="13">
        <f>IF(OR(E914=0,L914=0),0,E914/L914)</f>
        <v>15</v>
      </c>
      <c r="Q914" s="11" t="s">
        <v>8312</v>
      </c>
      <c r="R914" s="11" t="s">
        <v>8331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43.5" x14ac:dyDescent="0.35">
      <c r="A915" s="11">
        <v>913</v>
      </c>
      <c r="B915" s="12" t="s">
        <v>914</v>
      </c>
      <c r="C915" s="12" t="s">
        <v>5023</v>
      </c>
      <c r="D915" s="13">
        <v>30000</v>
      </c>
      <c r="E915" s="13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1">
        <f>ROUND(E915/D915*100,0)</f>
        <v>7</v>
      </c>
      <c r="P915" s="13">
        <f>IF(OR(E915=0,L915=0),0,E915/L915)</f>
        <v>82.583333333333329</v>
      </c>
      <c r="Q915" s="11" t="s">
        <v>8312</v>
      </c>
      <c r="R915" s="11" t="s">
        <v>8331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3.5" x14ac:dyDescent="0.35">
      <c r="A916" s="11">
        <v>914</v>
      </c>
      <c r="B916" s="12" t="s">
        <v>915</v>
      </c>
      <c r="C916" s="12" t="s">
        <v>5024</v>
      </c>
      <c r="D916" s="13">
        <v>1500</v>
      </c>
      <c r="E916" s="13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1">
        <f>ROUND(E916/D916*100,0)</f>
        <v>0</v>
      </c>
      <c r="P916" s="13">
        <f>IF(OR(E916=0,L916=0),0,E916/L916)</f>
        <v>0</v>
      </c>
      <c r="Q916" s="11" t="s">
        <v>8312</v>
      </c>
      <c r="R916" s="11" t="s">
        <v>8331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3.5" x14ac:dyDescent="0.35">
      <c r="A917" s="11">
        <v>915</v>
      </c>
      <c r="B917" s="12" t="s">
        <v>916</v>
      </c>
      <c r="C917" s="12" t="s">
        <v>5025</v>
      </c>
      <c r="D917" s="13">
        <v>6500</v>
      </c>
      <c r="E917" s="13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1">
        <f>ROUND(E917/D917*100,0)</f>
        <v>6</v>
      </c>
      <c r="P917" s="13">
        <f>IF(OR(E917=0,L917=0),0,E917/L917)</f>
        <v>41.666666666666664</v>
      </c>
      <c r="Q917" s="11" t="s">
        <v>8312</v>
      </c>
      <c r="R917" s="11" t="s">
        <v>8331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3.5" x14ac:dyDescent="0.35">
      <c r="A918" s="11">
        <v>916</v>
      </c>
      <c r="B918" s="12" t="s">
        <v>917</v>
      </c>
      <c r="C918" s="12" t="s">
        <v>5026</v>
      </c>
      <c r="D918" s="13">
        <v>3300</v>
      </c>
      <c r="E918" s="13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1">
        <f>ROUND(E918/D918*100,0)</f>
        <v>0</v>
      </c>
      <c r="P918" s="13">
        <f>IF(OR(E918=0,L918=0),0,E918/L918)</f>
        <v>0</v>
      </c>
      <c r="Q918" s="11" t="s">
        <v>8312</v>
      </c>
      <c r="R918" s="11" t="s">
        <v>8331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58" x14ac:dyDescent="0.35">
      <c r="A919" s="11">
        <v>917</v>
      </c>
      <c r="B919" s="12" t="s">
        <v>918</v>
      </c>
      <c r="C919" s="12" t="s">
        <v>5027</v>
      </c>
      <c r="D919" s="13">
        <v>5000</v>
      </c>
      <c r="E919" s="13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1">
        <f>ROUND(E919/D919*100,0)</f>
        <v>1</v>
      </c>
      <c r="P919" s="13">
        <f>IF(OR(E919=0,L919=0),0,E919/L919)</f>
        <v>30</v>
      </c>
      <c r="Q919" s="11" t="s">
        <v>8312</v>
      </c>
      <c r="R919" s="11" t="s">
        <v>8331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58" x14ac:dyDescent="0.35">
      <c r="A920" s="11">
        <v>918</v>
      </c>
      <c r="B920" s="12" t="s">
        <v>919</v>
      </c>
      <c r="C920" s="12" t="s">
        <v>5028</v>
      </c>
      <c r="D920" s="13">
        <v>3900</v>
      </c>
      <c r="E920" s="13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1">
        <f>ROUND(E920/D920*100,0)</f>
        <v>5</v>
      </c>
      <c r="P920" s="13">
        <f>IF(OR(E920=0,L920=0),0,E920/L920)</f>
        <v>19.600000000000001</v>
      </c>
      <c r="Q920" s="11" t="s">
        <v>8312</v>
      </c>
      <c r="R920" s="11" t="s">
        <v>8331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x14ac:dyDescent="0.35">
      <c r="A921" s="11">
        <v>919</v>
      </c>
      <c r="B921" s="12" t="s">
        <v>920</v>
      </c>
      <c r="C921" s="12" t="s">
        <v>5029</v>
      </c>
      <c r="D921" s="13">
        <v>20000</v>
      </c>
      <c r="E921" s="13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1">
        <f>ROUND(E921/D921*100,0)</f>
        <v>1</v>
      </c>
      <c r="P921" s="13">
        <f>IF(OR(E921=0,L921=0),0,E921/L921)</f>
        <v>100</v>
      </c>
      <c r="Q921" s="11" t="s">
        <v>8312</v>
      </c>
      <c r="R921" s="11" t="s">
        <v>8331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3.5" x14ac:dyDescent="0.35">
      <c r="A922" s="11">
        <v>920</v>
      </c>
      <c r="B922" s="12" t="s">
        <v>921</v>
      </c>
      <c r="C922" s="12" t="s">
        <v>5030</v>
      </c>
      <c r="D922" s="13">
        <v>5500</v>
      </c>
      <c r="E922" s="13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1">
        <f>ROUND(E922/D922*100,0)</f>
        <v>0</v>
      </c>
      <c r="P922" s="13">
        <f>IF(OR(E922=0,L922=0),0,E922/L922)</f>
        <v>0</v>
      </c>
      <c r="Q922" s="11" t="s">
        <v>8312</v>
      </c>
      <c r="R922" s="11" t="s">
        <v>8331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58" x14ac:dyDescent="0.35">
      <c r="A923" s="11">
        <v>921</v>
      </c>
      <c r="B923" s="12" t="s">
        <v>922</v>
      </c>
      <c r="C923" s="12" t="s">
        <v>5031</v>
      </c>
      <c r="D923" s="13">
        <v>15000</v>
      </c>
      <c r="E923" s="13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1">
        <f>ROUND(E923/D923*100,0)</f>
        <v>31</v>
      </c>
      <c r="P923" s="13">
        <f>IF(OR(E923=0,L923=0),0,E923/L923)</f>
        <v>231.75</v>
      </c>
      <c r="Q923" s="11" t="s">
        <v>8312</v>
      </c>
      <c r="R923" s="11" t="s">
        <v>8331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3.5" x14ac:dyDescent="0.35">
      <c r="A924" s="11">
        <v>922</v>
      </c>
      <c r="B924" s="12" t="s">
        <v>923</v>
      </c>
      <c r="C924" s="12" t="s">
        <v>5032</v>
      </c>
      <c r="D924" s="13">
        <v>27000</v>
      </c>
      <c r="E924" s="13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1">
        <f>ROUND(E924/D924*100,0)</f>
        <v>21</v>
      </c>
      <c r="P924" s="13">
        <f>IF(OR(E924=0,L924=0),0,E924/L924)</f>
        <v>189.33333333333334</v>
      </c>
      <c r="Q924" s="11" t="s">
        <v>8312</v>
      </c>
      <c r="R924" s="11" t="s">
        <v>8331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43.5" x14ac:dyDescent="0.35">
      <c r="A925" s="11">
        <v>923</v>
      </c>
      <c r="B925" s="12" t="s">
        <v>924</v>
      </c>
      <c r="C925" s="12" t="s">
        <v>5033</v>
      </c>
      <c r="D925" s="13">
        <v>15000</v>
      </c>
      <c r="E925" s="13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1">
        <f>ROUND(E925/D925*100,0)</f>
        <v>2</v>
      </c>
      <c r="P925" s="13">
        <f>IF(OR(E925=0,L925=0),0,E925/L925)</f>
        <v>55</v>
      </c>
      <c r="Q925" s="11" t="s">
        <v>8312</v>
      </c>
      <c r="R925" s="11" t="s">
        <v>8331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58" x14ac:dyDescent="0.35">
      <c r="A926" s="11">
        <v>924</v>
      </c>
      <c r="B926" s="12" t="s">
        <v>925</v>
      </c>
      <c r="C926" s="12" t="s">
        <v>5034</v>
      </c>
      <c r="D926" s="13">
        <v>3000</v>
      </c>
      <c r="E926" s="13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1">
        <f>ROUND(E926/D926*100,0)</f>
        <v>11</v>
      </c>
      <c r="P926" s="13">
        <f>IF(OR(E926=0,L926=0),0,E926/L926)</f>
        <v>21.8</v>
      </c>
      <c r="Q926" s="11" t="s">
        <v>8312</v>
      </c>
      <c r="R926" s="11" t="s">
        <v>8331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3.5" x14ac:dyDescent="0.35">
      <c r="A927" s="11">
        <v>925</v>
      </c>
      <c r="B927" s="12" t="s">
        <v>926</v>
      </c>
      <c r="C927" s="12" t="s">
        <v>5035</v>
      </c>
      <c r="D927" s="13">
        <v>6000</v>
      </c>
      <c r="E927" s="13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1">
        <f>ROUND(E927/D927*100,0)</f>
        <v>3</v>
      </c>
      <c r="P927" s="13">
        <f>IF(OR(E927=0,L927=0),0,E927/L927)</f>
        <v>32</v>
      </c>
      <c r="Q927" s="11" t="s">
        <v>8312</v>
      </c>
      <c r="R927" s="11" t="s">
        <v>8331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58" x14ac:dyDescent="0.35">
      <c r="A928" s="11">
        <v>926</v>
      </c>
      <c r="B928" s="12" t="s">
        <v>927</v>
      </c>
      <c r="C928" s="12" t="s">
        <v>5036</v>
      </c>
      <c r="D928" s="13">
        <v>7000</v>
      </c>
      <c r="E928" s="13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1">
        <f>ROUND(E928/D928*100,0)</f>
        <v>0</v>
      </c>
      <c r="P928" s="13">
        <f>IF(OR(E928=0,L928=0),0,E928/L928)</f>
        <v>0</v>
      </c>
      <c r="Q928" s="11" t="s">
        <v>8312</v>
      </c>
      <c r="R928" s="11" t="s">
        <v>8331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29" x14ac:dyDescent="0.35">
      <c r="A929" s="11">
        <v>927</v>
      </c>
      <c r="B929" s="12" t="s">
        <v>928</v>
      </c>
      <c r="C929" s="12" t="s">
        <v>5037</v>
      </c>
      <c r="D929" s="13">
        <v>20000</v>
      </c>
      <c r="E929" s="13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1">
        <f>ROUND(E929/D929*100,0)</f>
        <v>0</v>
      </c>
      <c r="P929" s="13">
        <f>IF(OR(E929=0,L929=0),0,E929/L929)</f>
        <v>0</v>
      </c>
      <c r="Q929" s="11" t="s">
        <v>8312</v>
      </c>
      <c r="R929" s="11" t="s">
        <v>8331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3.5" x14ac:dyDescent="0.35">
      <c r="A930" s="11">
        <v>928</v>
      </c>
      <c r="B930" s="12" t="s">
        <v>929</v>
      </c>
      <c r="C930" s="12" t="s">
        <v>5038</v>
      </c>
      <c r="D930" s="13">
        <v>14500</v>
      </c>
      <c r="E930" s="13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1">
        <f>ROUND(E930/D930*100,0)</f>
        <v>11</v>
      </c>
      <c r="P930" s="13">
        <f>IF(OR(E930=0,L930=0),0,E930/L930)</f>
        <v>56.25</v>
      </c>
      <c r="Q930" s="11" t="s">
        <v>8312</v>
      </c>
      <c r="R930" s="11" t="s">
        <v>8331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3.5" x14ac:dyDescent="0.35">
      <c r="A931" s="11">
        <v>929</v>
      </c>
      <c r="B931" s="12" t="s">
        <v>930</v>
      </c>
      <c r="C931" s="12" t="s">
        <v>5039</v>
      </c>
      <c r="D931" s="13">
        <v>500</v>
      </c>
      <c r="E931" s="13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1">
        <f>ROUND(E931/D931*100,0)</f>
        <v>0</v>
      </c>
      <c r="P931" s="13">
        <f>IF(OR(E931=0,L931=0),0,E931/L931)</f>
        <v>0</v>
      </c>
      <c r="Q931" s="11" t="s">
        <v>8312</v>
      </c>
      <c r="R931" s="11" t="s">
        <v>8331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58" x14ac:dyDescent="0.35">
      <c r="A932" s="11">
        <v>930</v>
      </c>
      <c r="B932" s="12" t="s">
        <v>931</v>
      </c>
      <c r="C932" s="12" t="s">
        <v>5040</v>
      </c>
      <c r="D932" s="13">
        <v>900</v>
      </c>
      <c r="E932" s="13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1">
        <f>ROUND(E932/D932*100,0)</f>
        <v>38</v>
      </c>
      <c r="P932" s="13">
        <f>IF(OR(E932=0,L932=0),0,E932/L932)</f>
        <v>69</v>
      </c>
      <c r="Q932" s="11" t="s">
        <v>8312</v>
      </c>
      <c r="R932" s="11" t="s">
        <v>8331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3.5" x14ac:dyDescent="0.35">
      <c r="A933" s="11">
        <v>931</v>
      </c>
      <c r="B933" s="12" t="s">
        <v>932</v>
      </c>
      <c r="C933" s="12" t="s">
        <v>5041</v>
      </c>
      <c r="D933" s="13">
        <v>2000</v>
      </c>
      <c r="E933" s="13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1">
        <f>ROUND(E933/D933*100,0)</f>
        <v>7</v>
      </c>
      <c r="P933" s="13">
        <f>IF(OR(E933=0,L933=0),0,E933/L933)</f>
        <v>18.714285714285715</v>
      </c>
      <c r="Q933" s="11" t="s">
        <v>8312</v>
      </c>
      <c r="R933" s="11" t="s">
        <v>8331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29" x14ac:dyDescent="0.35">
      <c r="A934" s="11">
        <v>932</v>
      </c>
      <c r="B934" s="12" t="s">
        <v>933</v>
      </c>
      <c r="C934" s="12" t="s">
        <v>5042</v>
      </c>
      <c r="D934" s="13">
        <v>9500</v>
      </c>
      <c r="E934" s="13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1">
        <f>ROUND(E934/D934*100,0)</f>
        <v>15</v>
      </c>
      <c r="P934" s="13">
        <f>IF(OR(E934=0,L934=0),0,E934/L934)</f>
        <v>46.033333333333331</v>
      </c>
      <c r="Q934" s="11" t="s">
        <v>8312</v>
      </c>
      <c r="R934" s="11" t="s">
        <v>8331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43.5" x14ac:dyDescent="0.35">
      <c r="A935" s="11">
        <v>933</v>
      </c>
      <c r="B935" s="12" t="s">
        <v>934</v>
      </c>
      <c r="C935" s="12" t="s">
        <v>5043</v>
      </c>
      <c r="D935" s="13">
        <v>2000</v>
      </c>
      <c r="E935" s="13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1">
        <f>ROUND(E935/D935*100,0)</f>
        <v>6</v>
      </c>
      <c r="P935" s="13">
        <f>IF(OR(E935=0,L935=0),0,E935/L935)</f>
        <v>60</v>
      </c>
      <c r="Q935" s="11" t="s">
        <v>8312</v>
      </c>
      <c r="R935" s="11" t="s">
        <v>8331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43.5" x14ac:dyDescent="0.35">
      <c r="A936" s="11">
        <v>934</v>
      </c>
      <c r="B936" s="12" t="s">
        <v>935</v>
      </c>
      <c r="C936" s="12" t="s">
        <v>5044</v>
      </c>
      <c r="D936" s="13">
        <v>5000</v>
      </c>
      <c r="E936" s="13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1">
        <f>ROUND(E936/D936*100,0)</f>
        <v>30</v>
      </c>
      <c r="P936" s="13">
        <f>IF(OR(E936=0,L936=0),0,E936/L936)</f>
        <v>50.666666666666664</v>
      </c>
      <c r="Q936" s="11" t="s">
        <v>8312</v>
      </c>
      <c r="R936" s="11" t="s">
        <v>8331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43.5" x14ac:dyDescent="0.35">
      <c r="A937" s="11">
        <v>935</v>
      </c>
      <c r="B937" s="12" t="s">
        <v>936</v>
      </c>
      <c r="C937" s="12" t="s">
        <v>5045</v>
      </c>
      <c r="D937" s="13">
        <v>3500</v>
      </c>
      <c r="E937" s="13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1">
        <f>ROUND(E937/D937*100,0)</f>
        <v>1</v>
      </c>
      <c r="P937" s="13">
        <f>IF(OR(E937=0,L937=0),0,E937/L937)</f>
        <v>25</v>
      </c>
      <c r="Q937" s="11" t="s">
        <v>8312</v>
      </c>
      <c r="R937" s="11" t="s">
        <v>8331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3.5" x14ac:dyDescent="0.35">
      <c r="A938" s="11">
        <v>936</v>
      </c>
      <c r="B938" s="12" t="s">
        <v>937</v>
      </c>
      <c r="C938" s="12" t="s">
        <v>5046</v>
      </c>
      <c r="D938" s="13">
        <v>1400</v>
      </c>
      <c r="E938" s="13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1">
        <f>ROUND(E938/D938*100,0)</f>
        <v>0</v>
      </c>
      <c r="P938" s="13">
        <f>IF(OR(E938=0,L938=0),0,E938/L938)</f>
        <v>0</v>
      </c>
      <c r="Q938" s="11" t="s">
        <v>8312</v>
      </c>
      <c r="R938" s="11" t="s">
        <v>8331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3.5" x14ac:dyDescent="0.35">
      <c r="A939" s="11">
        <v>937</v>
      </c>
      <c r="B939" s="12" t="s">
        <v>938</v>
      </c>
      <c r="C939" s="12" t="s">
        <v>5047</v>
      </c>
      <c r="D939" s="13">
        <v>3500</v>
      </c>
      <c r="E939" s="13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1">
        <f>ROUND(E939/D939*100,0)</f>
        <v>1</v>
      </c>
      <c r="P939" s="13">
        <f>IF(OR(E939=0,L939=0),0,E939/L939)</f>
        <v>20</v>
      </c>
      <c r="Q939" s="11" t="s">
        <v>8312</v>
      </c>
      <c r="R939" s="11" t="s">
        <v>8331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3.5" x14ac:dyDescent="0.35">
      <c r="A940" s="11">
        <v>938</v>
      </c>
      <c r="B940" s="12" t="s">
        <v>939</v>
      </c>
      <c r="C940" s="12" t="s">
        <v>5048</v>
      </c>
      <c r="D940" s="13">
        <v>7000</v>
      </c>
      <c r="E940" s="13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1">
        <f>ROUND(E940/D940*100,0)</f>
        <v>0</v>
      </c>
      <c r="P940" s="13">
        <f>IF(OR(E940=0,L940=0),0,E940/L940)</f>
        <v>25</v>
      </c>
      <c r="Q940" s="11" t="s">
        <v>8312</v>
      </c>
      <c r="R940" s="11" t="s">
        <v>8331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43.5" x14ac:dyDescent="0.35">
      <c r="A941" s="11">
        <v>939</v>
      </c>
      <c r="B941" s="12" t="s">
        <v>940</v>
      </c>
      <c r="C941" s="12" t="s">
        <v>5049</v>
      </c>
      <c r="D941" s="13">
        <v>2750</v>
      </c>
      <c r="E941" s="13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1">
        <f>ROUND(E941/D941*100,0)</f>
        <v>1</v>
      </c>
      <c r="P941" s="13">
        <f>IF(OR(E941=0,L941=0),0,E941/L941)</f>
        <v>20</v>
      </c>
      <c r="Q941" s="11" t="s">
        <v>8312</v>
      </c>
      <c r="R941" s="11" t="s">
        <v>8331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3.5" x14ac:dyDescent="0.35">
      <c r="A942" s="11">
        <v>940</v>
      </c>
      <c r="B942" s="12" t="s">
        <v>941</v>
      </c>
      <c r="C942" s="12" t="s">
        <v>5050</v>
      </c>
      <c r="D942" s="13">
        <v>9000</v>
      </c>
      <c r="E942" s="13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1">
        <f>ROUND(E942/D942*100,0)</f>
        <v>17</v>
      </c>
      <c r="P942" s="13">
        <f>IF(OR(E942=0,L942=0),0,E942/L942)</f>
        <v>110.28571428571429</v>
      </c>
      <c r="Q942" s="11" t="s">
        <v>8325</v>
      </c>
      <c r="R942" s="11" t="s">
        <v>8327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58" x14ac:dyDescent="0.35">
      <c r="A943" s="11">
        <v>941</v>
      </c>
      <c r="B943" s="12" t="s">
        <v>942</v>
      </c>
      <c r="C943" s="12" t="s">
        <v>5051</v>
      </c>
      <c r="D943" s="13">
        <v>50000</v>
      </c>
      <c r="E943" s="13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1">
        <f>ROUND(E943/D943*100,0)</f>
        <v>2</v>
      </c>
      <c r="P943" s="13">
        <f>IF(OR(E943=0,L943=0),0,E943/L943)</f>
        <v>37.451612903225808</v>
      </c>
      <c r="Q943" s="11" t="s">
        <v>8325</v>
      </c>
      <c r="R943" s="11" t="s">
        <v>8327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58" x14ac:dyDescent="0.35">
      <c r="A944" s="11">
        <v>942</v>
      </c>
      <c r="B944" s="12" t="s">
        <v>943</v>
      </c>
      <c r="C944" s="12" t="s">
        <v>5052</v>
      </c>
      <c r="D944" s="13">
        <v>7500</v>
      </c>
      <c r="E944" s="13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1">
        <f>ROUND(E944/D944*100,0)</f>
        <v>9</v>
      </c>
      <c r="P944" s="13">
        <f>IF(OR(E944=0,L944=0),0,E944/L944)</f>
        <v>41.75</v>
      </c>
      <c r="Q944" s="11" t="s">
        <v>8325</v>
      </c>
      <c r="R944" s="11" t="s">
        <v>8327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29" x14ac:dyDescent="0.35">
      <c r="A945" s="11">
        <v>943</v>
      </c>
      <c r="B945" s="12" t="s">
        <v>944</v>
      </c>
      <c r="C945" s="12" t="s">
        <v>5053</v>
      </c>
      <c r="D945" s="13">
        <v>3000</v>
      </c>
      <c r="E945" s="13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1">
        <f>ROUND(E945/D945*100,0)</f>
        <v>10</v>
      </c>
      <c r="P945" s="13">
        <f>IF(OR(E945=0,L945=0),0,E945/L945)</f>
        <v>24.083333333333332</v>
      </c>
      <c r="Q945" s="11" t="s">
        <v>8325</v>
      </c>
      <c r="R945" s="11" t="s">
        <v>8327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3.5" x14ac:dyDescent="0.35">
      <c r="A946" s="11">
        <v>944</v>
      </c>
      <c r="B946" s="12" t="s">
        <v>945</v>
      </c>
      <c r="C946" s="12" t="s">
        <v>5054</v>
      </c>
      <c r="D946" s="13">
        <v>50000</v>
      </c>
      <c r="E946" s="13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1">
        <f>ROUND(E946/D946*100,0)</f>
        <v>13</v>
      </c>
      <c r="P946" s="13">
        <f>IF(OR(E946=0,L946=0),0,E946/L946)</f>
        <v>69.40625</v>
      </c>
      <c r="Q946" s="11" t="s">
        <v>8325</v>
      </c>
      <c r="R946" s="11" t="s">
        <v>8327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3.5" x14ac:dyDescent="0.35">
      <c r="A947" s="11">
        <v>945</v>
      </c>
      <c r="B947" s="12" t="s">
        <v>946</v>
      </c>
      <c r="C947" s="12" t="s">
        <v>5055</v>
      </c>
      <c r="D947" s="13">
        <v>100000</v>
      </c>
      <c r="E947" s="13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1">
        <f>ROUND(E947/D947*100,0)</f>
        <v>2</v>
      </c>
      <c r="P947" s="13">
        <f>IF(OR(E947=0,L947=0),0,E947/L947)</f>
        <v>155.25</v>
      </c>
      <c r="Q947" s="11" t="s">
        <v>8325</v>
      </c>
      <c r="R947" s="11" t="s">
        <v>8327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43.5" x14ac:dyDescent="0.35">
      <c r="A948" s="11">
        <v>946</v>
      </c>
      <c r="B948" s="12" t="s">
        <v>947</v>
      </c>
      <c r="C948" s="12" t="s">
        <v>5056</v>
      </c>
      <c r="D948" s="13">
        <v>15000</v>
      </c>
      <c r="E948" s="13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1">
        <f>ROUND(E948/D948*100,0)</f>
        <v>2</v>
      </c>
      <c r="P948" s="13">
        <f>IF(OR(E948=0,L948=0),0,E948/L948)</f>
        <v>57.2</v>
      </c>
      <c r="Q948" s="11" t="s">
        <v>8325</v>
      </c>
      <c r="R948" s="11" t="s">
        <v>8327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58" x14ac:dyDescent="0.35">
      <c r="A949" s="11">
        <v>947</v>
      </c>
      <c r="B949" s="12" t="s">
        <v>948</v>
      </c>
      <c r="C949" s="12" t="s">
        <v>5057</v>
      </c>
      <c r="D949" s="13">
        <v>850</v>
      </c>
      <c r="E949" s="13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1">
        <f>ROUND(E949/D949*100,0)</f>
        <v>0</v>
      </c>
      <c r="P949" s="13">
        <f>IF(OR(E949=0,L949=0),0,E949/L949)</f>
        <v>0</v>
      </c>
      <c r="Q949" s="11" t="s">
        <v>8325</v>
      </c>
      <c r="R949" s="11" t="s">
        <v>8327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58" x14ac:dyDescent="0.35">
      <c r="A950" s="11">
        <v>948</v>
      </c>
      <c r="B950" s="12" t="s">
        <v>949</v>
      </c>
      <c r="C950" s="12" t="s">
        <v>5058</v>
      </c>
      <c r="D950" s="13">
        <v>4000</v>
      </c>
      <c r="E950" s="13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1">
        <f>ROUND(E950/D950*100,0)</f>
        <v>12</v>
      </c>
      <c r="P950" s="13">
        <f>IF(OR(E950=0,L950=0),0,E950/L950)</f>
        <v>60</v>
      </c>
      <c r="Q950" s="11" t="s">
        <v>8325</v>
      </c>
      <c r="R950" s="11" t="s">
        <v>8327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3.5" x14ac:dyDescent="0.35">
      <c r="A951" s="11">
        <v>949</v>
      </c>
      <c r="B951" s="12" t="s">
        <v>950</v>
      </c>
      <c r="C951" s="12" t="s">
        <v>5059</v>
      </c>
      <c r="D951" s="13">
        <v>20000</v>
      </c>
      <c r="E951" s="13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1">
        <f>ROUND(E951/D951*100,0)</f>
        <v>1</v>
      </c>
      <c r="P951" s="13">
        <f>IF(OR(E951=0,L951=0),0,E951/L951)</f>
        <v>39</v>
      </c>
      <c r="Q951" s="11" t="s">
        <v>8325</v>
      </c>
      <c r="R951" s="11" t="s">
        <v>8327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3.5" x14ac:dyDescent="0.35">
      <c r="A952" s="11">
        <v>950</v>
      </c>
      <c r="B952" s="12" t="s">
        <v>951</v>
      </c>
      <c r="C952" s="12" t="s">
        <v>5060</v>
      </c>
      <c r="D952" s="13">
        <v>5000</v>
      </c>
      <c r="E952" s="13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1">
        <f>ROUND(E952/D952*100,0)</f>
        <v>28</v>
      </c>
      <c r="P952" s="13">
        <f>IF(OR(E952=0,L952=0),0,E952/L952)</f>
        <v>58.416666666666664</v>
      </c>
      <c r="Q952" s="11" t="s">
        <v>8325</v>
      </c>
      <c r="R952" s="11" t="s">
        <v>8327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x14ac:dyDescent="0.35">
      <c r="A953" s="11">
        <v>951</v>
      </c>
      <c r="B953" s="12" t="s">
        <v>952</v>
      </c>
      <c r="C953" s="12" t="s">
        <v>5061</v>
      </c>
      <c r="D953" s="13">
        <v>50000</v>
      </c>
      <c r="E953" s="13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1">
        <f>ROUND(E953/D953*100,0)</f>
        <v>38</v>
      </c>
      <c r="P953" s="13">
        <f>IF(OR(E953=0,L953=0),0,E953/L953)</f>
        <v>158.63636363636363</v>
      </c>
      <c r="Q953" s="11" t="s">
        <v>8325</v>
      </c>
      <c r="R953" s="11" t="s">
        <v>8327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29" x14ac:dyDescent="0.35">
      <c r="A954" s="11">
        <v>952</v>
      </c>
      <c r="B954" s="12" t="s">
        <v>953</v>
      </c>
      <c r="C954" s="12" t="s">
        <v>5062</v>
      </c>
      <c r="D954" s="13">
        <v>49000</v>
      </c>
      <c r="E954" s="13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1">
        <f>ROUND(E954/D954*100,0)</f>
        <v>40</v>
      </c>
      <c r="P954" s="13">
        <f>IF(OR(E954=0,L954=0),0,E954/L954)</f>
        <v>99.857142857142861</v>
      </c>
      <c r="Q954" s="11" t="s">
        <v>8325</v>
      </c>
      <c r="R954" s="11" t="s">
        <v>8327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3.5" x14ac:dyDescent="0.35">
      <c r="A955" s="11">
        <v>953</v>
      </c>
      <c r="B955" s="12" t="s">
        <v>954</v>
      </c>
      <c r="C955" s="12" t="s">
        <v>5063</v>
      </c>
      <c r="D955" s="13">
        <v>15000</v>
      </c>
      <c r="E955" s="13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1">
        <f>ROUND(E955/D955*100,0)</f>
        <v>1</v>
      </c>
      <c r="P955" s="13">
        <f>IF(OR(E955=0,L955=0),0,E955/L955)</f>
        <v>25.2</v>
      </c>
      <c r="Q955" s="11" t="s">
        <v>8325</v>
      </c>
      <c r="R955" s="11" t="s">
        <v>8327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3.5" x14ac:dyDescent="0.35">
      <c r="A956" s="11">
        <v>954</v>
      </c>
      <c r="B956" s="12" t="s">
        <v>955</v>
      </c>
      <c r="C956" s="12" t="s">
        <v>5064</v>
      </c>
      <c r="D956" s="13">
        <v>15000</v>
      </c>
      <c r="E956" s="13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1">
        <f>ROUND(E956/D956*100,0)</f>
        <v>43</v>
      </c>
      <c r="P956" s="13">
        <f>IF(OR(E956=0,L956=0),0,E956/L956)</f>
        <v>89.191780821917803</v>
      </c>
      <c r="Q956" s="11" t="s">
        <v>8325</v>
      </c>
      <c r="R956" s="11" t="s">
        <v>8327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3.5" x14ac:dyDescent="0.35">
      <c r="A957" s="11">
        <v>955</v>
      </c>
      <c r="B957" s="12" t="s">
        <v>956</v>
      </c>
      <c r="C957" s="12" t="s">
        <v>5065</v>
      </c>
      <c r="D957" s="13">
        <v>300000</v>
      </c>
      <c r="E957" s="13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1">
        <f>ROUND(E957/D957*100,0)</f>
        <v>6</v>
      </c>
      <c r="P957" s="13">
        <f>IF(OR(E957=0,L957=0),0,E957/L957)</f>
        <v>182.6236559139785</v>
      </c>
      <c r="Q957" s="11" t="s">
        <v>8325</v>
      </c>
      <c r="R957" s="11" t="s">
        <v>8327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58" x14ac:dyDescent="0.35">
      <c r="A958" s="11">
        <v>956</v>
      </c>
      <c r="B958" s="12" t="s">
        <v>957</v>
      </c>
      <c r="C958" s="12" t="s">
        <v>5066</v>
      </c>
      <c r="D958" s="13">
        <v>50000</v>
      </c>
      <c r="E958" s="13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1">
        <f>ROUND(E958/D958*100,0)</f>
        <v>2</v>
      </c>
      <c r="P958" s="13">
        <f>IF(OR(E958=0,L958=0),0,E958/L958)</f>
        <v>50.647058823529413</v>
      </c>
      <c r="Q958" s="11" t="s">
        <v>8325</v>
      </c>
      <c r="R958" s="11" t="s">
        <v>8327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29" x14ac:dyDescent="0.35">
      <c r="A959" s="11">
        <v>957</v>
      </c>
      <c r="B959" s="12" t="s">
        <v>958</v>
      </c>
      <c r="C959" s="12" t="s">
        <v>5067</v>
      </c>
      <c r="D959" s="13">
        <v>12000</v>
      </c>
      <c r="E959" s="13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1">
        <f>ROUND(E959/D959*100,0)</f>
        <v>2</v>
      </c>
      <c r="P959" s="13">
        <f>IF(OR(E959=0,L959=0),0,E959/L959)</f>
        <v>33.285714285714285</v>
      </c>
      <c r="Q959" s="11" t="s">
        <v>8325</v>
      </c>
      <c r="R959" s="11" t="s">
        <v>8327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58" x14ac:dyDescent="0.35">
      <c r="A960" s="11">
        <v>958</v>
      </c>
      <c r="B960" s="12" t="s">
        <v>959</v>
      </c>
      <c r="C960" s="12" t="s">
        <v>5068</v>
      </c>
      <c r="D960" s="13">
        <v>7777</v>
      </c>
      <c r="E960" s="13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1">
        <f>ROUND(E960/D960*100,0)</f>
        <v>11</v>
      </c>
      <c r="P960" s="13">
        <f>IF(OR(E960=0,L960=0),0,E960/L960)</f>
        <v>51.823529411764703</v>
      </c>
      <c r="Q960" s="11" t="s">
        <v>8325</v>
      </c>
      <c r="R960" s="11" t="s">
        <v>8327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43.5" x14ac:dyDescent="0.35">
      <c r="A961" s="11">
        <v>959</v>
      </c>
      <c r="B961" s="12" t="s">
        <v>960</v>
      </c>
      <c r="C961" s="12" t="s">
        <v>5069</v>
      </c>
      <c r="D961" s="13">
        <v>50000</v>
      </c>
      <c r="E961" s="13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1">
        <f>ROUND(E961/D961*100,0)</f>
        <v>39</v>
      </c>
      <c r="P961" s="13">
        <f>IF(OR(E961=0,L961=0),0,E961/L961)</f>
        <v>113.62573099415205</v>
      </c>
      <c r="Q961" s="11" t="s">
        <v>8325</v>
      </c>
      <c r="R961" s="11" t="s">
        <v>8327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3.5" x14ac:dyDescent="0.35">
      <c r="A962" s="11">
        <v>960</v>
      </c>
      <c r="B962" s="12" t="s">
        <v>961</v>
      </c>
      <c r="C962" s="12" t="s">
        <v>5070</v>
      </c>
      <c r="D962" s="13">
        <v>55650</v>
      </c>
      <c r="E962" s="13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1">
        <f>ROUND(E962/D962*100,0)</f>
        <v>46</v>
      </c>
      <c r="P962" s="13">
        <f>IF(OR(E962=0,L962=0),0,E962/L962)</f>
        <v>136.46276595744681</v>
      </c>
      <c r="Q962" s="11" t="s">
        <v>8325</v>
      </c>
      <c r="R962" s="11" t="s">
        <v>8327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3.5" x14ac:dyDescent="0.35">
      <c r="A963" s="11">
        <v>961</v>
      </c>
      <c r="B963" s="12" t="s">
        <v>962</v>
      </c>
      <c r="C963" s="12" t="s">
        <v>5071</v>
      </c>
      <c r="D963" s="13">
        <v>95000</v>
      </c>
      <c r="E963" s="13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1">
        <f>ROUND(E963/D963*100,0)</f>
        <v>42</v>
      </c>
      <c r="P963" s="13">
        <f>IF(OR(E963=0,L963=0),0,E963/L963)</f>
        <v>364.35454545454547</v>
      </c>
      <c r="Q963" s="11" t="s">
        <v>8325</v>
      </c>
      <c r="R963" s="11" t="s">
        <v>8327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43.5" x14ac:dyDescent="0.35">
      <c r="A964" s="11">
        <v>962</v>
      </c>
      <c r="B964" s="12" t="s">
        <v>963</v>
      </c>
      <c r="C964" s="12" t="s">
        <v>5072</v>
      </c>
      <c r="D964" s="13">
        <v>2500</v>
      </c>
      <c r="E964" s="13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1">
        <f>ROUND(E964/D964*100,0)</f>
        <v>28</v>
      </c>
      <c r="P964" s="13">
        <f>IF(OR(E964=0,L964=0),0,E964/L964)</f>
        <v>19.243243243243242</v>
      </c>
      <c r="Q964" s="11" t="s">
        <v>8325</v>
      </c>
      <c r="R964" s="11" t="s">
        <v>8327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29" x14ac:dyDescent="0.35">
      <c r="A965" s="11">
        <v>963</v>
      </c>
      <c r="B965" s="12" t="s">
        <v>964</v>
      </c>
      <c r="C965" s="12" t="s">
        <v>5073</v>
      </c>
      <c r="D965" s="13">
        <v>35000</v>
      </c>
      <c r="E965" s="13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1">
        <f>ROUND(E965/D965*100,0)</f>
        <v>1</v>
      </c>
      <c r="P965" s="13">
        <f>IF(OR(E965=0,L965=0),0,E965/L965)</f>
        <v>41.888888888888886</v>
      </c>
      <c r="Q965" s="11" t="s">
        <v>8325</v>
      </c>
      <c r="R965" s="11" t="s">
        <v>8327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58" x14ac:dyDescent="0.35">
      <c r="A966" s="11">
        <v>964</v>
      </c>
      <c r="B966" s="12" t="s">
        <v>965</v>
      </c>
      <c r="C966" s="12" t="s">
        <v>5074</v>
      </c>
      <c r="D966" s="13">
        <v>110000</v>
      </c>
      <c r="E966" s="13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1">
        <f>ROUND(E966/D966*100,0)</f>
        <v>1</v>
      </c>
      <c r="P966" s="13">
        <f>IF(OR(E966=0,L966=0),0,E966/L966)</f>
        <v>30.310344827586206</v>
      </c>
      <c r="Q966" s="11" t="s">
        <v>8325</v>
      </c>
      <c r="R966" s="11" t="s">
        <v>8327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43.5" x14ac:dyDescent="0.35">
      <c r="A967" s="11">
        <v>965</v>
      </c>
      <c r="B967" s="12" t="s">
        <v>966</v>
      </c>
      <c r="C967" s="12" t="s">
        <v>5075</v>
      </c>
      <c r="D967" s="13">
        <v>25000</v>
      </c>
      <c r="E967" s="13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1">
        <f>ROUND(E967/D967*100,0)</f>
        <v>1</v>
      </c>
      <c r="P967" s="13">
        <f>IF(OR(E967=0,L967=0),0,E967/L967)</f>
        <v>49.666666666666664</v>
      </c>
      <c r="Q967" s="11" t="s">
        <v>8325</v>
      </c>
      <c r="R967" s="11" t="s">
        <v>8327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3.5" x14ac:dyDescent="0.35">
      <c r="A968" s="11">
        <v>966</v>
      </c>
      <c r="B968" s="12" t="s">
        <v>967</v>
      </c>
      <c r="C968" s="12" t="s">
        <v>5076</v>
      </c>
      <c r="D968" s="13">
        <v>12000</v>
      </c>
      <c r="E968" s="13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1">
        <f>ROUND(E968/D968*100,0)</f>
        <v>15</v>
      </c>
      <c r="P968" s="13">
        <f>IF(OR(E968=0,L968=0),0,E968/L968)</f>
        <v>59.2</v>
      </c>
      <c r="Q968" s="11" t="s">
        <v>8325</v>
      </c>
      <c r="R968" s="11" t="s">
        <v>8327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3.5" x14ac:dyDescent="0.35">
      <c r="A969" s="11">
        <v>967</v>
      </c>
      <c r="B969" s="12" t="s">
        <v>968</v>
      </c>
      <c r="C969" s="12" t="s">
        <v>5077</v>
      </c>
      <c r="D969" s="13">
        <v>20000</v>
      </c>
      <c r="E969" s="13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1">
        <f>ROUND(E969/D969*100,0)</f>
        <v>18</v>
      </c>
      <c r="P969" s="13">
        <f>IF(OR(E969=0,L969=0),0,E969/L969)</f>
        <v>43.97530864197531</v>
      </c>
      <c r="Q969" s="11" t="s">
        <v>8325</v>
      </c>
      <c r="R969" s="11" t="s">
        <v>8327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43.5" x14ac:dyDescent="0.35">
      <c r="A970" s="11">
        <v>968</v>
      </c>
      <c r="B970" s="12" t="s">
        <v>969</v>
      </c>
      <c r="C970" s="12" t="s">
        <v>5078</v>
      </c>
      <c r="D970" s="13">
        <v>8000</v>
      </c>
      <c r="E970" s="13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1">
        <f>ROUND(E970/D970*100,0)</f>
        <v>1</v>
      </c>
      <c r="P970" s="13">
        <f>IF(OR(E970=0,L970=0),0,E970/L970)</f>
        <v>26.5</v>
      </c>
      <c r="Q970" s="11" t="s">
        <v>8325</v>
      </c>
      <c r="R970" s="11" t="s">
        <v>8327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29" x14ac:dyDescent="0.35">
      <c r="A971" s="11">
        <v>969</v>
      </c>
      <c r="B971" s="12" t="s">
        <v>970</v>
      </c>
      <c r="C971" s="12" t="s">
        <v>5079</v>
      </c>
      <c r="D971" s="13">
        <v>30000</v>
      </c>
      <c r="E971" s="13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1">
        <f>ROUND(E971/D971*100,0)</f>
        <v>47</v>
      </c>
      <c r="P971" s="13">
        <f>IF(OR(E971=0,L971=0),0,E971/L971)</f>
        <v>1272.7272727272727</v>
      </c>
      <c r="Q971" s="11" t="s">
        <v>8325</v>
      </c>
      <c r="R971" s="11" t="s">
        <v>8327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58" x14ac:dyDescent="0.35">
      <c r="A972" s="11">
        <v>970</v>
      </c>
      <c r="B972" s="12" t="s">
        <v>971</v>
      </c>
      <c r="C972" s="12" t="s">
        <v>5080</v>
      </c>
      <c r="D972" s="13">
        <v>5000</v>
      </c>
      <c r="E972" s="13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1">
        <f>ROUND(E972/D972*100,0)</f>
        <v>46</v>
      </c>
      <c r="P972" s="13">
        <f>IF(OR(E972=0,L972=0),0,E972/L972)</f>
        <v>164</v>
      </c>
      <c r="Q972" s="11" t="s">
        <v>8325</v>
      </c>
      <c r="R972" s="11" t="s">
        <v>8327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43.5" x14ac:dyDescent="0.35">
      <c r="A973" s="11">
        <v>971</v>
      </c>
      <c r="B973" s="12" t="s">
        <v>972</v>
      </c>
      <c r="C973" s="12" t="s">
        <v>5081</v>
      </c>
      <c r="D973" s="13">
        <v>100000</v>
      </c>
      <c r="E973" s="13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1">
        <f>ROUND(E973/D973*100,0)</f>
        <v>0</v>
      </c>
      <c r="P973" s="13">
        <f>IF(OR(E973=0,L973=0),0,E973/L973)</f>
        <v>45.2</v>
      </c>
      <c r="Q973" s="11" t="s">
        <v>8325</v>
      </c>
      <c r="R973" s="11" t="s">
        <v>8327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3.5" x14ac:dyDescent="0.35">
      <c r="A974" s="11">
        <v>972</v>
      </c>
      <c r="B974" s="12" t="s">
        <v>973</v>
      </c>
      <c r="C974" s="12" t="s">
        <v>5082</v>
      </c>
      <c r="D974" s="13">
        <v>20000</v>
      </c>
      <c r="E974" s="13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1">
        <f>ROUND(E974/D974*100,0)</f>
        <v>35</v>
      </c>
      <c r="P974" s="13">
        <f>IF(OR(E974=0,L974=0),0,E974/L974)</f>
        <v>153.88888888888889</v>
      </c>
      <c r="Q974" s="11" t="s">
        <v>8325</v>
      </c>
      <c r="R974" s="11" t="s">
        <v>8327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58" x14ac:dyDescent="0.35">
      <c r="A975" s="11">
        <v>973</v>
      </c>
      <c r="B975" s="12" t="s">
        <v>974</v>
      </c>
      <c r="C975" s="12" t="s">
        <v>5083</v>
      </c>
      <c r="D975" s="13">
        <v>20000</v>
      </c>
      <c r="E975" s="13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1">
        <f>ROUND(E975/D975*100,0)</f>
        <v>2</v>
      </c>
      <c r="P975" s="13">
        <f>IF(OR(E975=0,L975=0),0,E975/L975)</f>
        <v>51.375</v>
      </c>
      <c r="Q975" s="11" t="s">
        <v>8325</v>
      </c>
      <c r="R975" s="11" t="s">
        <v>8327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3.5" x14ac:dyDescent="0.35">
      <c r="A976" s="11">
        <v>974</v>
      </c>
      <c r="B976" s="12" t="s">
        <v>975</v>
      </c>
      <c r="C976" s="12" t="s">
        <v>5084</v>
      </c>
      <c r="D976" s="13">
        <v>50000</v>
      </c>
      <c r="E976" s="13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1">
        <f>ROUND(E976/D976*100,0)</f>
        <v>1</v>
      </c>
      <c r="P976" s="13">
        <f>IF(OR(E976=0,L976=0),0,E976/L976)</f>
        <v>93.333333333333329</v>
      </c>
      <c r="Q976" s="11" t="s">
        <v>8325</v>
      </c>
      <c r="R976" s="11" t="s">
        <v>8327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43.5" x14ac:dyDescent="0.35">
      <c r="A977" s="11">
        <v>975</v>
      </c>
      <c r="B977" s="12" t="s">
        <v>976</v>
      </c>
      <c r="C977" s="12" t="s">
        <v>5085</v>
      </c>
      <c r="D977" s="13">
        <v>100000</v>
      </c>
      <c r="E977" s="13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1">
        <f>ROUND(E977/D977*100,0)</f>
        <v>3</v>
      </c>
      <c r="P977" s="13">
        <f>IF(OR(E977=0,L977=0),0,E977/L977)</f>
        <v>108.625</v>
      </c>
      <c r="Q977" s="11" t="s">
        <v>8325</v>
      </c>
      <c r="R977" s="11" t="s">
        <v>8327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43.5" x14ac:dyDescent="0.35">
      <c r="A978" s="11">
        <v>976</v>
      </c>
      <c r="B978" s="12" t="s">
        <v>977</v>
      </c>
      <c r="C978" s="12" t="s">
        <v>5086</v>
      </c>
      <c r="D978" s="13">
        <v>150000</v>
      </c>
      <c r="E978" s="13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1">
        <f>ROUND(E978/D978*100,0)</f>
        <v>2</v>
      </c>
      <c r="P978" s="13">
        <f>IF(OR(E978=0,L978=0),0,E978/L978)</f>
        <v>160.5</v>
      </c>
      <c r="Q978" s="11" t="s">
        <v>8325</v>
      </c>
      <c r="R978" s="11" t="s">
        <v>8327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43.5" x14ac:dyDescent="0.35">
      <c r="A979" s="11">
        <v>977</v>
      </c>
      <c r="B979" s="12" t="s">
        <v>978</v>
      </c>
      <c r="C979" s="12" t="s">
        <v>5087</v>
      </c>
      <c r="D979" s="13">
        <v>2700</v>
      </c>
      <c r="E979" s="13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1">
        <f>ROUND(E979/D979*100,0)</f>
        <v>34</v>
      </c>
      <c r="P979" s="13">
        <f>IF(OR(E979=0,L979=0),0,E979/L979)</f>
        <v>75.75</v>
      </c>
      <c r="Q979" s="11" t="s">
        <v>8325</v>
      </c>
      <c r="R979" s="11" t="s">
        <v>8327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3.5" x14ac:dyDescent="0.35">
      <c r="A980" s="11">
        <v>978</v>
      </c>
      <c r="B980" s="12" t="s">
        <v>979</v>
      </c>
      <c r="C980" s="12" t="s">
        <v>5088</v>
      </c>
      <c r="D980" s="13">
        <v>172889</v>
      </c>
      <c r="E980" s="13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1">
        <f>ROUND(E980/D980*100,0)</f>
        <v>56</v>
      </c>
      <c r="P980" s="13">
        <f>IF(OR(E980=0,L980=0),0,E980/L980)</f>
        <v>790.83739837398377</v>
      </c>
      <c r="Q980" s="11" t="s">
        <v>8325</v>
      </c>
      <c r="R980" s="11" t="s">
        <v>8327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58" x14ac:dyDescent="0.35">
      <c r="A981" s="11">
        <v>979</v>
      </c>
      <c r="B981" s="12" t="s">
        <v>980</v>
      </c>
      <c r="C981" s="12" t="s">
        <v>5089</v>
      </c>
      <c r="D981" s="13">
        <v>35000</v>
      </c>
      <c r="E981" s="13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1">
        <f>ROUND(E981/D981*100,0)</f>
        <v>83</v>
      </c>
      <c r="P981" s="13">
        <f>IF(OR(E981=0,L981=0),0,E981/L981)</f>
        <v>301.93916666666667</v>
      </c>
      <c r="Q981" s="11" t="s">
        <v>8325</v>
      </c>
      <c r="R981" s="11" t="s">
        <v>8327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58" x14ac:dyDescent="0.35">
      <c r="A982" s="11">
        <v>980</v>
      </c>
      <c r="B982" s="12" t="s">
        <v>981</v>
      </c>
      <c r="C982" s="12" t="s">
        <v>5090</v>
      </c>
      <c r="D982" s="13">
        <v>10000</v>
      </c>
      <c r="E982" s="13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1">
        <f>ROUND(E982/D982*100,0)</f>
        <v>15</v>
      </c>
      <c r="P982" s="13">
        <f>IF(OR(E982=0,L982=0),0,E982/L982)</f>
        <v>47.935483870967744</v>
      </c>
      <c r="Q982" s="11" t="s">
        <v>8325</v>
      </c>
      <c r="R982" s="11" t="s">
        <v>8327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58" x14ac:dyDescent="0.35">
      <c r="A983" s="11">
        <v>981</v>
      </c>
      <c r="B983" s="12" t="s">
        <v>982</v>
      </c>
      <c r="C983" s="12" t="s">
        <v>5091</v>
      </c>
      <c r="D983" s="13">
        <v>88888</v>
      </c>
      <c r="E983" s="13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1">
        <f>ROUND(E983/D983*100,0)</f>
        <v>0</v>
      </c>
      <c r="P983" s="13">
        <f>IF(OR(E983=0,L983=0),0,E983/L983)</f>
        <v>2.75</v>
      </c>
      <c r="Q983" s="11" t="s">
        <v>8325</v>
      </c>
      <c r="R983" s="11" t="s">
        <v>8327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29" x14ac:dyDescent="0.35">
      <c r="A984" s="11">
        <v>982</v>
      </c>
      <c r="B984" s="12" t="s">
        <v>983</v>
      </c>
      <c r="C984" s="12" t="s">
        <v>5092</v>
      </c>
      <c r="D984" s="13">
        <v>17500</v>
      </c>
      <c r="E984" s="13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1">
        <f>ROUND(E984/D984*100,0)</f>
        <v>0</v>
      </c>
      <c r="P984" s="13">
        <f>IF(OR(E984=0,L984=0),0,E984/L984)</f>
        <v>1</v>
      </c>
      <c r="Q984" s="11" t="s">
        <v>8325</v>
      </c>
      <c r="R984" s="11" t="s">
        <v>8327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58" x14ac:dyDescent="0.35">
      <c r="A985" s="11">
        <v>983</v>
      </c>
      <c r="B985" s="12" t="s">
        <v>984</v>
      </c>
      <c r="C985" s="12" t="s">
        <v>5093</v>
      </c>
      <c r="D985" s="13">
        <v>104219</v>
      </c>
      <c r="E985" s="13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1">
        <f>ROUND(E985/D985*100,0)</f>
        <v>30</v>
      </c>
      <c r="P985" s="13">
        <f>IF(OR(E985=0,L985=0),0,E985/L985)</f>
        <v>171.79329608938548</v>
      </c>
      <c r="Q985" s="11" t="s">
        <v>8325</v>
      </c>
      <c r="R985" s="11" t="s">
        <v>8327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72.5" x14ac:dyDescent="0.35">
      <c r="A986" s="11">
        <v>984</v>
      </c>
      <c r="B986" s="12" t="s">
        <v>985</v>
      </c>
      <c r="C986" s="12" t="s">
        <v>5094</v>
      </c>
      <c r="D986" s="13">
        <v>10000</v>
      </c>
      <c r="E986" s="13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1">
        <f>ROUND(E986/D986*100,0)</f>
        <v>1</v>
      </c>
      <c r="P986" s="13">
        <f>IF(OR(E986=0,L986=0),0,E986/L986)</f>
        <v>35.333333333333336</v>
      </c>
      <c r="Q986" s="11" t="s">
        <v>8325</v>
      </c>
      <c r="R986" s="11" t="s">
        <v>8327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43.5" x14ac:dyDescent="0.35">
      <c r="A987" s="11">
        <v>985</v>
      </c>
      <c r="B987" s="12" t="s">
        <v>986</v>
      </c>
      <c r="C987" s="12" t="s">
        <v>5095</v>
      </c>
      <c r="D987" s="13">
        <v>30000</v>
      </c>
      <c r="E987" s="13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1">
        <f>ROUND(E987/D987*100,0)</f>
        <v>6</v>
      </c>
      <c r="P987" s="13">
        <f>IF(OR(E987=0,L987=0),0,E987/L987)</f>
        <v>82.086956521739125</v>
      </c>
      <c r="Q987" s="11" t="s">
        <v>8325</v>
      </c>
      <c r="R987" s="11" t="s">
        <v>8327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58" x14ac:dyDescent="0.35">
      <c r="A988" s="11">
        <v>986</v>
      </c>
      <c r="B988" s="12" t="s">
        <v>987</v>
      </c>
      <c r="C988" s="12" t="s">
        <v>5096</v>
      </c>
      <c r="D988" s="13">
        <v>20000</v>
      </c>
      <c r="E988" s="13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1">
        <f>ROUND(E988/D988*100,0)</f>
        <v>13</v>
      </c>
      <c r="P988" s="13">
        <f>IF(OR(E988=0,L988=0),0,E988/L988)</f>
        <v>110.8695652173913</v>
      </c>
      <c r="Q988" s="11" t="s">
        <v>8325</v>
      </c>
      <c r="R988" s="11" t="s">
        <v>8327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3.5" x14ac:dyDescent="0.35">
      <c r="A989" s="11">
        <v>987</v>
      </c>
      <c r="B989" s="12" t="s">
        <v>988</v>
      </c>
      <c r="C989" s="12" t="s">
        <v>5097</v>
      </c>
      <c r="D989" s="13">
        <v>50000</v>
      </c>
      <c r="E989" s="13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1">
        <f>ROUND(E989/D989*100,0)</f>
        <v>13</v>
      </c>
      <c r="P989" s="13">
        <f>IF(OR(E989=0,L989=0),0,E989/L989)</f>
        <v>161.21951219512195</v>
      </c>
      <c r="Q989" s="11" t="s">
        <v>8325</v>
      </c>
      <c r="R989" s="11" t="s">
        <v>8327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58" x14ac:dyDescent="0.35">
      <c r="A990" s="11">
        <v>988</v>
      </c>
      <c r="B990" s="12" t="s">
        <v>989</v>
      </c>
      <c r="C990" s="12" t="s">
        <v>5098</v>
      </c>
      <c r="D990" s="13">
        <v>5000</v>
      </c>
      <c r="E990" s="13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1">
        <f>ROUND(E990/D990*100,0)</f>
        <v>0</v>
      </c>
      <c r="P990" s="13">
        <f>IF(OR(E990=0,L990=0),0,E990/L990)</f>
        <v>0</v>
      </c>
      <c r="Q990" s="11" t="s">
        <v>8325</v>
      </c>
      <c r="R990" s="11" t="s">
        <v>8327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29" x14ac:dyDescent="0.35">
      <c r="A991" s="11">
        <v>989</v>
      </c>
      <c r="B991" s="12" t="s">
        <v>990</v>
      </c>
      <c r="C991" s="12" t="s">
        <v>5099</v>
      </c>
      <c r="D991" s="13">
        <v>10000</v>
      </c>
      <c r="E991" s="13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1">
        <f>ROUND(E991/D991*100,0)</f>
        <v>17</v>
      </c>
      <c r="P991" s="13">
        <f>IF(OR(E991=0,L991=0),0,E991/L991)</f>
        <v>52.40625</v>
      </c>
      <c r="Q991" s="11" t="s">
        <v>8325</v>
      </c>
      <c r="R991" s="11" t="s">
        <v>8327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43.5" x14ac:dyDescent="0.35">
      <c r="A992" s="11">
        <v>990</v>
      </c>
      <c r="B992" s="12" t="s">
        <v>991</v>
      </c>
      <c r="C992" s="12" t="s">
        <v>5100</v>
      </c>
      <c r="D992" s="13">
        <v>25000</v>
      </c>
      <c r="E992" s="13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1">
        <f>ROUND(E992/D992*100,0)</f>
        <v>0</v>
      </c>
      <c r="P992" s="13">
        <f>IF(OR(E992=0,L992=0),0,E992/L992)</f>
        <v>13</v>
      </c>
      <c r="Q992" s="11" t="s">
        <v>8325</v>
      </c>
      <c r="R992" s="11" t="s">
        <v>8327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72.5" x14ac:dyDescent="0.35">
      <c r="A993" s="11">
        <v>991</v>
      </c>
      <c r="B993" s="12" t="s">
        <v>992</v>
      </c>
      <c r="C993" s="12" t="s">
        <v>5101</v>
      </c>
      <c r="D993" s="13">
        <v>5000</v>
      </c>
      <c r="E993" s="13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1">
        <f>ROUND(E993/D993*100,0)</f>
        <v>4</v>
      </c>
      <c r="P993" s="13">
        <f>IF(OR(E993=0,L993=0),0,E993/L993)</f>
        <v>30.285714285714285</v>
      </c>
      <c r="Q993" s="11" t="s">
        <v>8325</v>
      </c>
      <c r="R993" s="11" t="s">
        <v>8327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3.5" x14ac:dyDescent="0.35">
      <c r="A994" s="11">
        <v>992</v>
      </c>
      <c r="B994" s="12" t="s">
        <v>993</v>
      </c>
      <c r="C994" s="12" t="s">
        <v>5102</v>
      </c>
      <c r="D994" s="13">
        <v>100000</v>
      </c>
      <c r="E994" s="13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1">
        <f>ROUND(E994/D994*100,0)</f>
        <v>0</v>
      </c>
      <c r="P994" s="13">
        <f>IF(OR(E994=0,L994=0),0,E994/L994)</f>
        <v>116.75</v>
      </c>
      <c r="Q994" s="11" t="s">
        <v>8325</v>
      </c>
      <c r="R994" s="11" t="s">
        <v>8327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3.5" x14ac:dyDescent="0.35">
      <c r="A995" s="11">
        <v>993</v>
      </c>
      <c r="B995" s="12" t="s">
        <v>994</v>
      </c>
      <c r="C995" s="12" t="s">
        <v>5103</v>
      </c>
      <c r="D995" s="13">
        <v>70000</v>
      </c>
      <c r="E995" s="13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1">
        <f>ROUND(E995/D995*100,0)</f>
        <v>25</v>
      </c>
      <c r="P995" s="13">
        <f>IF(OR(E995=0,L995=0),0,E995/L995)</f>
        <v>89.59693877551021</v>
      </c>
      <c r="Q995" s="11" t="s">
        <v>8325</v>
      </c>
      <c r="R995" s="11" t="s">
        <v>8327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58" x14ac:dyDescent="0.35">
      <c r="A996" s="11">
        <v>994</v>
      </c>
      <c r="B996" s="12" t="s">
        <v>995</v>
      </c>
      <c r="C996" s="12" t="s">
        <v>5104</v>
      </c>
      <c r="D996" s="13">
        <v>200000</v>
      </c>
      <c r="E996" s="13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1">
        <f>ROUND(E996/D996*100,0)</f>
        <v>2</v>
      </c>
      <c r="P996" s="13">
        <f>IF(OR(E996=0,L996=0),0,E996/L996)</f>
        <v>424.45454545454544</v>
      </c>
      <c r="Q996" s="11" t="s">
        <v>8325</v>
      </c>
      <c r="R996" s="11" t="s">
        <v>8327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43.5" x14ac:dyDescent="0.35">
      <c r="A997" s="11">
        <v>995</v>
      </c>
      <c r="B997" s="12" t="s">
        <v>996</v>
      </c>
      <c r="C997" s="12" t="s">
        <v>5105</v>
      </c>
      <c r="D997" s="13">
        <v>10000</v>
      </c>
      <c r="E997" s="13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1">
        <f>ROUND(E997/D997*100,0)</f>
        <v>7</v>
      </c>
      <c r="P997" s="13">
        <f>IF(OR(E997=0,L997=0),0,E997/L997)</f>
        <v>80.666666666666671</v>
      </c>
      <c r="Q997" s="11" t="s">
        <v>8325</v>
      </c>
      <c r="R997" s="11" t="s">
        <v>8327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43.5" x14ac:dyDescent="0.35">
      <c r="A998" s="11">
        <v>996</v>
      </c>
      <c r="B998" s="12" t="s">
        <v>997</v>
      </c>
      <c r="C998" s="12" t="s">
        <v>5106</v>
      </c>
      <c r="D998" s="13">
        <v>4000</v>
      </c>
      <c r="E998" s="13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1">
        <f>ROUND(E998/D998*100,0)</f>
        <v>2</v>
      </c>
      <c r="P998" s="13">
        <f>IF(OR(E998=0,L998=0),0,E998/L998)</f>
        <v>13</v>
      </c>
      <c r="Q998" s="11" t="s">
        <v>8325</v>
      </c>
      <c r="R998" s="11" t="s">
        <v>8327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29" x14ac:dyDescent="0.35">
      <c r="A999" s="11">
        <v>997</v>
      </c>
      <c r="B999" s="12" t="s">
        <v>998</v>
      </c>
      <c r="C999" s="12" t="s">
        <v>5107</v>
      </c>
      <c r="D999" s="13">
        <v>5000</v>
      </c>
      <c r="E999" s="13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1">
        <f>ROUND(E999/D999*100,0)</f>
        <v>1</v>
      </c>
      <c r="P999" s="13">
        <f>IF(OR(E999=0,L999=0),0,E999/L999)</f>
        <v>8.125</v>
      </c>
      <c r="Q999" s="11" t="s">
        <v>8325</v>
      </c>
      <c r="R999" s="11" t="s">
        <v>8327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43.5" x14ac:dyDescent="0.35">
      <c r="A1000" s="11">
        <v>998</v>
      </c>
      <c r="B1000" s="12" t="s">
        <v>999</v>
      </c>
      <c r="C1000" s="12" t="s">
        <v>5108</v>
      </c>
      <c r="D1000" s="13">
        <v>60000</v>
      </c>
      <c r="E1000" s="13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1">
        <f>ROUND(E1000/D1000*100,0)</f>
        <v>59</v>
      </c>
      <c r="P1000" s="13">
        <f>IF(OR(E1000=0,L1000=0),0,E1000/L1000)</f>
        <v>153.42794759825327</v>
      </c>
      <c r="Q1000" s="11" t="s">
        <v>8325</v>
      </c>
      <c r="R1000" s="11" t="s">
        <v>8327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3.5" x14ac:dyDescent="0.35">
      <c r="A1001" s="11">
        <v>999</v>
      </c>
      <c r="B1001" s="12" t="s">
        <v>1000</v>
      </c>
      <c r="C1001" s="12" t="s">
        <v>5109</v>
      </c>
      <c r="D1001" s="13">
        <v>150000</v>
      </c>
      <c r="E1001" s="13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1">
        <f>ROUND(E1001/D1001*100,0)</f>
        <v>8</v>
      </c>
      <c r="P1001" s="13">
        <f>IF(OR(E1001=0,L1001=0),0,E1001/L1001)</f>
        <v>292.07499999999999</v>
      </c>
      <c r="Q1001" s="11" t="s">
        <v>8325</v>
      </c>
      <c r="R1001" s="11" t="s">
        <v>8327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3.5" x14ac:dyDescent="0.35">
      <c r="A1002" s="11">
        <v>1000</v>
      </c>
      <c r="B1002" s="12" t="s">
        <v>1001</v>
      </c>
      <c r="C1002" s="12" t="s">
        <v>5110</v>
      </c>
      <c r="D1002" s="13">
        <v>894700</v>
      </c>
      <c r="E1002" s="13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1">
        <f>ROUND(E1002/D1002*100,0)</f>
        <v>2</v>
      </c>
      <c r="P1002" s="13">
        <f>IF(OR(E1002=0,L1002=0),0,E1002/L1002)</f>
        <v>3304</v>
      </c>
      <c r="Q1002" s="11" t="s">
        <v>8325</v>
      </c>
      <c r="R1002" s="11" t="s">
        <v>8327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58" x14ac:dyDescent="0.35">
      <c r="A1003" s="11">
        <v>1001</v>
      </c>
      <c r="B1003" s="12" t="s">
        <v>1002</v>
      </c>
      <c r="C1003" s="12" t="s">
        <v>5111</v>
      </c>
      <c r="D1003" s="13">
        <v>5000</v>
      </c>
      <c r="E1003" s="13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1">
        <f>ROUND(E1003/D1003*100,0)</f>
        <v>104</v>
      </c>
      <c r="P1003" s="13">
        <f>IF(OR(E1003=0,L1003=0),0,E1003/L1003)</f>
        <v>1300</v>
      </c>
      <c r="Q1003" s="11" t="s">
        <v>8325</v>
      </c>
      <c r="R1003" s="11" t="s">
        <v>8327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43.5" x14ac:dyDescent="0.35">
      <c r="A1004" s="11">
        <v>1002</v>
      </c>
      <c r="B1004" s="12" t="s">
        <v>1003</v>
      </c>
      <c r="C1004" s="12" t="s">
        <v>5112</v>
      </c>
      <c r="D1004" s="13">
        <v>9999</v>
      </c>
      <c r="E1004" s="13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1">
        <f>ROUND(E1004/D1004*100,0)</f>
        <v>30</v>
      </c>
      <c r="P1004" s="13">
        <f>IF(OR(E1004=0,L1004=0),0,E1004/L1004)</f>
        <v>134.54545454545453</v>
      </c>
      <c r="Q1004" s="11" t="s">
        <v>8325</v>
      </c>
      <c r="R1004" s="11" t="s">
        <v>8327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3.5" x14ac:dyDescent="0.35">
      <c r="A1005" s="11">
        <v>1003</v>
      </c>
      <c r="B1005" s="12" t="s">
        <v>1004</v>
      </c>
      <c r="C1005" s="12" t="s">
        <v>5113</v>
      </c>
      <c r="D1005" s="13">
        <v>20000</v>
      </c>
      <c r="E1005" s="13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1">
        <f>ROUND(E1005/D1005*100,0)</f>
        <v>16</v>
      </c>
      <c r="P1005" s="13">
        <f>IF(OR(E1005=0,L1005=0),0,E1005/L1005)</f>
        <v>214.06666666666666</v>
      </c>
      <c r="Q1005" s="11" t="s">
        <v>8325</v>
      </c>
      <c r="R1005" s="11" t="s">
        <v>8327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29" x14ac:dyDescent="0.35">
      <c r="A1006" s="11">
        <v>1004</v>
      </c>
      <c r="B1006" s="12" t="s">
        <v>1005</v>
      </c>
      <c r="C1006" s="12" t="s">
        <v>5114</v>
      </c>
      <c r="D1006" s="13">
        <v>25000</v>
      </c>
      <c r="E1006" s="13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1">
        <f>ROUND(E1006/D1006*100,0)</f>
        <v>82</v>
      </c>
      <c r="P1006" s="13">
        <f>IF(OR(E1006=0,L1006=0),0,E1006/L1006)</f>
        <v>216.33684210526314</v>
      </c>
      <c r="Q1006" s="11" t="s">
        <v>8325</v>
      </c>
      <c r="R1006" s="11" t="s">
        <v>8327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43.5" x14ac:dyDescent="0.35">
      <c r="A1007" s="11">
        <v>1005</v>
      </c>
      <c r="B1007" s="12" t="s">
        <v>1006</v>
      </c>
      <c r="C1007" s="12" t="s">
        <v>5115</v>
      </c>
      <c r="D1007" s="13">
        <v>200000</v>
      </c>
      <c r="E1007" s="13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1">
        <f>ROUND(E1007/D1007*100,0)</f>
        <v>75</v>
      </c>
      <c r="P1007" s="13">
        <f>IF(OR(E1007=0,L1007=0),0,E1007/L1007)</f>
        <v>932.31055900621118</v>
      </c>
      <c r="Q1007" s="11" t="s">
        <v>8325</v>
      </c>
      <c r="R1007" s="11" t="s">
        <v>8327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3.5" x14ac:dyDescent="0.35">
      <c r="A1008" s="11">
        <v>1006</v>
      </c>
      <c r="B1008" s="12" t="s">
        <v>1007</v>
      </c>
      <c r="C1008" s="12" t="s">
        <v>5116</v>
      </c>
      <c r="D1008" s="13">
        <v>4000</v>
      </c>
      <c r="E1008" s="13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1">
        <f>ROUND(E1008/D1008*100,0)</f>
        <v>6</v>
      </c>
      <c r="P1008" s="13">
        <f>IF(OR(E1008=0,L1008=0),0,E1008/L1008)</f>
        <v>29.25</v>
      </c>
      <c r="Q1008" s="11" t="s">
        <v>8325</v>
      </c>
      <c r="R1008" s="11" t="s">
        <v>8327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3.5" x14ac:dyDescent="0.35">
      <c r="A1009" s="11">
        <v>1007</v>
      </c>
      <c r="B1009" s="12" t="s">
        <v>1008</v>
      </c>
      <c r="C1009" s="12" t="s">
        <v>5117</v>
      </c>
      <c r="D1009" s="13">
        <v>30000</v>
      </c>
      <c r="E1009" s="13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1">
        <f>ROUND(E1009/D1009*100,0)</f>
        <v>44</v>
      </c>
      <c r="P1009" s="13">
        <f>IF(OR(E1009=0,L1009=0),0,E1009/L1009)</f>
        <v>174.94736842105263</v>
      </c>
      <c r="Q1009" s="11" t="s">
        <v>8325</v>
      </c>
      <c r="R1009" s="11" t="s">
        <v>8327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43.5" x14ac:dyDescent="0.35">
      <c r="A1010" s="11">
        <v>1008</v>
      </c>
      <c r="B1010" s="12" t="s">
        <v>1009</v>
      </c>
      <c r="C1010" s="12" t="s">
        <v>5118</v>
      </c>
      <c r="D1010" s="13">
        <v>93500</v>
      </c>
      <c r="E1010" s="13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1">
        <f>ROUND(E1010/D1010*100,0)</f>
        <v>0</v>
      </c>
      <c r="P1010" s="13">
        <f>IF(OR(E1010=0,L1010=0),0,E1010/L1010)</f>
        <v>250</v>
      </c>
      <c r="Q1010" s="11" t="s">
        <v>8325</v>
      </c>
      <c r="R1010" s="11" t="s">
        <v>8327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58" x14ac:dyDescent="0.35">
      <c r="A1011" s="11">
        <v>1009</v>
      </c>
      <c r="B1011" s="12" t="s">
        <v>1010</v>
      </c>
      <c r="C1011" s="12" t="s">
        <v>5119</v>
      </c>
      <c r="D1011" s="13">
        <v>50000</v>
      </c>
      <c r="E1011" s="13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1">
        <f>ROUND(E1011/D1011*100,0)</f>
        <v>13</v>
      </c>
      <c r="P1011" s="13">
        <f>IF(OR(E1011=0,L1011=0),0,E1011/L1011)</f>
        <v>65</v>
      </c>
      <c r="Q1011" s="11" t="s">
        <v>8325</v>
      </c>
      <c r="R1011" s="11" t="s">
        <v>8327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43.5" x14ac:dyDescent="0.35">
      <c r="A1012" s="11">
        <v>1010</v>
      </c>
      <c r="B1012" s="12" t="s">
        <v>1011</v>
      </c>
      <c r="C1012" s="12" t="s">
        <v>5120</v>
      </c>
      <c r="D1012" s="13">
        <v>115250</v>
      </c>
      <c r="E1012" s="13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1">
        <f>ROUND(E1012/D1012*100,0)</f>
        <v>0</v>
      </c>
      <c r="P1012" s="13">
        <f>IF(OR(E1012=0,L1012=0),0,E1012/L1012)</f>
        <v>55</v>
      </c>
      <c r="Q1012" s="11" t="s">
        <v>8325</v>
      </c>
      <c r="R1012" s="11" t="s">
        <v>8327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3.5" x14ac:dyDescent="0.35">
      <c r="A1013" s="11">
        <v>1011</v>
      </c>
      <c r="B1013" s="12" t="s">
        <v>1012</v>
      </c>
      <c r="C1013" s="12" t="s">
        <v>5121</v>
      </c>
      <c r="D1013" s="13">
        <v>20000</v>
      </c>
      <c r="E1013" s="13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1">
        <f>ROUND(E1013/D1013*100,0)</f>
        <v>0</v>
      </c>
      <c r="P1013" s="13">
        <f>IF(OR(E1013=0,L1013=0),0,E1013/L1013)</f>
        <v>75</v>
      </c>
      <c r="Q1013" s="11" t="s">
        <v>8325</v>
      </c>
      <c r="R1013" s="11" t="s">
        <v>8327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58" x14ac:dyDescent="0.35">
      <c r="A1014" s="11">
        <v>1012</v>
      </c>
      <c r="B1014" s="12" t="s">
        <v>1013</v>
      </c>
      <c r="C1014" s="12" t="s">
        <v>5122</v>
      </c>
      <c r="D1014" s="13">
        <v>5000</v>
      </c>
      <c r="E1014" s="13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1">
        <f>ROUND(E1014/D1014*100,0)</f>
        <v>21535</v>
      </c>
      <c r="P1014" s="13">
        <f>IF(OR(E1014=0,L1014=0),0,E1014/L1014)</f>
        <v>1389.3561935483872</v>
      </c>
      <c r="Q1014" s="11" t="s">
        <v>8325</v>
      </c>
      <c r="R1014" s="11" t="s">
        <v>8327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43.5" x14ac:dyDescent="0.35">
      <c r="A1015" s="11">
        <v>1013</v>
      </c>
      <c r="B1015" s="12" t="s">
        <v>1014</v>
      </c>
      <c r="C1015" s="12" t="s">
        <v>5123</v>
      </c>
      <c r="D1015" s="13">
        <v>25000</v>
      </c>
      <c r="E1015" s="13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1">
        <f>ROUND(E1015/D1015*100,0)</f>
        <v>35</v>
      </c>
      <c r="P1015" s="13">
        <f>IF(OR(E1015=0,L1015=0),0,E1015/L1015)</f>
        <v>95.911111111111111</v>
      </c>
      <c r="Q1015" s="11" t="s">
        <v>8325</v>
      </c>
      <c r="R1015" s="11" t="s">
        <v>8327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29" x14ac:dyDescent="0.35">
      <c r="A1016" s="11">
        <v>1014</v>
      </c>
      <c r="B1016" s="12" t="s">
        <v>1015</v>
      </c>
      <c r="C1016" s="12" t="s">
        <v>5124</v>
      </c>
      <c r="D1016" s="13">
        <v>10000</v>
      </c>
      <c r="E1016" s="13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1">
        <f>ROUND(E1016/D1016*100,0)</f>
        <v>31</v>
      </c>
      <c r="P1016" s="13">
        <f>IF(OR(E1016=0,L1016=0),0,E1016/L1016)</f>
        <v>191.25</v>
      </c>
      <c r="Q1016" s="11" t="s">
        <v>8325</v>
      </c>
      <c r="R1016" s="11" t="s">
        <v>8327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29" x14ac:dyDescent="0.35">
      <c r="A1017" s="11">
        <v>1015</v>
      </c>
      <c r="B1017" s="12" t="s">
        <v>1016</v>
      </c>
      <c r="C1017" s="12" t="s">
        <v>5125</v>
      </c>
      <c r="D1017" s="13">
        <v>9000</v>
      </c>
      <c r="E1017" s="13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1">
        <f>ROUND(E1017/D1017*100,0)</f>
        <v>3</v>
      </c>
      <c r="P1017" s="13">
        <f>IF(OR(E1017=0,L1017=0),0,E1017/L1017)</f>
        <v>40</v>
      </c>
      <c r="Q1017" s="11" t="s">
        <v>8325</v>
      </c>
      <c r="R1017" s="11" t="s">
        <v>8327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3.5" x14ac:dyDescent="0.35">
      <c r="A1018" s="11">
        <v>1016</v>
      </c>
      <c r="B1018" s="12" t="s">
        <v>1017</v>
      </c>
      <c r="C1018" s="12" t="s">
        <v>5126</v>
      </c>
      <c r="D1018" s="13">
        <v>100000</v>
      </c>
      <c r="E1018" s="13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1">
        <f>ROUND(E1018/D1018*100,0)</f>
        <v>3</v>
      </c>
      <c r="P1018" s="13">
        <f>IF(OR(E1018=0,L1018=0),0,E1018/L1018)</f>
        <v>74.78947368421052</v>
      </c>
      <c r="Q1018" s="11" t="s">
        <v>8325</v>
      </c>
      <c r="R1018" s="11" t="s">
        <v>8327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58" x14ac:dyDescent="0.35">
      <c r="A1019" s="11">
        <v>1017</v>
      </c>
      <c r="B1019" s="12" t="s">
        <v>1018</v>
      </c>
      <c r="C1019" s="12" t="s">
        <v>5127</v>
      </c>
      <c r="D1019" s="13">
        <v>250000</v>
      </c>
      <c r="E1019" s="13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1">
        <f>ROUND(E1019/D1019*100,0)</f>
        <v>23</v>
      </c>
      <c r="P1019" s="13">
        <f>IF(OR(E1019=0,L1019=0),0,E1019/L1019)</f>
        <v>161.11830985915492</v>
      </c>
      <c r="Q1019" s="11" t="s">
        <v>8325</v>
      </c>
      <c r="R1019" s="11" t="s">
        <v>8327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3.5" x14ac:dyDescent="0.35">
      <c r="A1020" s="11">
        <v>1018</v>
      </c>
      <c r="B1020" s="12" t="s">
        <v>1019</v>
      </c>
      <c r="C1020" s="12" t="s">
        <v>5128</v>
      </c>
      <c r="D1020" s="13">
        <v>20000</v>
      </c>
      <c r="E1020" s="13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1">
        <f>ROUND(E1020/D1020*100,0)</f>
        <v>3</v>
      </c>
      <c r="P1020" s="13">
        <f>IF(OR(E1020=0,L1020=0),0,E1020/L1020)</f>
        <v>88.714285714285708</v>
      </c>
      <c r="Q1020" s="11" t="s">
        <v>8325</v>
      </c>
      <c r="R1020" s="11" t="s">
        <v>8327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43.5" x14ac:dyDescent="0.35">
      <c r="A1021" s="11">
        <v>1019</v>
      </c>
      <c r="B1021" s="12" t="s">
        <v>1020</v>
      </c>
      <c r="C1021" s="12" t="s">
        <v>5129</v>
      </c>
      <c r="D1021" s="13">
        <v>45000</v>
      </c>
      <c r="E1021" s="13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1">
        <f>ROUND(E1021/D1021*100,0)</f>
        <v>47</v>
      </c>
      <c r="P1021" s="13">
        <f>IF(OR(E1021=0,L1021=0),0,E1021/L1021)</f>
        <v>53.25</v>
      </c>
      <c r="Q1021" s="11" t="s">
        <v>8325</v>
      </c>
      <c r="R1021" s="11" t="s">
        <v>8327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43.5" x14ac:dyDescent="0.35">
      <c r="A1022" s="11">
        <v>1020</v>
      </c>
      <c r="B1022" s="12" t="s">
        <v>1021</v>
      </c>
      <c r="C1022" s="12" t="s">
        <v>5130</v>
      </c>
      <c r="D1022" s="13">
        <v>1550</v>
      </c>
      <c r="E1022" s="13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1">
        <f>ROUND(E1022/D1022*100,0)</f>
        <v>206</v>
      </c>
      <c r="P1022" s="13">
        <f>IF(OR(E1022=0,L1022=0),0,E1022/L1022)</f>
        <v>106.2</v>
      </c>
      <c r="Q1022" s="11" t="s">
        <v>8312</v>
      </c>
      <c r="R1022" s="11" t="s">
        <v>8333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3.5" x14ac:dyDescent="0.35">
      <c r="A1023" s="11">
        <v>1021</v>
      </c>
      <c r="B1023" s="12" t="s">
        <v>1022</v>
      </c>
      <c r="C1023" s="12" t="s">
        <v>5131</v>
      </c>
      <c r="D1023" s="13">
        <v>3000</v>
      </c>
      <c r="E1023" s="13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1">
        <f>ROUND(E1023/D1023*100,0)</f>
        <v>352</v>
      </c>
      <c r="P1023" s="13">
        <f>IF(OR(E1023=0,L1023=0),0,E1023/L1023)</f>
        <v>22.079728033472804</v>
      </c>
      <c r="Q1023" s="11" t="s">
        <v>8312</v>
      </c>
      <c r="R1023" s="11" t="s">
        <v>8333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29" x14ac:dyDescent="0.35">
      <c r="A1024" s="11">
        <v>1022</v>
      </c>
      <c r="B1024" s="12" t="s">
        <v>1023</v>
      </c>
      <c r="C1024" s="12" t="s">
        <v>5132</v>
      </c>
      <c r="D1024" s="13">
        <v>2000</v>
      </c>
      <c r="E1024" s="13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1">
        <f>ROUND(E1024/D1024*100,0)</f>
        <v>115</v>
      </c>
      <c r="P1024" s="13">
        <f>IF(OR(E1024=0,L1024=0),0,E1024/L1024)</f>
        <v>31.054054054054053</v>
      </c>
      <c r="Q1024" s="11" t="s">
        <v>8312</v>
      </c>
      <c r="R1024" s="11" t="s">
        <v>8333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3.5" x14ac:dyDescent="0.35">
      <c r="A1025" s="11">
        <v>1023</v>
      </c>
      <c r="B1025" s="12" t="s">
        <v>1024</v>
      </c>
      <c r="C1025" s="12" t="s">
        <v>5133</v>
      </c>
      <c r="D1025" s="13">
        <v>2000</v>
      </c>
      <c r="E1025" s="13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1">
        <f>ROUND(E1025/D1025*100,0)</f>
        <v>237</v>
      </c>
      <c r="P1025" s="13">
        <f>IF(OR(E1025=0,L1025=0),0,E1025/L1025)</f>
        <v>36.206106870229007</v>
      </c>
      <c r="Q1025" s="11" t="s">
        <v>8312</v>
      </c>
      <c r="R1025" s="11" t="s">
        <v>8333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3.5" x14ac:dyDescent="0.35">
      <c r="A1026" s="11">
        <v>1024</v>
      </c>
      <c r="B1026" s="12" t="s">
        <v>1025</v>
      </c>
      <c r="C1026" s="12" t="s">
        <v>5134</v>
      </c>
      <c r="D1026" s="13">
        <v>20000</v>
      </c>
      <c r="E1026" s="13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1">
        <f>ROUND(E1026/D1026*100,0)</f>
        <v>119</v>
      </c>
      <c r="P1026" s="13">
        <f>IF(OR(E1026=0,L1026=0),0,E1026/L1026)</f>
        <v>388.9762295081967</v>
      </c>
      <c r="Q1026" s="11" t="s">
        <v>8312</v>
      </c>
      <c r="R1026" s="11" t="s">
        <v>8333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29" x14ac:dyDescent="0.35">
      <c r="A1027" s="11">
        <v>1025</v>
      </c>
      <c r="B1027" s="12" t="s">
        <v>1026</v>
      </c>
      <c r="C1027" s="12" t="s">
        <v>5135</v>
      </c>
      <c r="D1027" s="13">
        <v>70000</v>
      </c>
      <c r="E1027" s="13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1">
        <f>ROUND(E1027/D1027*100,0)</f>
        <v>110</v>
      </c>
      <c r="P1027" s="13">
        <f>IF(OR(E1027=0,L1027=0),0,E1027/L1027)</f>
        <v>71.848571428571432</v>
      </c>
      <c r="Q1027" s="11" t="s">
        <v>8312</v>
      </c>
      <c r="R1027" s="11" t="s">
        <v>8333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58" x14ac:dyDescent="0.35">
      <c r="A1028" s="11">
        <v>1026</v>
      </c>
      <c r="B1028" s="12" t="s">
        <v>1027</v>
      </c>
      <c r="C1028" s="12" t="s">
        <v>5136</v>
      </c>
      <c r="D1028" s="13">
        <v>7000</v>
      </c>
      <c r="E1028" s="13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1">
        <f>ROUND(E1028/D1028*100,0)</f>
        <v>100</v>
      </c>
      <c r="P1028" s="13">
        <f>IF(OR(E1028=0,L1028=0),0,E1028/L1028)</f>
        <v>57.381803278688523</v>
      </c>
      <c r="Q1028" s="11" t="s">
        <v>8312</v>
      </c>
      <c r="R1028" s="11" t="s">
        <v>8333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43.5" x14ac:dyDescent="0.35">
      <c r="A1029" s="11">
        <v>1027</v>
      </c>
      <c r="B1029" s="12" t="s">
        <v>1028</v>
      </c>
      <c r="C1029" s="12" t="s">
        <v>5137</v>
      </c>
      <c r="D1029" s="13">
        <v>7501</v>
      </c>
      <c r="E1029" s="13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1">
        <f>ROUND(E1029/D1029*100,0)</f>
        <v>103</v>
      </c>
      <c r="P1029" s="13">
        <f>IF(OR(E1029=0,L1029=0),0,E1029/L1029)</f>
        <v>69.666666666666671</v>
      </c>
      <c r="Q1029" s="11" t="s">
        <v>8312</v>
      </c>
      <c r="R1029" s="11" t="s">
        <v>8333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3.5" x14ac:dyDescent="0.35">
      <c r="A1030" s="11">
        <v>1028</v>
      </c>
      <c r="B1030" s="12" t="s">
        <v>1029</v>
      </c>
      <c r="C1030" s="12" t="s">
        <v>5138</v>
      </c>
      <c r="D1030" s="13">
        <v>10000</v>
      </c>
      <c r="E1030" s="13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1">
        <f>ROUND(E1030/D1030*100,0)</f>
        <v>117</v>
      </c>
      <c r="P1030" s="13">
        <f>IF(OR(E1030=0,L1030=0),0,E1030/L1030)</f>
        <v>45.988235294117644</v>
      </c>
      <c r="Q1030" s="11" t="s">
        <v>8312</v>
      </c>
      <c r="R1030" s="11" t="s">
        <v>8333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29" x14ac:dyDescent="0.35">
      <c r="A1031" s="11">
        <v>1029</v>
      </c>
      <c r="B1031" s="12" t="s">
        <v>1030</v>
      </c>
      <c r="C1031" s="12" t="s">
        <v>5139</v>
      </c>
      <c r="D1031" s="13">
        <v>10000</v>
      </c>
      <c r="E1031" s="13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1">
        <f>ROUND(E1031/D1031*100,0)</f>
        <v>112</v>
      </c>
      <c r="P1031" s="13">
        <f>IF(OR(E1031=0,L1031=0),0,E1031/L1031)</f>
        <v>79.262411347517727</v>
      </c>
      <c r="Q1031" s="11" t="s">
        <v>8312</v>
      </c>
      <c r="R1031" s="11" t="s">
        <v>8333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29" x14ac:dyDescent="0.35">
      <c r="A1032" s="11">
        <v>1030</v>
      </c>
      <c r="B1032" s="12" t="s">
        <v>1031</v>
      </c>
      <c r="C1032" s="12" t="s">
        <v>5140</v>
      </c>
      <c r="D1032" s="13">
        <v>2000</v>
      </c>
      <c r="E1032" s="13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1">
        <f>ROUND(E1032/D1032*100,0)</f>
        <v>342</v>
      </c>
      <c r="P1032" s="13">
        <f>IF(OR(E1032=0,L1032=0),0,E1032/L1032)</f>
        <v>43.031446540880502</v>
      </c>
      <c r="Q1032" s="11" t="s">
        <v>8312</v>
      </c>
      <c r="R1032" s="11" t="s">
        <v>8333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58" x14ac:dyDescent="0.35">
      <c r="A1033" s="11">
        <v>1031</v>
      </c>
      <c r="B1033" s="12" t="s">
        <v>1032</v>
      </c>
      <c r="C1033" s="12" t="s">
        <v>5141</v>
      </c>
      <c r="D1033" s="13">
        <v>10000</v>
      </c>
      <c r="E1033" s="13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1">
        <f>ROUND(E1033/D1033*100,0)</f>
        <v>107</v>
      </c>
      <c r="P1033" s="13">
        <f>IF(OR(E1033=0,L1033=0),0,E1033/L1033)</f>
        <v>108.48484848484848</v>
      </c>
      <c r="Q1033" s="11" t="s">
        <v>8312</v>
      </c>
      <c r="R1033" s="11" t="s">
        <v>8333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x14ac:dyDescent="0.35">
      <c r="A1034" s="11">
        <v>1032</v>
      </c>
      <c r="B1034" s="12" t="s">
        <v>1033</v>
      </c>
      <c r="C1034" s="12" t="s">
        <v>5142</v>
      </c>
      <c r="D1034" s="13">
        <v>5400</v>
      </c>
      <c r="E1034" s="13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1">
        <f>ROUND(E1034/D1034*100,0)</f>
        <v>108</v>
      </c>
      <c r="P1034" s="13">
        <f>IF(OR(E1034=0,L1034=0),0,E1034/L1034)</f>
        <v>61.029583333333335</v>
      </c>
      <c r="Q1034" s="11" t="s">
        <v>8312</v>
      </c>
      <c r="R1034" s="11" t="s">
        <v>8333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43.5" x14ac:dyDescent="0.35">
      <c r="A1035" s="11">
        <v>1033</v>
      </c>
      <c r="B1035" s="12" t="s">
        <v>1034</v>
      </c>
      <c r="C1035" s="12" t="s">
        <v>5143</v>
      </c>
      <c r="D1035" s="13">
        <v>1328</v>
      </c>
      <c r="E1035" s="13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1">
        <f>ROUND(E1035/D1035*100,0)</f>
        <v>103</v>
      </c>
      <c r="P1035" s="13">
        <f>IF(OR(E1035=0,L1035=0),0,E1035/L1035)</f>
        <v>50.592592592592595</v>
      </c>
      <c r="Q1035" s="11" t="s">
        <v>8312</v>
      </c>
      <c r="R1035" s="11" t="s">
        <v>8333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3.5" x14ac:dyDescent="0.35">
      <c r="A1036" s="11">
        <v>1034</v>
      </c>
      <c r="B1036" s="12" t="s">
        <v>1035</v>
      </c>
      <c r="C1036" s="12" t="s">
        <v>5144</v>
      </c>
      <c r="D1036" s="13">
        <v>5000</v>
      </c>
      <c r="E1036" s="13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1">
        <f>ROUND(E1036/D1036*100,0)</f>
        <v>130</v>
      </c>
      <c r="P1036" s="13">
        <f>IF(OR(E1036=0,L1036=0),0,E1036/L1036)</f>
        <v>39.157168674698795</v>
      </c>
      <c r="Q1036" s="11" t="s">
        <v>8312</v>
      </c>
      <c r="R1036" s="11" t="s">
        <v>8333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43.5" x14ac:dyDescent="0.35">
      <c r="A1037" s="11">
        <v>1035</v>
      </c>
      <c r="B1037" s="12" t="s">
        <v>1036</v>
      </c>
      <c r="C1037" s="12" t="s">
        <v>5145</v>
      </c>
      <c r="D1037" s="13">
        <v>4600</v>
      </c>
      <c r="E1037" s="13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1">
        <f>ROUND(E1037/D1037*100,0)</f>
        <v>108</v>
      </c>
      <c r="P1037" s="13">
        <f>IF(OR(E1037=0,L1037=0),0,E1037/L1037)</f>
        <v>65.15789473684211</v>
      </c>
      <c r="Q1037" s="11" t="s">
        <v>8312</v>
      </c>
      <c r="R1037" s="11" t="s">
        <v>8333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3.5" x14ac:dyDescent="0.35">
      <c r="A1038" s="11">
        <v>1036</v>
      </c>
      <c r="B1038" s="12" t="s">
        <v>1037</v>
      </c>
      <c r="C1038" s="12" t="s">
        <v>5146</v>
      </c>
      <c r="D1038" s="13">
        <v>4500</v>
      </c>
      <c r="E1038" s="13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1">
        <f>ROUND(E1038/D1038*100,0)</f>
        <v>112</v>
      </c>
      <c r="P1038" s="13">
        <f>IF(OR(E1038=0,L1038=0),0,E1038/L1038)</f>
        <v>23.963127962085309</v>
      </c>
      <c r="Q1038" s="11" t="s">
        <v>8312</v>
      </c>
      <c r="R1038" s="11" t="s">
        <v>8333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58" x14ac:dyDescent="0.35">
      <c r="A1039" s="11">
        <v>1037</v>
      </c>
      <c r="B1039" s="12" t="s">
        <v>1038</v>
      </c>
      <c r="C1039" s="12" t="s">
        <v>5147</v>
      </c>
      <c r="D1039" s="13">
        <v>1000</v>
      </c>
      <c r="E1039" s="13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1">
        <f>ROUND(E1039/D1039*100,0)</f>
        <v>102</v>
      </c>
      <c r="P1039" s="13">
        <f>IF(OR(E1039=0,L1039=0),0,E1039/L1039)</f>
        <v>48.61904761904762</v>
      </c>
      <c r="Q1039" s="11" t="s">
        <v>8312</v>
      </c>
      <c r="R1039" s="11" t="s">
        <v>8333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3.5" x14ac:dyDescent="0.35">
      <c r="A1040" s="11">
        <v>1038</v>
      </c>
      <c r="B1040" s="12" t="s">
        <v>1039</v>
      </c>
      <c r="C1040" s="12" t="s">
        <v>5148</v>
      </c>
      <c r="D1040" s="13">
        <v>1500</v>
      </c>
      <c r="E1040" s="13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1">
        <f>ROUND(E1040/D1040*100,0)</f>
        <v>145</v>
      </c>
      <c r="P1040" s="13">
        <f>IF(OR(E1040=0,L1040=0),0,E1040/L1040)</f>
        <v>35.73770491803279</v>
      </c>
      <c r="Q1040" s="11" t="s">
        <v>8312</v>
      </c>
      <c r="R1040" s="11" t="s">
        <v>8333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58" x14ac:dyDescent="0.35">
      <c r="A1041" s="11">
        <v>1039</v>
      </c>
      <c r="B1041" s="12" t="s">
        <v>1040</v>
      </c>
      <c r="C1041" s="12" t="s">
        <v>5149</v>
      </c>
      <c r="D1041" s="13">
        <v>500</v>
      </c>
      <c r="E1041" s="13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1">
        <f>ROUND(E1041/D1041*100,0)</f>
        <v>128</v>
      </c>
      <c r="P1041" s="13">
        <f>IF(OR(E1041=0,L1041=0),0,E1041/L1041)</f>
        <v>21.366666666666667</v>
      </c>
      <c r="Q1041" s="11" t="s">
        <v>8312</v>
      </c>
      <c r="R1041" s="11" t="s">
        <v>8333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43.5" x14ac:dyDescent="0.35">
      <c r="A1042" s="11">
        <v>1040</v>
      </c>
      <c r="B1042" s="12" t="s">
        <v>1041</v>
      </c>
      <c r="C1042" s="12" t="s">
        <v>5150</v>
      </c>
      <c r="D1042" s="13">
        <v>85000</v>
      </c>
      <c r="E1042" s="13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1">
        <f>ROUND(E1042/D1042*100,0)</f>
        <v>0</v>
      </c>
      <c r="P1042" s="13">
        <f>IF(OR(E1042=0,L1042=0),0,E1042/L1042)</f>
        <v>250</v>
      </c>
      <c r="Q1042" s="11" t="s">
        <v>8334</v>
      </c>
      <c r="R1042" s="11" t="s">
        <v>8335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3.5" x14ac:dyDescent="0.35">
      <c r="A1043" s="11">
        <v>1041</v>
      </c>
      <c r="B1043" s="12" t="s">
        <v>1042</v>
      </c>
      <c r="C1043" s="12" t="s">
        <v>5151</v>
      </c>
      <c r="D1043" s="13">
        <v>50</v>
      </c>
      <c r="E1043" s="13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1">
        <f>ROUND(E1043/D1043*100,0)</f>
        <v>0</v>
      </c>
      <c r="P1043" s="13">
        <f>IF(OR(E1043=0,L1043=0),0,E1043/L1043)</f>
        <v>0</v>
      </c>
      <c r="Q1043" s="11" t="s">
        <v>8334</v>
      </c>
      <c r="R1043" s="11" t="s">
        <v>8335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43.5" x14ac:dyDescent="0.35">
      <c r="A1044" s="11">
        <v>1042</v>
      </c>
      <c r="B1044" s="12" t="s">
        <v>1043</v>
      </c>
      <c r="C1044" s="12" t="s">
        <v>5152</v>
      </c>
      <c r="D1044" s="13">
        <v>650</v>
      </c>
      <c r="E1044" s="13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1">
        <f>ROUND(E1044/D1044*100,0)</f>
        <v>2</v>
      </c>
      <c r="P1044" s="13">
        <f>IF(OR(E1044=0,L1044=0),0,E1044/L1044)</f>
        <v>10</v>
      </c>
      <c r="Q1044" s="11" t="s">
        <v>8334</v>
      </c>
      <c r="R1044" s="11" t="s">
        <v>8335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3.5" x14ac:dyDescent="0.35">
      <c r="A1045" s="11">
        <v>1043</v>
      </c>
      <c r="B1045" s="12" t="s">
        <v>1044</v>
      </c>
      <c r="C1045" s="12" t="s">
        <v>5153</v>
      </c>
      <c r="D1045" s="13">
        <v>100000</v>
      </c>
      <c r="E1045" s="13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1">
        <f>ROUND(E1045/D1045*100,0)</f>
        <v>9</v>
      </c>
      <c r="P1045" s="13">
        <f>IF(OR(E1045=0,L1045=0),0,E1045/L1045)</f>
        <v>29.236301369863014</v>
      </c>
      <c r="Q1045" s="11" t="s">
        <v>8334</v>
      </c>
      <c r="R1045" s="11" t="s">
        <v>8335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43.5" x14ac:dyDescent="0.35">
      <c r="A1046" s="11">
        <v>1044</v>
      </c>
      <c r="B1046" s="12" t="s">
        <v>1045</v>
      </c>
      <c r="C1046" s="12" t="s">
        <v>5154</v>
      </c>
      <c r="D1046" s="13">
        <v>7000</v>
      </c>
      <c r="E1046" s="13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1">
        <f>ROUND(E1046/D1046*100,0)</f>
        <v>0</v>
      </c>
      <c r="P1046" s="13">
        <f>IF(OR(E1046=0,L1046=0),0,E1046/L1046)</f>
        <v>3</v>
      </c>
      <c r="Q1046" s="11" t="s">
        <v>8334</v>
      </c>
      <c r="R1046" s="11" t="s">
        <v>8335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3.5" x14ac:dyDescent="0.35">
      <c r="A1047" s="11">
        <v>1045</v>
      </c>
      <c r="B1047" s="12" t="s">
        <v>1046</v>
      </c>
      <c r="C1047" s="12" t="s">
        <v>5155</v>
      </c>
      <c r="D1047" s="13">
        <v>10000</v>
      </c>
      <c r="E1047" s="13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1">
        <f>ROUND(E1047/D1047*100,0)</f>
        <v>3</v>
      </c>
      <c r="P1047" s="13">
        <f>IF(OR(E1047=0,L1047=0),0,E1047/L1047)</f>
        <v>33.25</v>
      </c>
      <c r="Q1047" s="11" t="s">
        <v>8334</v>
      </c>
      <c r="R1047" s="11" t="s">
        <v>8335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43.5" x14ac:dyDescent="0.35">
      <c r="A1048" s="11">
        <v>1046</v>
      </c>
      <c r="B1048" s="12" t="s">
        <v>1047</v>
      </c>
      <c r="C1048" s="12" t="s">
        <v>5156</v>
      </c>
      <c r="D1048" s="13">
        <v>3000</v>
      </c>
      <c r="E1048" s="13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1">
        <f>ROUND(E1048/D1048*100,0)</f>
        <v>0</v>
      </c>
      <c r="P1048" s="13">
        <f>IF(OR(E1048=0,L1048=0),0,E1048/L1048)</f>
        <v>0</v>
      </c>
      <c r="Q1048" s="11" t="s">
        <v>8334</v>
      </c>
      <c r="R1048" s="11" t="s">
        <v>8335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3.5" x14ac:dyDescent="0.35">
      <c r="A1049" s="11">
        <v>1047</v>
      </c>
      <c r="B1049" s="12" t="s">
        <v>1048</v>
      </c>
      <c r="C1049" s="12" t="s">
        <v>5157</v>
      </c>
      <c r="D1049" s="13">
        <v>2000</v>
      </c>
      <c r="E1049" s="13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1">
        <f>ROUND(E1049/D1049*100,0)</f>
        <v>0</v>
      </c>
      <c r="P1049" s="13">
        <f>IF(OR(E1049=0,L1049=0),0,E1049/L1049)</f>
        <v>1</v>
      </c>
      <c r="Q1049" s="11" t="s">
        <v>8334</v>
      </c>
      <c r="R1049" s="11" t="s">
        <v>8335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43.5" x14ac:dyDescent="0.35">
      <c r="A1050" s="11">
        <v>1048</v>
      </c>
      <c r="B1050" s="12" t="s">
        <v>1049</v>
      </c>
      <c r="C1050" s="12" t="s">
        <v>5158</v>
      </c>
      <c r="D1050" s="13">
        <v>15000</v>
      </c>
      <c r="E1050" s="13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1">
        <f>ROUND(E1050/D1050*100,0)</f>
        <v>1</v>
      </c>
      <c r="P1050" s="13">
        <f>IF(OR(E1050=0,L1050=0),0,E1050/L1050)</f>
        <v>53</v>
      </c>
      <c r="Q1050" s="11" t="s">
        <v>8334</v>
      </c>
      <c r="R1050" s="11" t="s">
        <v>8335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x14ac:dyDescent="0.35">
      <c r="A1051" s="11">
        <v>1049</v>
      </c>
      <c r="B1051" s="12" t="s">
        <v>1050</v>
      </c>
      <c r="C1051" s="12" t="s">
        <v>5159</v>
      </c>
      <c r="D1051" s="13">
        <v>12000</v>
      </c>
      <c r="E1051" s="13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1">
        <f>ROUND(E1051/D1051*100,0)</f>
        <v>0</v>
      </c>
      <c r="P1051" s="13">
        <f>IF(OR(E1051=0,L1051=0),0,E1051/L1051)</f>
        <v>0</v>
      </c>
      <c r="Q1051" s="11" t="s">
        <v>8334</v>
      </c>
      <c r="R1051" s="11" t="s">
        <v>8335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29" x14ac:dyDescent="0.35">
      <c r="A1052" s="11">
        <v>1050</v>
      </c>
      <c r="B1052" s="12" t="s">
        <v>1051</v>
      </c>
      <c r="C1052" s="12" t="s">
        <v>5160</v>
      </c>
      <c r="D1052" s="13">
        <v>2500</v>
      </c>
      <c r="E1052" s="13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1">
        <f>ROUND(E1052/D1052*100,0)</f>
        <v>0</v>
      </c>
      <c r="P1052" s="13">
        <f>IF(OR(E1052=0,L1052=0),0,E1052/L1052)</f>
        <v>0</v>
      </c>
      <c r="Q1052" s="11" t="s">
        <v>8334</v>
      </c>
      <c r="R1052" s="11" t="s">
        <v>8335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43.5" x14ac:dyDescent="0.35">
      <c r="A1053" s="11">
        <v>1051</v>
      </c>
      <c r="B1053" s="12" t="s">
        <v>1052</v>
      </c>
      <c r="C1053" s="12" t="s">
        <v>5161</v>
      </c>
      <c r="D1053" s="13">
        <v>500</v>
      </c>
      <c r="E1053" s="13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1">
        <f>ROUND(E1053/D1053*100,0)</f>
        <v>0</v>
      </c>
      <c r="P1053" s="13">
        <f>IF(OR(E1053=0,L1053=0),0,E1053/L1053)</f>
        <v>0</v>
      </c>
      <c r="Q1053" s="11" t="s">
        <v>8334</v>
      </c>
      <c r="R1053" s="11" t="s">
        <v>8335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58" x14ac:dyDescent="0.35">
      <c r="A1054" s="11">
        <v>1052</v>
      </c>
      <c r="B1054" s="12" t="s">
        <v>1053</v>
      </c>
      <c r="C1054" s="12" t="s">
        <v>5162</v>
      </c>
      <c r="D1054" s="13">
        <v>4336</v>
      </c>
      <c r="E1054" s="13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1">
        <f>ROUND(E1054/D1054*100,0)</f>
        <v>0</v>
      </c>
      <c r="P1054" s="13">
        <f>IF(OR(E1054=0,L1054=0),0,E1054/L1054)</f>
        <v>0</v>
      </c>
      <c r="Q1054" s="11" t="s">
        <v>8334</v>
      </c>
      <c r="R1054" s="11" t="s">
        <v>8335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43.5" x14ac:dyDescent="0.35">
      <c r="A1055" s="11">
        <v>1053</v>
      </c>
      <c r="B1055" s="12" t="s">
        <v>1054</v>
      </c>
      <c r="C1055" s="12" t="s">
        <v>5163</v>
      </c>
      <c r="D1055" s="13">
        <v>1500</v>
      </c>
      <c r="E1055" s="13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1">
        <f>ROUND(E1055/D1055*100,0)</f>
        <v>1</v>
      </c>
      <c r="P1055" s="13">
        <f>IF(OR(E1055=0,L1055=0),0,E1055/L1055)</f>
        <v>15</v>
      </c>
      <c r="Q1055" s="11" t="s">
        <v>8334</v>
      </c>
      <c r="R1055" s="11" t="s">
        <v>8335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58" x14ac:dyDescent="0.35">
      <c r="A1056" s="11">
        <v>1054</v>
      </c>
      <c r="B1056" s="12" t="s">
        <v>1055</v>
      </c>
      <c r="C1056" s="12" t="s">
        <v>5164</v>
      </c>
      <c r="D1056" s="13">
        <v>2500</v>
      </c>
      <c r="E1056" s="13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1">
        <f>ROUND(E1056/D1056*100,0)</f>
        <v>0</v>
      </c>
      <c r="P1056" s="13">
        <f>IF(OR(E1056=0,L1056=0),0,E1056/L1056)</f>
        <v>0</v>
      </c>
      <c r="Q1056" s="11" t="s">
        <v>8334</v>
      </c>
      <c r="R1056" s="11" t="s">
        <v>8335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43.5" x14ac:dyDescent="0.35">
      <c r="A1057" s="11">
        <v>1055</v>
      </c>
      <c r="B1057" s="12" t="s">
        <v>1056</v>
      </c>
      <c r="C1057" s="12" t="s">
        <v>5165</v>
      </c>
      <c r="D1057" s="13">
        <v>3500</v>
      </c>
      <c r="E1057" s="13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1">
        <f>ROUND(E1057/D1057*100,0)</f>
        <v>0</v>
      </c>
      <c r="P1057" s="13">
        <f>IF(OR(E1057=0,L1057=0),0,E1057/L1057)</f>
        <v>0</v>
      </c>
      <c r="Q1057" s="11" t="s">
        <v>8334</v>
      </c>
      <c r="R1057" s="11" t="s">
        <v>8335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58" x14ac:dyDescent="0.35">
      <c r="A1058" s="11">
        <v>1056</v>
      </c>
      <c r="B1058" s="12" t="s">
        <v>1057</v>
      </c>
      <c r="C1058" s="12" t="s">
        <v>5166</v>
      </c>
      <c r="D1058" s="13">
        <v>10000</v>
      </c>
      <c r="E1058" s="13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1">
        <f>ROUND(E1058/D1058*100,0)</f>
        <v>0</v>
      </c>
      <c r="P1058" s="13">
        <f>IF(OR(E1058=0,L1058=0),0,E1058/L1058)</f>
        <v>0</v>
      </c>
      <c r="Q1058" s="11" t="s">
        <v>8334</v>
      </c>
      <c r="R1058" s="11" t="s">
        <v>8335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43.5" x14ac:dyDescent="0.35">
      <c r="A1059" s="11">
        <v>1057</v>
      </c>
      <c r="B1059" s="12" t="s">
        <v>1058</v>
      </c>
      <c r="C1059" s="12" t="s">
        <v>5167</v>
      </c>
      <c r="D1059" s="13">
        <v>10000</v>
      </c>
      <c r="E1059" s="13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1">
        <f>ROUND(E1059/D1059*100,0)</f>
        <v>0</v>
      </c>
      <c r="P1059" s="13">
        <f>IF(OR(E1059=0,L1059=0),0,E1059/L1059)</f>
        <v>0</v>
      </c>
      <c r="Q1059" s="11" t="s">
        <v>8334</v>
      </c>
      <c r="R1059" s="11" t="s">
        <v>8335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43.5" x14ac:dyDescent="0.35">
      <c r="A1060" s="11">
        <v>1058</v>
      </c>
      <c r="B1060" s="12" t="s">
        <v>1059</v>
      </c>
      <c r="C1060" s="12" t="s">
        <v>5168</v>
      </c>
      <c r="D1060" s="13">
        <v>40000</v>
      </c>
      <c r="E1060" s="13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1">
        <f>ROUND(E1060/D1060*100,0)</f>
        <v>0</v>
      </c>
      <c r="P1060" s="13">
        <f>IF(OR(E1060=0,L1060=0),0,E1060/L1060)</f>
        <v>0</v>
      </c>
      <c r="Q1060" s="11" t="s">
        <v>8334</v>
      </c>
      <c r="R1060" s="11" t="s">
        <v>8335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x14ac:dyDescent="0.35">
      <c r="A1061" s="11">
        <v>1059</v>
      </c>
      <c r="B1061" s="12" t="s">
        <v>1060</v>
      </c>
      <c r="C1061" s="12" t="s">
        <v>5169</v>
      </c>
      <c r="D1061" s="13">
        <v>1100</v>
      </c>
      <c r="E1061" s="13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1">
        <f>ROUND(E1061/D1061*100,0)</f>
        <v>0</v>
      </c>
      <c r="P1061" s="13">
        <f>IF(OR(E1061=0,L1061=0),0,E1061/L1061)</f>
        <v>0</v>
      </c>
      <c r="Q1061" s="11" t="s">
        <v>8334</v>
      </c>
      <c r="R1061" s="11" t="s">
        <v>8335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43.5" x14ac:dyDescent="0.35">
      <c r="A1062" s="11">
        <v>1060</v>
      </c>
      <c r="B1062" s="12" t="s">
        <v>1061</v>
      </c>
      <c r="C1062" s="12" t="s">
        <v>5170</v>
      </c>
      <c r="D1062" s="13">
        <v>5000</v>
      </c>
      <c r="E1062" s="13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1">
        <f>ROUND(E1062/D1062*100,0)</f>
        <v>1</v>
      </c>
      <c r="P1062" s="13">
        <f>IF(OR(E1062=0,L1062=0),0,E1062/L1062)</f>
        <v>50</v>
      </c>
      <c r="Q1062" s="11" t="s">
        <v>8334</v>
      </c>
      <c r="R1062" s="11" t="s">
        <v>8335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29" x14ac:dyDescent="0.35">
      <c r="A1063" s="11">
        <v>1061</v>
      </c>
      <c r="B1063" s="12" t="s">
        <v>1062</v>
      </c>
      <c r="C1063" s="12" t="s">
        <v>5171</v>
      </c>
      <c r="D1063" s="13">
        <v>4000</v>
      </c>
      <c r="E1063" s="13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1">
        <f>ROUND(E1063/D1063*100,0)</f>
        <v>0</v>
      </c>
      <c r="P1063" s="13">
        <f>IF(OR(E1063=0,L1063=0),0,E1063/L1063)</f>
        <v>0</v>
      </c>
      <c r="Q1063" s="11" t="s">
        <v>8334</v>
      </c>
      <c r="R1063" s="11" t="s">
        <v>8335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x14ac:dyDescent="0.35">
      <c r="A1064" s="11">
        <v>1062</v>
      </c>
      <c r="B1064" s="12" t="s">
        <v>1063</v>
      </c>
      <c r="C1064" s="12" t="s">
        <v>5172</v>
      </c>
      <c r="D1064" s="13">
        <v>199</v>
      </c>
      <c r="E1064" s="13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1">
        <f>ROUND(E1064/D1064*100,0)</f>
        <v>95</v>
      </c>
      <c r="P1064" s="13">
        <f>IF(OR(E1064=0,L1064=0),0,E1064/L1064)</f>
        <v>47.5</v>
      </c>
      <c r="Q1064" s="11" t="s">
        <v>8334</v>
      </c>
      <c r="R1064" s="11" t="s">
        <v>8335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43.5" x14ac:dyDescent="0.35">
      <c r="A1065" s="11">
        <v>1063</v>
      </c>
      <c r="B1065" s="12" t="s">
        <v>1064</v>
      </c>
      <c r="C1065" s="12" t="s">
        <v>5173</v>
      </c>
      <c r="D1065" s="13">
        <v>1000</v>
      </c>
      <c r="E1065" s="13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1">
        <f>ROUND(E1065/D1065*100,0)</f>
        <v>0</v>
      </c>
      <c r="P1065" s="13">
        <f>IF(OR(E1065=0,L1065=0),0,E1065/L1065)</f>
        <v>0</v>
      </c>
      <c r="Q1065" s="11" t="s">
        <v>8334</v>
      </c>
      <c r="R1065" s="11" t="s">
        <v>8335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43.5" x14ac:dyDescent="0.35">
      <c r="A1066" s="11">
        <v>1064</v>
      </c>
      <c r="B1066" s="12" t="s">
        <v>1065</v>
      </c>
      <c r="C1066" s="12" t="s">
        <v>5174</v>
      </c>
      <c r="D1066" s="13">
        <v>90000</v>
      </c>
      <c r="E1066" s="13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1">
        <f>ROUND(E1066/D1066*100,0)</f>
        <v>9</v>
      </c>
      <c r="P1066" s="13">
        <f>IF(OR(E1066=0,L1066=0),0,E1066/L1066)</f>
        <v>65.666666666666671</v>
      </c>
      <c r="Q1066" s="11" t="s">
        <v>8313</v>
      </c>
      <c r="R1066" s="11" t="s">
        <v>8336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43.5" x14ac:dyDescent="0.35">
      <c r="A1067" s="11">
        <v>1065</v>
      </c>
      <c r="B1067" s="12" t="s">
        <v>1066</v>
      </c>
      <c r="C1067" s="12" t="s">
        <v>5175</v>
      </c>
      <c r="D1067" s="13">
        <v>3000</v>
      </c>
      <c r="E1067" s="13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1">
        <f>ROUND(E1067/D1067*100,0)</f>
        <v>3</v>
      </c>
      <c r="P1067" s="13">
        <f>IF(OR(E1067=0,L1067=0),0,E1067/L1067)</f>
        <v>16.2</v>
      </c>
      <c r="Q1067" s="11" t="s">
        <v>8313</v>
      </c>
      <c r="R1067" s="11" t="s">
        <v>8336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3.5" x14ac:dyDescent="0.35">
      <c r="A1068" s="11">
        <v>1066</v>
      </c>
      <c r="B1068" s="12" t="s">
        <v>1067</v>
      </c>
      <c r="C1068" s="12" t="s">
        <v>5176</v>
      </c>
      <c r="D1068" s="13">
        <v>150000</v>
      </c>
      <c r="E1068" s="13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1">
        <f>ROUND(E1068/D1068*100,0)</f>
        <v>3</v>
      </c>
      <c r="P1068" s="13">
        <f>IF(OR(E1068=0,L1068=0),0,E1068/L1068)</f>
        <v>34.128378378378379</v>
      </c>
      <c r="Q1068" s="11" t="s">
        <v>8313</v>
      </c>
      <c r="R1068" s="11" t="s">
        <v>8336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43.5" x14ac:dyDescent="0.35">
      <c r="A1069" s="11">
        <v>1067</v>
      </c>
      <c r="B1069" s="12" t="s">
        <v>1068</v>
      </c>
      <c r="C1069" s="12" t="s">
        <v>5177</v>
      </c>
      <c r="D1069" s="13">
        <v>500</v>
      </c>
      <c r="E1069" s="13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1">
        <f>ROUND(E1069/D1069*100,0)</f>
        <v>26</v>
      </c>
      <c r="P1069" s="13">
        <f>IF(OR(E1069=0,L1069=0),0,E1069/L1069)</f>
        <v>13</v>
      </c>
      <c r="Q1069" s="11" t="s">
        <v>8313</v>
      </c>
      <c r="R1069" s="11" t="s">
        <v>8336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58" x14ac:dyDescent="0.35">
      <c r="A1070" s="11">
        <v>1068</v>
      </c>
      <c r="B1070" s="12" t="s">
        <v>1069</v>
      </c>
      <c r="C1070" s="12" t="s">
        <v>5178</v>
      </c>
      <c r="D1070" s="13">
        <v>30000</v>
      </c>
      <c r="E1070" s="13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1">
        <f>ROUND(E1070/D1070*100,0)</f>
        <v>0</v>
      </c>
      <c r="P1070" s="13">
        <f>IF(OR(E1070=0,L1070=0),0,E1070/L1070)</f>
        <v>11.25</v>
      </c>
      <c r="Q1070" s="11" t="s">
        <v>8313</v>
      </c>
      <c r="R1070" s="11" t="s">
        <v>8336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3.5" x14ac:dyDescent="0.35">
      <c r="A1071" s="11">
        <v>1069</v>
      </c>
      <c r="B1071" s="12" t="s">
        <v>1070</v>
      </c>
      <c r="C1071" s="12" t="s">
        <v>5179</v>
      </c>
      <c r="D1071" s="13">
        <v>2200</v>
      </c>
      <c r="E1071" s="13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1">
        <f>ROUND(E1071/D1071*100,0)</f>
        <v>39</v>
      </c>
      <c r="P1071" s="13">
        <f>IF(OR(E1071=0,L1071=0),0,E1071/L1071)</f>
        <v>40.476190476190474</v>
      </c>
      <c r="Q1071" s="11" t="s">
        <v>8313</v>
      </c>
      <c r="R1071" s="11" t="s">
        <v>8336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3.5" x14ac:dyDescent="0.35">
      <c r="A1072" s="11">
        <v>1070</v>
      </c>
      <c r="B1072" s="12" t="s">
        <v>1071</v>
      </c>
      <c r="C1072" s="12" t="s">
        <v>5180</v>
      </c>
      <c r="D1072" s="13">
        <v>10000</v>
      </c>
      <c r="E1072" s="13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1">
        <f>ROUND(E1072/D1072*100,0)</f>
        <v>1</v>
      </c>
      <c r="P1072" s="13">
        <f>IF(OR(E1072=0,L1072=0),0,E1072/L1072)</f>
        <v>35</v>
      </c>
      <c r="Q1072" s="11" t="s">
        <v>8313</v>
      </c>
      <c r="R1072" s="11" t="s">
        <v>8336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43.5" x14ac:dyDescent="0.35">
      <c r="A1073" s="11">
        <v>1071</v>
      </c>
      <c r="B1073" s="12" t="s">
        <v>1072</v>
      </c>
      <c r="C1073" s="12" t="s">
        <v>5181</v>
      </c>
      <c r="D1073" s="13">
        <v>100</v>
      </c>
      <c r="E1073" s="13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1">
        <f>ROUND(E1073/D1073*100,0)</f>
        <v>0</v>
      </c>
      <c r="P1073" s="13">
        <f>IF(OR(E1073=0,L1073=0),0,E1073/L1073)</f>
        <v>0</v>
      </c>
      <c r="Q1073" s="11" t="s">
        <v>8313</v>
      </c>
      <c r="R1073" s="11" t="s">
        <v>8336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58" x14ac:dyDescent="0.35">
      <c r="A1074" s="11">
        <v>1072</v>
      </c>
      <c r="B1074" s="12" t="s">
        <v>1073</v>
      </c>
      <c r="C1074" s="12" t="s">
        <v>5182</v>
      </c>
      <c r="D1074" s="13">
        <v>75000</v>
      </c>
      <c r="E1074" s="13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1">
        <f>ROUND(E1074/D1074*100,0)</f>
        <v>0</v>
      </c>
      <c r="P1074" s="13">
        <f>IF(OR(E1074=0,L1074=0),0,E1074/L1074)</f>
        <v>12.75</v>
      </c>
      <c r="Q1074" s="11" t="s">
        <v>8313</v>
      </c>
      <c r="R1074" s="11" t="s">
        <v>8336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29" x14ac:dyDescent="0.35">
      <c r="A1075" s="11">
        <v>1073</v>
      </c>
      <c r="B1075" s="12" t="s">
        <v>1074</v>
      </c>
      <c r="C1075" s="12" t="s">
        <v>5183</v>
      </c>
      <c r="D1075" s="13">
        <v>750</v>
      </c>
      <c r="E1075" s="13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1">
        <f>ROUND(E1075/D1075*100,0)</f>
        <v>1</v>
      </c>
      <c r="P1075" s="13">
        <f>IF(OR(E1075=0,L1075=0),0,E1075/L1075)</f>
        <v>10</v>
      </c>
      <c r="Q1075" s="11" t="s">
        <v>8313</v>
      </c>
      <c r="R1075" s="11" t="s">
        <v>8336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58" x14ac:dyDescent="0.35">
      <c r="A1076" s="11">
        <v>1074</v>
      </c>
      <c r="B1076" s="12" t="s">
        <v>1075</v>
      </c>
      <c r="C1076" s="12" t="s">
        <v>5184</v>
      </c>
      <c r="D1076" s="13">
        <v>54000</v>
      </c>
      <c r="E1076" s="13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1">
        <f>ROUND(E1076/D1076*100,0)</f>
        <v>6</v>
      </c>
      <c r="P1076" s="13">
        <f>IF(OR(E1076=0,L1076=0),0,E1076/L1076)</f>
        <v>113.56666666666666</v>
      </c>
      <c r="Q1076" s="11" t="s">
        <v>8313</v>
      </c>
      <c r="R1076" s="11" t="s">
        <v>8336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29" x14ac:dyDescent="0.35">
      <c r="A1077" s="11">
        <v>1075</v>
      </c>
      <c r="B1077" s="12" t="s">
        <v>1076</v>
      </c>
      <c r="C1077" s="12" t="s">
        <v>5185</v>
      </c>
      <c r="D1077" s="13">
        <v>1000</v>
      </c>
      <c r="E1077" s="13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1">
        <f>ROUND(E1077/D1077*100,0)</f>
        <v>5</v>
      </c>
      <c r="P1077" s="13">
        <f>IF(OR(E1077=0,L1077=0),0,E1077/L1077)</f>
        <v>15</v>
      </c>
      <c r="Q1077" s="11" t="s">
        <v>8313</v>
      </c>
      <c r="R1077" s="11" t="s">
        <v>8336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3.5" x14ac:dyDescent="0.35">
      <c r="A1078" s="11">
        <v>1076</v>
      </c>
      <c r="B1078" s="12" t="s">
        <v>1077</v>
      </c>
      <c r="C1078" s="12" t="s">
        <v>5186</v>
      </c>
      <c r="D1078" s="13">
        <v>75000</v>
      </c>
      <c r="E1078" s="13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1">
        <f>ROUND(E1078/D1078*100,0)</f>
        <v>63</v>
      </c>
      <c r="P1078" s="13">
        <f>IF(OR(E1078=0,L1078=0),0,E1078/L1078)</f>
        <v>48.281025641025643</v>
      </c>
      <c r="Q1078" s="11" t="s">
        <v>8313</v>
      </c>
      <c r="R1078" s="11" t="s">
        <v>8336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3.5" x14ac:dyDescent="0.35">
      <c r="A1079" s="11">
        <v>1077</v>
      </c>
      <c r="B1079" s="12" t="s">
        <v>1078</v>
      </c>
      <c r="C1079" s="12" t="s">
        <v>5187</v>
      </c>
      <c r="D1079" s="13">
        <v>25000</v>
      </c>
      <c r="E1079" s="13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1">
        <f>ROUND(E1079/D1079*100,0)</f>
        <v>29</v>
      </c>
      <c r="P1079" s="13">
        <f>IF(OR(E1079=0,L1079=0),0,E1079/L1079)</f>
        <v>43.976047904191617</v>
      </c>
      <c r="Q1079" s="11" t="s">
        <v>8313</v>
      </c>
      <c r="R1079" s="11" t="s">
        <v>8336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58" x14ac:dyDescent="0.35">
      <c r="A1080" s="11">
        <v>1078</v>
      </c>
      <c r="B1080" s="12" t="s">
        <v>1079</v>
      </c>
      <c r="C1080" s="12" t="s">
        <v>5188</v>
      </c>
      <c r="D1080" s="13">
        <v>600</v>
      </c>
      <c r="E1080" s="13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1">
        <f>ROUND(E1080/D1080*100,0)</f>
        <v>8</v>
      </c>
      <c r="P1080" s="13">
        <f>IF(OR(E1080=0,L1080=0),0,E1080/L1080)</f>
        <v>9</v>
      </c>
      <c r="Q1080" s="11" t="s">
        <v>8313</v>
      </c>
      <c r="R1080" s="11" t="s">
        <v>8336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43.5" x14ac:dyDescent="0.35">
      <c r="A1081" s="11">
        <v>1079</v>
      </c>
      <c r="B1081" s="12" t="s">
        <v>1080</v>
      </c>
      <c r="C1081" s="12" t="s">
        <v>5189</v>
      </c>
      <c r="D1081" s="13">
        <v>26000</v>
      </c>
      <c r="E1081" s="13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1">
        <f>ROUND(E1081/D1081*100,0)</f>
        <v>3</v>
      </c>
      <c r="P1081" s="13">
        <f>IF(OR(E1081=0,L1081=0),0,E1081/L1081)</f>
        <v>37.666666666666664</v>
      </c>
      <c r="Q1081" s="11" t="s">
        <v>8313</v>
      </c>
      <c r="R1081" s="11" t="s">
        <v>8336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3.5" x14ac:dyDescent="0.35">
      <c r="A1082" s="11">
        <v>1080</v>
      </c>
      <c r="B1082" s="12" t="s">
        <v>1081</v>
      </c>
      <c r="C1082" s="12" t="s">
        <v>5190</v>
      </c>
      <c r="D1082" s="13">
        <v>20000</v>
      </c>
      <c r="E1082" s="13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1">
        <f>ROUND(E1082/D1082*100,0)</f>
        <v>9</v>
      </c>
      <c r="P1082" s="13">
        <f>IF(OR(E1082=0,L1082=0),0,E1082/L1082)</f>
        <v>18.581632653061224</v>
      </c>
      <c r="Q1082" s="11" t="s">
        <v>8313</v>
      </c>
      <c r="R1082" s="11" t="s">
        <v>8336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3.5" x14ac:dyDescent="0.35">
      <c r="A1083" s="11">
        <v>1081</v>
      </c>
      <c r="B1083" s="12" t="s">
        <v>1082</v>
      </c>
      <c r="C1083" s="12" t="s">
        <v>5191</v>
      </c>
      <c r="D1083" s="13">
        <v>68000</v>
      </c>
      <c r="E1083" s="13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1">
        <f>ROUND(E1083/D1083*100,0)</f>
        <v>0</v>
      </c>
      <c r="P1083" s="13">
        <f>IF(OR(E1083=0,L1083=0),0,E1083/L1083)</f>
        <v>3</v>
      </c>
      <c r="Q1083" s="11" t="s">
        <v>8313</v>
      </c>
      <c r="R1083" s="11" t="s">
        <v>8336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43.5" x14ac:dyDescent="0.35">
      <c r="A1084" s="11">
        <v>1082</v>
      </c>
      <c r="B1084" s="12" t="s">
        <v>1083</v>
      </c>
      <c r="C1084" s="12" t="s">
        <v>5192</v>
      </c>
      <c r="D1084" s="13">
        <v>10000</v>
      </c>
      <c r="E1084" s="13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1">
        <f>ROUND(E1084/D1084*100,0)</f>
        <v>1</v>
      </c>
      <c r="P1084" s="13">
        <f>IF(OR(E1084=0,L1084=0),0,E1084/L1084)</f>
        <v>18.666666666666668</v>
      </c>
      <c r="Q1084" s="11" t="s">
        <v>8313</v>
      </c>
      <c r="R1084" s="11" t="s">
        <v>8336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58" x14ac:dyDescent="0.35">
      <c r="A1085" s="11">
        <v>1083</v>
      </c>
      <c r="B1085" s="12" t="s">
        <v>1084</v>
      </c>
      <c r="C1085" s="12" t="s">
        <v>5193</v>
      </c>
      <c r="D1085" s="13">
        <v>50000</v>
      </c>
      <c r="E1085" s="13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1">
        <f>ROUND(E1085/D1085*100,0)</f>
        <v>1</v>
      </c>
      <c r="P1085" s="13">
        <f>IF(OR(E1085=0,L1085=0),0,E1085/L1085)</f>
        <v>410</v>
      </c>
      <c r="Q1085" s="11" t="s">
        <v>8313</v>
      </c>
      <c r="R1085" s="11" t="s">
        <v>8336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x14ac:dyDescent="0.35">
      <c r="A1086" s="11">
        <v>1084</v>
      </c>
      <c r="B1086" s="12" t="s">
        <v>1085</v>
      </c>
      <c r="C1086" s="12" t="s">
        <v>5194</v>
      </c>
      <c r="D1086" s="13">
        <v>550</v>
      </c>
      <c r="E1086" s="13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1">
        <f>ROUND(E1086/D1086*100,0)</f>
        <v>0</v>
      </c>
      <c r="P1086" s="13">
        <f>IF(OR(E1086=0,L1086=0),0,E1086/L1086)</f>
        <v>0</v>
      </c>
      <c r="Q1086" s="11" t="s">
        <v>8313</v>
      </c>
      <c r="R1086" s="11" t="s">
        <v>8336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43.5" x14ac:dyDescent="0.35">
      <c r="A1087" s="11">
        <v>1085</v>
      </c>
      <c r="B1087" s="12" t="s">
        <v>1086</v>
      </c>
      <c r="C1087" s="12" t="s">
        <v>5195</v>
      </c>
      <c r="D1087" s="13">
        <v>30000</v>
      </c>
      <c r="E1087" s="13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1">
        <f>ROUND(E1087/D1087*100,0)</f>
        <v>3</v>
      </c>
      <c r="P1087" s="13">
        <f>IF(OR(E1087=0,L1087=0),0,E1087/L1087)</f>
        <v>114</v>
      </c>
      <c r="Q1087" s="11" t="s">
        <v>8313</v>
      </c>
      <c r="R1087" s="11" t="s">
        <v>8336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x14ac:dyDescent="0.35">
      <c r="A1088" s="11">
        <v>1086</v>
      </c>
      <c r="B1088" s="12" t="s">
        <v>1087</v>
      </c>
      <c r="C1088" s="12" t="s">
        <v>5196</v>
      </c>
      <c r="D1088" s="13">
        <v>18000</v>
      </c>
      <c r="E1088" s="13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1">
        <f>ROUND(E1088/D1088*100,0)</f>
        <v>0</v>
      </c>
      <c r="P1088" s="13">
        <f>IF(OR(E1088=0,L1088=0),0,E1088/L1088)</f>
        <v>7.5</v>
      </c>
      <c r="Q1088" s="11" t="s">
        <v>8313</v>
      </c>
      <c r="R1088" s="11" t="s">
        <v>8336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43.5" x14ac:dyDescent="0.35">
      <c r="A1089" s="11">
        <v>1087</v>
      </c>
      <c r="B1089" s="12" t="s">
        <v>1088</v>
      </c>
      <c r="C1089" s="12" t="s">
        <v>5197</v>
      </c>
      <c r="D1089" s="13">
        <v>1100</v>
      </c>
      <c r="E1089" s="13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1">
        <f>ROUND(E1089/D1089*100,0)</f>
        <v>0</v>
      </c>
      <c r="P1089" s="13">
        <f>IF(OR(E1089=0,L1089=0),0,E1089/L1089)</f>
        <v>0</v>
      </c>
      <c r="Q1089" s="11" t="s">
        <v>8313</v>
      </c>
      <c r="R1089" s="11" t="s">
        <v>8336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29" x14ac:dyDescent="0.35">
      <c r="A1090" s="11">
        <v>1088</v>
      </c>
      <c r="B1090" s="12" t="s">
        <v>1089</v>
      </c>
      <c r="C1090" s="12" t="s">
        <v>5198</v>
      </c>
      <c r="D1090" s="13">
        <v>45000</v>
      </c>
      <c r="E1090" s="13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1">
        <f>ROUND(E1090/D1090*100,0)</f>
        <v>14</v>
      </c>
      <c r="P1090" s="13">
        <f>IF(OR(E1090=0,L1090=0),0,E1090/L1090)</f>
        <v>43.41727891156463</v>
      </c>
      <c r="Q1090" s="11" t="s">
        <v>8313</v>
      </c>
      <c r="R1090" s="11" t="s">
        <v>8336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29" x14ac:dyDescent="0.35">
      <c r="A1091" s="11">
        <v>1089</v>
      </c>
      <c r="B1091" s="12" t="s">
        <v>1090</v>
      </c>
      <c r="C1091" s="12" t="s">
        <v>5199</v>
      </c>
      <c r="D1091" s="13">
        <v>15000</v>
      </c>
      <c r="E1091" s="13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1">
        <f>ROUND(E1091/D1091*100,0)</f>
        <v>8</v>
      </c>
      <c r="P1091" s="13">
        <f>IF(OR(E1091=0,L1091=0),0,E1091/L1091)</f>
        <v>23.959183673469386</v>
      </c>
      <c r="Q1091" s="11" t="s">
        <v>8313</v>
      </c>
      <c r="R1091" s="11" t="s">
        <v>8336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43.5" x14ac:dyDescent="0.35">
      <c r="A1092" s="11">
        <v>1090</v>
      </c>
      <c r="B1092" s="12" t="s">
        <v>1091</v>
      </c>
      <c r="C1092" s="12" t="s">
        <v>5200</v>
      </c>
      <c r="D1092" s="13">
        <v>12999</v>
      </c>
      <c r="E1092" s="13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1">
        <f>ROUND(E1092/D1092*100,0)</f>
        <v>0</v>
      </c>
      <c r="P1092" s="13">
        <f>IF(OR(E1092=0,L1092=0),0,E1092/L1092)</f>
        <v>5</v>
      </c>
      <c r="Q1092" s="11" t="s">
        <v>8313</v>
      </c>
      <c r="R1092" s="11" t="s">
        <v>8336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43.5" x14ac:dyDescent="0.35">
      <c r="A1093" s="11">
        <v>1091</v>
      </c>
      <c r="B1093" s="12" t="s">
        <v>1092</v>
      </c>
      <c r="C1093" s="12" t="s">
        <v>5201</v>
      </c>
      <c r="D1093" s="13">
        <v>200</v>
      </c>
      <c r="E1093" s="13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1">
        <f>ROUND(E1093/D1093*100,0)</f>
        <v>13</v>
      </c>
      <c r="P1093" s="13">
        <f>IF(OR(E1093=0,L1093=0),0,E1093/L1093)</f>
        <v>12.5</v>
      </c>
      <c r="Q1093" s="11" t="s">
        <v>8313</v>
      </c>
      <c r="R1093" s="11" t="s">
        <v>8336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58" x14ac:dyDescent="0.35">
      <c r="A1094" s="11">
        <v>1092</v>
      </c>
      <c r="B1094" s="12" t="s">
        <v>1093</v>
      </c>
      <c r="C1094" s="12" t="s">
        <v>5202</v>
      </c>
      <c r="D1094" s="13">
        <v>2000</v>
      </c>
      <c r="E1094" s="13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1">
        <f>ROUND(E1094/D1094*100,0)</f>
        <v>1</v>
      </c>
      <c r="P1094" s="13">
        <f>IF(OR(E1094=0,L1094=0),0,E1094/L1094)</f>
        <v>3</v>
      </c>
      <c r="Q1094" s="11" t="s">
        <v>8313</v>
      </c>
      <c r="R1094" s="11" t="s">
        <v>8336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3.5" x14ac:dyDescent="0.35">
      <c r="A1095" s="11">
        <v>1093</v>
      </c>
      <c r="B1095" s="12" t="s">
        <v>1094</v>
      </c>
      <c r="C1095" s="12" t="s">
        <v>5203</v>
      </c>
      <c r="D1095" s="13">
        <v>300</v>
      </c>
      <c r="E1095" s="13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1">
        <f>ROUND(E1095/D1095*100,0)</f>
        <v>14</v>
      </c>
      <c r="P1095" s="13">
        <f>IF(OR(E1095=0,L1095=0),0,E1095/L1095)</f>
        <v>10.5625</v>
      </c>
      <c r="Q1095" s="11" t="s">
        <v>8313</v>
      </c>
      <c r="R1095" s="11" t="s">
        <v>8336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43.5" x14ac:dyDescent="0.35">
      <c r="A1096" s="11">
        <v>1094</v>
      </c>
      <c r="B1096" s="12" t="s">
        <v>1095</v>
      </c>
      <c r="C1096" s="12" t="s">
        <v>5204</v>
      </c>
      <c r="D1096" s="13">
        <v>18000</v>
      </c>
      <c r="E1096" s="13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1">
        <f>ROUND(E1096/D1096*100,0)</f>
        <v>18</v>
      </c>
      <c r="P1096" s="13">
        <f>IF(OR(E1096=0,L1096=0),0,E1096/L1096)</f>
        <v>122.00037037037038</v>
      </c>
      <c r="Q1096" s="11" t="s">
        <v>8313</v>
      </c>
      <c r="R1096" s="11" t="s">
        <v>8336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43.5" x14ac:dyDescent="0.35">
      <c r="A1097" s="11">
        <v>1095</v>
      </c>
      <c r="B1097" s="12" t="s">
        <v>1096</v>
      </c>
      <c r="C1097" s="12" t="s">
        <v>5205</v>
      </c>
      <c r="D1097" s="13">
        <v>500000</v>
      </c>
      <c r="E1097" s="13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1">
        <f>ROUND(E1097/D1097*100,0)</f>
        <v>5</v>
      </c>
      <c r="P1097" s="13">
        <f>IF(OR(E1097=0,L1097=0),0,E1097/L1097)</f>
        <v>267.80851063829789</v>
      </c>
      <c r="Q1097" s="11" t="s">
        <v>8313</v>
      </c>
      <c r="R1097" s="11" t="s">
        <v>8336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43.5" x14ac:dyDescent="0.35">
      <c r="A1098" s="11">
        <v>1096</v>
      </c>
      <c r="B1098" s="12" t="s">
        <v>1097</v>
      </c>
      <c r="C1098" s="12" t="s">
        <v>5206</v>
      </c>
      <c r="D1098" s="13">
        <v>12000</v>
      </c>
      <c r="E1098" s="13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1">
        <f>ROUND(E1098/D1098*100,0)</f>
        <v>18</v>
      </c>
      <c r="P1098" s="13">
        <f>IF(OR(E1098=0,L1098=0),0,E1098/L1098)</f>
        <v>74.206896551724142</v>
      </c>
      <c r="Q1098" s="11" t="s">
        <v>8313</v>
      </c>
      <c r="R1098" s="11" t="s">
        <v>8336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3.5" x14ac:dyDescent="0.35">
      <c r="A1099" s="11">
        <v>1097</v>
      </c>
      <c r="B1099" s="12" t="s">
        <v>1098</v>
      </c>
      <c r="C1099" s="12" t="s">
        <v>5207</v>
      </c>
      <c r="D1099" s="13">
        <v>100000</v>
      </c>
      <c r="E1099" s="13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1">
        <f>ROUND(E1099/D1099*100,0)</f>
        <v>0</v>
      </c>
      <c r="P1099" s="13">
        <f>IF(OR(E1099=0,L1099=0),0,E1099/L1099)</f>
        <v>6.7142857142857144</v>
      </c>
      <c r="Q1099" s="11" t="s">
        <v>8313</v>
      </c>
      <c r="R1099" s="11" t="s">
        <v>8336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29" x14ac:dyDescent="0.35">
      <c r="A1100" s="11">
        <v>1098</v>
      </c>
      <c r="B1100" s="12" t="s">
        <v>1099</v>
      </c>
      <c r="C1100" s="12" t="s">
        <v>5208</v>
      </c>
      <c r="D1100" s="13">
        <v>25000</v>
      </c>
      <c r="E1100" s="13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1">
        <f>ROUND(E1100/D1100*100,0)</f>
        <v>7</v>
      </c>
      <c r="P1100" s="13">
        <f>IF(OR(E1100=0,L1100=0),0,E1100/L1100)</f>
        <v>81.954545454545453</v>
      </c>
      <c r="Q1100" s="11" t="s">
        <v>8313</v>
      </c>
      <c r="R1100" s="11" t="s">
        <v>8336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58" x14ac:dyDescent="0.35">
      <c r="A1101" s="11">
        <v>1099</v>
      </c>
      <c r="B1101" s="12" t="s">
        <v>1100</v>
      </c>
      <c r="C1101" s="12" t="s">
        <v>5209</v>
      </c>
      <c r="D1101" s="13">
        <v>5000</v>
      </c>
      <c r="E1101" s="13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1">
        <f>ROUND(E1101/D1101*100,0)</f>
        <v>1</v>
      </c>
      <c r="P1101" s="13">
        <f>IF(OR(E1101=0,L1101=0),0,E1101/L1101)</f>
        <v>25</v>
      </c>
      <c r="Q1101" s="11" t="s">
        <v>8313</v>
      </c>
      <c r="R1101" s="11" t="s">
        <v>8336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3.5" x14ac:dyDescent="0.35">
      <c r="A1102" s="11">
        <v>1100</v>
      </c>
      <c r="B1102" s="12" t="s">
        <v>1101</v>
      </c>
      <c r="C1102" s="12" t="s">
        <v>5210</v>
      </c>
      <c r="D1102" s="13">
        <v>4000</v>
      </c>
      <c r="E1102" s="13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1">
        <f>ROUND(E1102/D1102*100,0)</f>
        <v>3</v>
      </c>
      <c r="P1102" s="13">
        <f>IF(OR(E1102=0,L1102=0),0,E1102/L1102)</f>
        <v>10</v>
      </c>
      <c r="Q1102" s="11" t="s">
        <v>8313</v>
      </c>
      <c r="R1102" s="11" t="s">
        <v>8336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29" x14ac:dyDescent="0.35">
      <c r="A1103" s="11">
        <v>1101</v>
      </c>
      <c r="B1103" s="12" t="s">
        <v>1102</v>
      </c>
      <c r="C1103" s="12" t="s">
        <v>5211</v>
      </c>
      <c r="D1103" s="13">
        <v>100000</v>
      </c>
      <c r="E1103" s="13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1">
        <f>ROUND(E1103/D1103*100,0)</f>
        <v>0</v>
      </c>
      <c r="P1103" s="13">
        <f>IF(OR(E1103=0,L1103=0),0,E1103/L1103)</f>
        <v>6.833333333333333</v>
      </c>
      <c r="Q1103" s="11" t="s">
        <v>8313</v>
      </c>
      <c r="R1103" s="11" t="s">
        <v>8336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58" x14ac:dyDescent="0.35">
      <c r="A1104" s="11">
        <v>1102</v>
      </c>
      <c r="B1104" s="12" t="s">
        <v>1103</v>
      </c>
      <c r="C1104" s="12" t="s">
        <v>5212</v>
      </c>
      <c r="D1104" s="13">
        <v>8000</v>
      </c>
      <c r="E1104" s="13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1">
        <f>ROUND(E1104/D1104*100,0)</f>
        <v>5</v>
      </c>
      <c r="P1104" s="13">
        <f>IF(OR(E1104=0,L1104=0),0,E1104/L1104)</f>
        <v>17.708333333333332</v>
      </c>
      <c r="Q1104" s="11" t="s">
        <v>8313</v>
      </c>
      <c r="R1104" s="11" t="s">
        <v>8336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3.5" x14ac:dyDescent="0.35">
      <c r="A1105" s="11">
        <v>1103</v>
      </c>
      <c r="B1105" s="12" t="s">
        <v>1104</v>
      </c>
      <c r="C1105" s="12" t="s">
        <v>5213</v>
      </c>
      <c r="D1105" s="13">
        <v>15000</v>
      </c>
      <c r="E1105" s="13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1">
        <f>ROUND(E1105/D1105*100,0)</f>
        <v>2</v>
      </c>
      <c r="P1105" s="13">
        <f>IF(OR(E1105=0,L1105=0),0,E1105/L1105)</f>
        <v>16.2</v>
      </c>
      <c r="Q1105" s="11" t="s">
        <v>8313</v>
      </c>
      <c r="R1105" s="11" t="s">
        <v>8336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43.5" x14ac:dyDescent="0.35">
      <c r="A1106" s="11">
        <v>1104</v>
      </c>
      <c r="B1106" s="12" t="s">
        <v>1105</v>
      </c>
      <c r="C1106" s="12" t="s">
        <v>5214</v>
      </c>
      <c r="D1106" s="13">
        <v>60000</v>
      </c>
      <c r="E1106" s="13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1">
        <f>ROUND(E1106/D1106*100,0)</f>
        <v>5</v>
      </c>
      <c r="P1106" s="13">
        <f>IF(OR(E1106=0,L1106=0),0,E1106/L1106)</f>
        <v>80.297297297297291</v>
      </c>
      <c r="Q1106" s="11" t="s">
        <v>8313</v>
      </c>
      <c r="R1106" s="11" t="s">
        <v>8336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58" x14ac:dyDescent="0.35">
      <c r="A1107" s="11">
        <v>1105</v>
      </c>
      <c r="B1107" s="12" t="s">
        <v>1106</v>
      </c>
      <c r="C1107" s="12" t="s">
        <v>5215</v>
      </c>
      <c r="D1107" s="13">
        <v>900000</v>
      </c>
      <c r="E1107" s="13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1">
        <f>ROUND(E1107/D1107*100,0)</f>
        <v>0</v>
      </c>
      <c r="P1107" s="13">
        <f>IF(OR(E1107=0,L1107=0),0,E1107/L1107)</f>
        <v>71.55</v>
      </c>
      <c r="Q1107" s="11" t="s">
        <v>8313</v>
      </c>
      <c r="R1107" s="11" t="s">
        <v>8336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3.5" x14ac:dyDescent="0.35">
      <c r="A1108" s="11">
        <v>1106</v>
      </c>
      <c r="B1108" s="12" t="s">
        <v>1107</v>
      </c>
      <c r="C1108" s="12" t="s">
        <v>5216</v>
      </c>
      <c r="D1108" s="13">
        <v>400</v>
      </c>
      <c r="E1108" s="13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1">
        <f>ROUND(E1108/D1108*100,0)</f>
        <v>41</v>
      </c>
      <c r="P1108" s="13">
        <f>IF(OR(E1108=0,L1108=0),0,E1108/L1108)</f>
        <v>23.571428571428573</v>
      </c>
      <c r="Q1108" s="11" t="s">
        <v>8313</v>
      </c>
      <c r="R1108" s="11" t="s">
        <v>8336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58" x14ac:dyDescent="0.35">
      <c r="A1109" s="11">
        <v>1107</v>
      </c>
      <c r="B1109" s="12" t="s">
        <v>1108</v>
      </c>
      <c r="C1109" s="12" t="s">
        <v>5217</v>
      </c>
      <c r="D1109" s="13">
        <v>10000</v>
      </c>
      <c r="E1109" s="13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1">
        <f>ROUND(E1109/D1109*100,0)</f>
        <v>0</v>
      </c>
      <c r="P1109" s="13">
        <f>IF(OR(E1109=0,L1109=0),0,E1109/L1109)</f>
        <v>0</v>
      </c>
      <c r="Q1109" s="11" t="s">
        <v>8313</v>
      </c>
      <c r="R1109" s="11" t="s">
        <v>8336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58" x14ac:dyDescent="0.35">
      <c r="A1110" s="11">
        <v>1108</v>
      </c>
      <c r="B1110" s="12" t="s">
        <v>1109</v>
      </c>
      <c r="C1110" s="12" t="s">
        <v>5218</v>
      </c>
      <c r="D1110" s="13">
        <v>25000</v>
      </c>
      <c r="E1110" s="13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1">
        <f>ROUND(E1110/D1110*100,0)</f>
        <v>3</v>
      </c>
      <c r="P1110" s="13">
        <f>IF(OR(E1110=0,L1110=0),0,E1110/L1110)</f>
        <v>34.88095238095238</v>
      </c>
      <c r="Q1110" s="11" t="s">
        <v>8313</v>
      </c>
      <c r="R1110" s="11" t="s">
        <v>8336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43.5" x14ac:dyDescent="0.35">
      <c r="A1111" s="11">
        <v>1109</v>
      </c>
      <c r="B1111" s="12" t="s">
        <v>1110</v>
      </c>
      <c r="C1111" s="12" t="s">
        <v>5219</v>
      </c>
      <c r="D1111" s="13">
        <v>10000</v>
      </c>
      <c r="E1111" s="13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1">
        <f>ROUND(E1111/D1111*100,0)</f>
        <v>0</v>
      </c>
      <c r="P1111" s="13">
        <f>IF(OR(E1111=0,L1111=0),0,E1111/L1111)</f>
        <v>15</v>
      </c>
      <c r="Q1111" s="11" t="s">
        <v>8313</v>
      </c>
      <c r="R1111" s="11" t="s">
        <v>8336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43.5" x14ac:dyDescent="0.35">
      <c r="A1112" s="11">
        <v>1110</v>
      </c>
      <c r="B1112" s="12" t="s">
        <v>1111</v>
      </c>
      <c r="C1112" s="12" t="s">
        <v>5220</v>
      </c>
      <c r="D1112" s="13">
        <v>50000</v>
      </c>
      <c r="E1112" s="13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1">
        <f>ROUND(E1112/D1112*100,0)</f>
        <v>1</v>
      </c>
      <c r="P1112" s="13">
        <f>IF(OR(E1112=0,L1112=0),0,E1112/L1112)</f>
        <v>23.181818181818183</v>
      </c>
      <c r="Q1112" s="11" t="s">
        <v>8313</v>
      </c>
      <c r="R1112" s="11" t="s">
        <v>8336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43.5" x14ac:dyDescent="0.35">
      <c r="A1113" s="11">
        <v>1111</v>
      </c>
      <c r="B1113" s="12" t="s">
        <v>1112</v>
      </c>
      <c r="C1113" s="12" t="s">
        <v>5221</v>
      </c>
      <c r="D1113" s="13">
        <v>2500</v>
      </c>
      <c r="E1113" s="13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1">
        <f>ROUND(E1113/D1113*100,0)</f>
        <v>0</v>
      </c>
      <c r="P1113" s="13">
        <f>IF(OR(E1113=0,L1113=0),0,E1113/L1113)</f>
        <v>1</v>
      </c>
      <c r="Q1113" s="11" t="s">
        <v>8313</v>
      </c>
      <c r="R1113" s="11" t="s">
        <v>8336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3.5" x14ac:dyDescent="0.35">
      <c r="A1114" s="11">
        <v>1112</v>
      </c>
      <c r="B1114" s="12" t="s">
        <v>1113</v>
      </c>
      <c r="C1114" s="12" t="s">
        <v>5222</v>
      </c>
      <c r="D1114" s="13">
        <v>88000</v>
      </c>
      <c r="E1114" s="13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1">
        <f>ROUND(E1114/D1114*100,0)</f>
        <v>36</v>
      </c>
      <c r="P1114" s="13">
        <f>IF(OR(E1114=0,L1114=0),0,E1114/L1114)</f>
        <v>100.23371794871794</v>
      </c>
      <c r="Q1114" s="11" t="s">
        <v>8313</v>
      </c>
      <c r="R1114" s="11" t="s">
        <v>8336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43.5" x14ac:dyDescent="0.35">
      <c r="A1115" s="11">
        <v>1113</v>
      </c>
      <c r="B1115" s="12" t="s">
        <v>1114</v>
      </c>
      <c r="C1115" s="12" t="s">
        <v>5223</v>
      </c>
      <c r="D1115" s="13">
        <v>1000</v>
      </c>
      <c r="E1115" s="13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1">
        <f>ROUND(E1115/D1115*100,0)</f>
        <v>1</v>
      </c>
      <c r="P1115" s="13">
        <f>IF(OR(E1115=0,L1115=0),0,E1115/L1115)</f>
        <v>5</v>
      </c>
      <c r="Q1115" s="11" t="s">
        <v>8313</v>
      </c>
      <c r="R1115" s="11" t="s">
        <v>8336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43.5" x14ac:dyDescent="0.35">
      <c r="A1116" s="11">
        <v>1114</v>
      </c>
      <c r="B1116" s="12" t="s">
        <v>1115</v>
      </c>
      <c r="C1116" s="12" t="s">
        <v>5224</v>
      </c>
      <c r="D1116" s="13">
        <v>6000</v>
      </c>
      <c r="E1116" s="13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1">
        <f>ROUND(E1116/D1116*100,0)</f>
        <v>0</v>
      </c>
      <c r="P1116" s="13">
        <f>IF(OR(E1116=0,L1116=0),0,E1116/L1116)</f>
        <v>3.3333333333333335</v>
      </c>
      <c r="Q1116" s="11" t="s">
        <v>8313</v>
      </c>
      <c r="R1116" s="11" t="s">
        <v>8336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58" x14ac:dyDescent="0.35">
      <c r="A1117" s="11">
        <v>1115</v>
      </c>
      <c r="B1117" s="12" t="s">
        <v>1116</v>
      </c>
      <c r="C1117" s="12" t="s">
        <v>5225</v>
      </c>
      <c r="D1117" s="13">
        <v>40000</v>
      </c>
      <c r="E1117" s="13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1">
        <f>ROUND(E1117/D1117*100,0)</f>
        <v>0</v>
      </c>
      <c r="P1117" s="13">
        <f>IF(OR(E1117=0,L1117=0),0,E1117/L1117)</f>
        <v>13.25</v>
      </c>
      <c r="Q1117" s="11" t="s">
        <v>8313</v>
      </c>
      <c r="R1117" s="11" t="s">
        <v>8336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43.5" x14ac:dyDescent="0.35">
      <c r="A1118" s="11">
        <v>1116</v>
      </c>
      <c r="B1118" s="12" t="s">
        <v>1117</v>
      </c>
      <c r="C1118" s="12" t="s">
        <v>5226</v>
      </c>
      <c r="D1118" s="13">
        <v>500000</v>
      </c>
      <c r="E1118" s="13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1">
        <f>ROUND(E1118/D1118*100,0)</f>
        <v>0</v>
      </c>
      <c r="P1118" s="13">
        <f>IF(OR(E1118=0,L1118=0),0,E1118/L1118)</f>
        <v>17.852</v>
      </c>
      <c r="Q1118" s="11" t="s">
        <v>8313</v>
      </c>
      <c r="R1118" s="11" t="s">
        <v>8336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3.5" x14ac:dyDescent="0.35">
      <c r="A1119" s="11">
        <v>1117</v>
      </c>
      <c r="B1119" s="12" t="s">
        <v>1118</v>
      </c>
      <c r="C1119" s="12" t="s">
        <v>5227</v>
      </c>
      <c r="D1119" s="13">
        <v>1000</v>
      </c>
      <c r="E1119" s="13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1">
        <f>ROUND(E1119/D1119*100,0)</f>
        <v>8</v>
      </c>
      <c r="P1119" s="13">
        <f>IF(OR(E1119=0,L1119=0),0,E1119/L1119)</f>
        <v>10.375</v>
      </c>
      <c r="Q1119" s="11" t="s">
        <v>8313</v>
      </c>
      <c r="R1119" s="11" t="s">
        <v>8336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43.5" x14ac:dyDescent="0.35">
      <c r="A1120" s="11">
        <v>1118</v>
      </c>
      <c r="B1120" s="12" t="s">
        <v>1119</v>
      </c>
      <c r="C1120" s="12" t="s">
        <v>5228</v>
      </c>
      <c r="D1120" s="13">
        <v>4500</v>
      </c>
      <c r="E1120" s="13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1">
        <f>ROUND(E1120/D1120*100,0)</f>
        <v>2</v>
      </c>
      <c r="P1120" s="13">
        <f>IF(OR(E1120=0,L1120=0),0,E1120/L1120)</f>
        <v>36.333333333333336</v>
      </c>
      <c r="Q1120" s="11" t="s">
        <v>8313</v>
      </c>
      <c r="R1120" s="11" t="s">
        <v>8336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58" x14ac:dyDescent="0.35">
      <c r="A1121" s="11">
        <v>1119</v>
      </c>
      <c r="B1121" s="12" t="s">
        <v>1120</v>
      </c>
      <c r="C1121" s="12" t="s">
        <v>5229</v>
      </c>
      <c r="D1121" s="13">
        <v>2100</v>
      </c>
      <c r="E1121" s="13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1">
        <f>ROUND(E1121/D1121*100,0)</f>
        <v>0</v>
      </c>
      <c r="P1121" s="13">
        <f>IF(OR(E1121=0,L1121=0),0,E1121/L1121)</f>
        <v>5</v>
      </c>
      <c r="Q1121" s="11" t="s">
        <v>8313</v>
      </c>
      <c r="R1121" s="11" t="s">
        <v>8336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43.5" x14ac:dyDescent="0.35">
      <c r="A1122" s="11">
        <v>1120</v>
      </c>
      <c r="B1122" s="12" t="s">
        <v>1121</v>
      </c>
      <c r="C1122" s="12" t="s">
        <v>5230</v>
      </c>
      <c r="D1122" s="13">
        <v>25000</v>
      </c>
      <c r="E1122" s="13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1">
        <f>ROUND(E1122/D1122*100,0)</f>
        <v>0</v>
      </c>
      <c r="P1122" s="13">
        <f>IF(OR(E1122=0,L1122=0),0,E1122/L1122)</f>
        <v>0</v>
      </c>
      <c r="Q1122" s="11" t="s">
        <v>8313</v>
      </c>
      <c r="R1122" s="11" t="s">
        <v>8336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3.5" x14ac:dyDescent="0.35">
      <c r="A1123" s="11">
        <v>1121</v>
      </c>
      <c r="B1123" s="12" t="s">
        <v>1122</v>
      </c>
      <c r="C1123" s="12" t="s">
        <v>5231</v>
      </c>
      <c r="D1123" s="13">
        <v>250000</v>
      </c>
      <c r="E1123" s="13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1">
        <f>ROUND(E1123/D1123*100,0)</f>
        <v>0</v>
      </c>
      <c r="P1123" s="13">
        <f>IF(OR(E1123=0,L1123=0),0,E1123/L1123)</f>
        <v>5.8</v>
      </c>
      <c r="Q1123" s="11" t="s">
        <v>8313</v>
      </c>
      <c r="R1123" s="11" t="s">
        <v>8336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58" x14ac:dyDescent="0.35">
      <c r="A1124" s="11">
        <v>1122</v>
      </c>
      <c r="B1124" s="12" t="s">
        <v>1123</v>
      </c>
      <c r="C1124" s="12" t="s">
        <v>5232</v>
      </c>
      <c r="D1124" s="13">
        <v>3200</v>
      </c>
      <c r="E1124" s="13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1">
        <f>ROUND(E1124/D1124*100,0)</f>
        <v>0</v>
      </c>
      <c r="P1124" s="13">
        <f>IF(OR(E1124=0,L1124=0),0,E1124/L1124)</f>
        <v>0</v>
      </c>
      <c r="Q1124" s="11" t="s">
        <v>8313</v>
      </c>
      <c r="R1124" s="11" t="s">
        <v>8336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43.5" x14ac:dyDescent="0.35">
      <c r="A1125" s="11">
        <v>1123</v>
      </c>
      <c r="B1125" s="12" t="s">
        <v>1124</v>
      </c>
      <c r="C1125" s="12" t="s">
        <v>5233</v>
      </c>
      <c r="D1125" s="13">
        <v>5000</v>
      </c>
      <c r="E1125" s="13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1">
        <f>ROUND(E1125/D1125*100,0)</f>
        <v>0</v>
      </c>
      <c r="P1125" s="13">
        <f>IF(OR(E1125=0,L1125=0),0,E1125/L1125)</f>
        <v>3.6666666666666665</v>
      </c>
      <c r="Q1125" s="11" t="s">
        <v>8313</v>
      </c>
      <c r="R1125" s="11" t="s">
        <v>8336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43.5" x14ac:dyDescent="0.35">
      <c r="A1126" s="11">
        <v>1124</v>
      </c>
      <c r="B1126" s="12" t="s">
        <v>1125</v>
      </c>
      <c r="C1126" s="12" t="s">
        <v>5234</v>
      </c>
      <c r="D1126" s="13">
        <v>90000</v>
      </c>
      <c r="E1126" s="13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1">
        <f>ROUND(E1126/D1126*100,0)</f>
        <v>0</v>
      </c>
      <c r="P1126" s="13">
        <f>IF(OR(E1126=0,L1126=0),0,E1126/L1126)</f>
        <v>60.714285714285715</v>
      </c>
      <c r="Q1126" s="11" t="s">
        <v>8313</v>
      </c>
      <c r="R1126" s="11" t="s">
        <v>8337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58" x14ac:dyDescent="0.35">
      <c r="A1127" s="11">
        <v>1125</v>
      </c>
      <c r="B1127" s="12" t="s">
        <v>1126</v>
      </c>
      <c r="C1127" s="12" t="s">
        <v>5235</v>
      </c>
      <c r="D1127" s="13">
        <v>3000</v>
      </c>
      <c r="E1127" s="13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1">
        <f>ROUND(E1127/D1127*100,0)</f>
        <v>0</v>
      </c>
      <c r="P1127" s="13">
        <f>IF(OR(E1127=0,L1127=0),0,E1127/L1127)</f>
        <v>0</v>
      </c>
      <c r="Q1127" s="11" t="s">
        <v>8313</v>
      </c>
      <c r="R1127" s="11" t="s">
        <v>8337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43.5" x14ac:dyDescent="0.35">
      <c r="A1128" s="11">
        <v>1126</v>
      </c>
      <c r="B1128" s="12" t="s">
        <v>1127</v>
      </c>
      <c r="C1128" s="12" t="s">
        <v>5236</v>
      </c>
      <c r="D1128" s="13">
        <v>2000</v>
      </c>
      <c r="E1128" s="13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1">
        <f>ROUND(E1128/D1128*100,0)</f>
        <v>1</v>
      </c>
      <c r="P1128" s="13">
        <f>IF(OR(E1128=0,L1128=0),0,E1128/L1128)</f>
        <v>5</v>
      </c>
      <c r="Q1128" s="11" t="s">
        <v>8313</v>
      </c>
      <c r="R1128" s="11" t="s">
        <v>8337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58" x14ac:dyDescent="0.35">
      <c r="A1129" s="11">
        <v>1127</v>
      </c>
      <c r="B1129" s="12" t="s">
        <v>1128</v>
      </c>
      <c r="C1129" s="12" t="s">
        <v>5237</v>
      </c>
      <c r="D1129" s="13">
        <v>35000</v>
      </c>
      <c r="E1129" s="13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1">
        <f>ROUND(E1129/D1129*100,0)</f>
        <v>2</v>
      </c>
      <c r="P1129" s="13">
        <f>IF(OR(E1129=0,L1129=0),0,E1129/L1129)</f>
        <v>25.434782608695652</v>
      </c>
      <c r="Q1129" s="11" t="s">
        <v>8313</v>
      </c>
      <c r="R1129" s="11" t="s">
        <v>8337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x14ac:dyDescent="0.35">
      <c r="A1130" s="11">
        <v>1128</v>
      </c>
      <c r="B1130" s="12" t="s">
        <v>1129</v>
      </c>
      <c r="C1130" s="12" t="s">
        <v>5238</v>
      </c>
      <c r="D1130" s="13">
        <v>1000</v>
      </c>
      <c r="E1130" s="13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1">
        <f>ROUND(E1130/D1130*100,0)</f>
        <v>0</v>
      </c>
      <c r="P1130" s="13">
        <f>IF(OR(E1130=0,L1130=0),0,E1130/L1130)</f>
        <v>1</v>
      </c>
      <c r="Q1130" s="11" t="s">
        <v>8313</v>
      </c>
      <c r="R1130" s="11" t="s">
        <v>8337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3.5" x14ac:dyDescent="0.35">
      <c r="A1131" s="11">
        <v>1129</v>
      </c>
      <c r="B1131" s="12" t="s">
        <v>1130</v>
      </c>
      <c r="C1131" s="12" t="s">
        <v>5239</v>
      </c>
      <c r="D1131" s="13">
        <v>20000</v>
      </c>
      <c r="E1131" s="13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1">
        <f>ROUND(E1131/D1131*100,0)</f>
        <v>0</v>
      </c>
      <c r="P1131" s="13">
        <f>IF(OR(E1131=0,L1131=0),0,E1131/L1131)</f>
        <v>10.5</v>
      </c>
      <c r="Q1131" s="11" t="s">
        <v>8313</v>
      </c>
      <c r="R1131" s="11" t="s">
        <v>8337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43.5" x14ac:dyDescent="0.35">
      <c r="A1132" s="11">
        <v>1130</v>
      </c>
      <c r="B1132" s="12" t="s">
        <v>1131</v>
      </c>
      <c r="C1132" s="12" t="s">
        <v>5240</v>
      </c>
      <c r="D1132" s="13">
        <v>5000</v>
      </c>
      <c r="E1132" s="13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1">
        <f>ROUND(E1132/D1132*100,0)</f>
        <v>0</v>
      </c>
      <c r="P1132" s="13">
        <f>IF(OR(E1132=0,L1132=0),0,E1132/L1132)</f>
        <v>3.6666666666666665</v>
      </c>
      <c r="Q1132" s="11" t="s">
        <v>8313</v>
      </c>
      <c r="R1132" s="11" t="s">
        <v>8337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43.5" x14ac:dyDescent="0.35">
      <c r="A1133" s="11">
        <v>1131</v>
      </c>
      <c r="B1133" s="12" t="s">
        <v>1132</v>
      </c>
      <c r="C1133" s="12" t="s">
        <v>5241</v>
      </c>
      <c r="D1133" s="13">
        <v>40000</v>
      </c>
      <c r="E1133" s="13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1">
        <f>ROUND(E1133/D1133*100,0)</f>
        <v>0</v>
      </c>
      <c r="P1133" s="13">
        <f>IF(OR(E1133=0,L1133=0),0,E1133/L1133)</f>
        <v>0</v>
      </c>
      <c r="Q1133" s="11" t="s">
        <v>8313</v>
      </c>
      <c r="R1133" s="11" t="s">
        <v>8337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3.5" x14ac:dyDescent="0.35">
      <c r="A1134" s="11">
        <v>1132</v>
      </c>
      <c r="B1134" s="12" t="s">
        <v>1133</v>
      </c>
      <c r="C1134" s="12" t="s">
        <v>5242</v>
      </c>
      <c r="D1134" s="13">
        <v>10000</v>
      </c>
      <c r="E1134" s="13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1">
        <f>ROUND(E1134/D1134*100,0)</f>
        <v>14</v>
      </c>
      <c r="P1134" s="13">
        <f>IF(OR(E1134=0,L1134=0),0,E1134/L1134)</f>
        <v>110.61538461538461</v>
      </c>
      <c r="Q1134" s="11" t="s">
        <v>8313</v>
      </c>
      <c r="R1134" s="11" t="s">
        <v>8337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43.5" x14ac:dyDescent="0.35">
      <c r="A1135" s="11">
        <v>1133</v>
      </c>
      <c r="B1135" s="12" t="s">
        <v>1134</v>
      </c>
      <c r="C1135" s="12" t="s">
        <v>5243</v>
      </c>
      <c r="D1135" s="13">
        <v>3000</v>
      </c>
      <c r="E1135" s="13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1">
        <f>ROUND(E1135/D1135*100,0)</f>
        <v>1</v>
      </c>
      <c r="P1135" s="13">
        <f>IF(OR(E1135=0,L1135=0),0,E1135/L1135)</f>
        <v>20</v>
      </c>
      <c r="Q1135" s="11" t="s">
        <v>8313</v>
      </c>
      <c r="R1135" s="11" t="s">
        <v>8337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3.5" x14ac:dyDescent="0.35">
      <c r="A1136" s="11">
        <v>1134</v>
      </c>
      <c r="B1136" s="12" t="s">
        <v>1135</v>
      </c>
      <c r="C1136" s="12" t="s">
        <v>5244</v>
      </c>
      <c r="D1136" s="13">
        <v>25000</v>
      </c>
      <c r="E1136" s="13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1">
        <f>ROUND(E1136/D1136*100,0)</f>
        <v>0</v>
      </c>
      <c r="P1136" s="13">
        <f>IF(OR(E1136=0,L1136=0),0,E1136/L1136)</f>
        <v>1</v>
      </c>
      <c r="Q1136" s="11" t="s">
        <v>8313</v>
      </c>
      <c r="R1136" s="11" t="s">
        <v>8337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58" x14ac:dyDescent="0.35">
      <c r="A1137" s="11">
        <v>1135</v>
      </c>
      <c r="B1137" s="12" t="s">
        <v>1136</v>
      </c>
      <c r="C1137" s="12" t="s">
        <v>5245</v>
      </c>
      <c r="D1137" s="13">
        <v>1000</v>
      </c>
      <c r="E1137" s="13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1">
        <f>ROUND(E1137/D1137*100,0)</f>
        <v>5</v>
      </c>
      <c r="P1137" s="13">
        <f>IF(OR(E1137=0,L1137=0),0,E1137/L1137)</f>
        <v>50</v>
      </c>
      <c r="Q1137" s="11" t="s">
        <v>8313</v>
      </c>
      <c r="R1137" s="11" t="s">
        <v>8337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3.5" x14ac:dyDescent="0.35">
      <c r="A1138" s="11">
        <v>1136</v>
      </c>
      <c r="B1138" s="12" t="s">
        <v>1137</v>
      </c>
      <c r="C1138" s="12" t="s">
        <v>5246</v>
      </c>
      <c r="D1138" s="13">
        <v>4190</v>
      </c>
      <c r="E1138" s="13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1">
        <f>ROUND(E1138/D1138*100,0)</f>
        <v>6</v>
      </c>
      <c r="P1138" s="13">
        <f>IF(OR(E1138=0,L1138=0),0,E1138/L1138)</f>
        <v>45</v>
      </c>
      <c r="Q1138" s="11" t="s">
        <v>8313</v>
      </c>
      <c r="R1138" s="11" t="s">
        <v>8337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43.5" x14ac:dyDescent="0.35">
      <c r="A1139" s="11">
        <v>1137</v>
      </c>
      <c r="B1139" s="12" t="s">
        <v>1138</v>
      </c>
      <c r="C1139" s="12" t="s">
        <v>5247</v>
      </c>
      <c r="D1139" s="13">
        <v>25000</v>
      </c>
      <c r="E1139" s="13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1">
        <f>ROUND(E1139/D1139*100,0)</f>
        <v>40</v>
      </c>
      <c r="P1139" s="13">
        <f>IF(OR(E1139=0,L1139=0),0,E1139/L1139)</f>
        <v>253.2051282051282</v>
      </c>
      <c r="Q1139" s="11" t="s">
        <v>8313</v>
      </c>
      <c r="R1139" s="11" t="s">
        <v>8337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43.5" x14ac:dyDescent="0.35">
      <c r="A1140" s="11">
        <v>1138</v>
      </c>
      <c r="B1140" s="12" t="s">
        <v>1139</v>
      </c>
      <c r="C1140" s="12" t="s">
        <v>5248</v>
      </c>
      <c r="D1140" s="13">
        <v>35000</v>
      </c>
      <c r="E1140" s="13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1">
        <f>ROUND(E1140/D1140*100,0)</f>
        <v>0</v>
      </c>
      <c r="P1140" s="13">
        <f>IF(OR(E1140=0,L1140=0),0,E1140/L1140)</f>
        <v>31.25</v>
      </c>
      <c r="Q1140" s="11" t="s">
        <v>8313</v>
      </c>
      <c r="R1140" s="11" t="s">
        <v>8337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43.5" x14ac:dyDescent="0.35">
      <c r="A1141" s="11">
        <v>1139</v>
      </c>
      <c r="B1141" s="12" t="s">
        <v>1140</v>
      </c>
      <c r="C1141" s="12" t="s">
        <v>5249</v>
      </c>
      <c r="D1141" s="13">
        <v>8000</v>
      </c>
      <c r="E1141" s="13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1">
        <f>ROUND(E1141/D1141*100,0)</f>
        <v>0</v>
      </c>
      <c r="P1141" s="13">
        <f>IF(OR(E1141=0,L1141=0),0,E1141/L1141)</f>
        <v>5</v>
      </c>
      <c r="Q1141" s="11" t="s">
        <v>8313</v>
      </c>
      <c r="R1141" s="11" t="s">
        <v>8337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3.5" x14ac:dyDescent="0.35">
      <c r="A1142" s="11">
        <v>1140</v>
      </c>
      <c r="B1142" s="12" t="s">
        <v>1141</v>
      </c>
      <c r="C1142" s="12" t="s">
        <v>5250</v>
      </c>
      <c r="D1142" s="13">
        <v>5000</v>
      </c>
      <c r="E1142" s="13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1">
        <f>ROUND(E1142/D1142*100,0)</f>
        <v>0</v>
      </c>
      <c r="P1142" s="13">
        <f>IF(OR(E1142=0,L1142=0),0,E1142/L1142)</f>
        <v>0</v>
      </c>
      <c r="Q1142" s="11" t="s">
        <v>8313</v>
      </c>
      <c r="R1142" s="11" t="s">
        <v>8337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x14ac:dyDescent="0.35">
      <c r="A1143" s="11">
        <v>1141</v>
      </c>
      <c r="B1143" s="12" t="s">
        <v>1142</v>
      </c>
      <c r="C1143" s="12" t="s">
        <v>5251</v>
      </c>
      <c r="D1143" s="13">
        <v>500</v>
      </c>
      <c r="E1143" s="13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1">
        <f>ROUND(E1143/D1143*100,0)</f>
        <v>0</v>
      </c>
      <c r="P1143" s="13">
        <f>IF(OR(E1143=0,L1143=0),0,E1143/L1143)</f>
        <v>0</v>
      </c>
      <c r="Q1143" s="11" t="s">
        <v>8313</v>
      </c>
      <c r="R1143" s="11" t="s">
        <v>8337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3.5" x14ac:dyDescent="0.35">
      <c r="A1144" s="11">
        <v>1142</v>
      </c>
      <c r="B1144" s="12" t="s">
        <v>1143</v>
      </c>
      <c r="C1144" s="12" t="s">
        <v>5252</v>
      </c>
      <c r="D1144" s="13">
        <v>4000</v>
      </c>
      <c r="E1144" s="13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1">
        <f>ROUND(E1144/D1144*100,0)</f>
        <v>0</v>
      </c>
      <c r="P1144" s="13">
        <f>IF(OR(E1144=0,L1144=0),0,E1144/L1144)</f>
        <v>0</v>
      </c>
      <c r="Q1144" s="11" t="s">
        <v>8313</v>
      </c>
      <c r="R1144" s="11" t="s">
        <v>8337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43.5" x14ac:dyDescent="0.35">
      <c r="A1145" s="11">
        <v>1143</v>
      </c>
      <c r="B1145" s="12" t="s">
        <v>1144</v>
      </c>
      <c r="C1145" s="12" t="s">
        <v>5253</v>
      </c>
      <c r="D1145" s="13">
        <v>45000</v>
      </c>
      <c r="E1145" s="13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1">
        <f>ROUND(E1145/D1145*100,0)</f>
        <v>0</v>
      </c>
      <c r="P1145" s="13">
        <f>IF(OR(E1145=0,L1145=0),0,E1145/L1145)</f>
        <v>23.25</v>
      </c>
      <c r="Q1145" s="11" t="s">
        <v>8313</v>
      </c>
      <c r="R1145" s="11" t="s">
        <v>8337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3.5" x14ac:dyDescent="0.35">
      <c r="A1146" s="11">
        <v>1144</v>
      </c>
      <c r="B1146" s="12" t="s">
        <v>1145</v>
      </c>
      <c r="C1146" s="12" t="s">
        <v>5254</v>
      </c>
      <c r="D1146" s="13">
        <v>9300</v>
      </c>
      <c r="E1146" s="13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1">
        <f>ROUND(E1146/D1146*100,0)</f>
        <v>0</v>
      </c>
      <c r="P1146" s="13">
        <f>IF(OR(E1146=0,L1146=0),0,E1146/L1146)</f>
        <v>0</v>
      </c>
      <c r="Q1146" s="11" t="s">
        <v>8338</v>
      </c>
      <c r="R1146" s="11" t="s">
        <v>8339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3.5" x14ac:dyDescent="0.35">
      <c r="A1147" s="11">
        <v>1145</v>
      </c>
      <c r="B1147" s="12" t="s">
        <v>1146</v>
      </c>
      <c r="C1147" s="12" t="s">
        <v>5255</v>
      </c>
      <c r="D1147" s="13">
        <v>80000</v>
      </c>
      <c r="E1147" s="13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1">
        <f>ROUND(E1147/D1147*100,0)</f>
        <v>0</v>
      </c>
      <c r="P1147" s="13">
        <f>IF(OR(E1147=0,L1147=0),0,E1147/L1147)</f>
        <v>100</v>
      </c>
      <c r="Q1147" s="11" t="s">
        <v>8338</v>
      </c>
      <c r="R1147" s="11" t="s">
        <v>8339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43.5" x14ac:dyDescent="0.35">
      <c r="A1148" s="11">
        <v>1146</v>
      </c>
      <c r="B1148" s="12" t="s">
        <v>1147</v>
      </c>
      <c r="C1148" s="12" t="s">
        <v>5256</v>
      </c>
      <c r="D1148" s="13">
        <v>6000</v>
      </c>
      <c r="E1148" s="13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1">
        <f>ROUND(E1148/D1148*100,0)</f>
        <v>9</v>
      </c>
      <c r="P1148" s="13">
        <f>IF(OR(E1148=0,L1148=0),0,E1148/L1148)</f>
        <v>44.166666666666664</v>
      </c>
      <c r="Q1148" s="11" t="s">
        <v>8338</v>
      </c>
      <c r="R1148" s="11" t="s">
        <v>8339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43.5" x14ac:dyDescent="0.35">
      <c r="A1149" s="11">
        <v>1147</v>
      </c>
      <c r="B1149" s="12" t="s">
        <v>1148</v>
      </c>
      <c r="C1149" s="12" t="s">
        <v>5257</v>
      </c>
      <c r="D1149" s="13">
        <v>25000</v>
      </c>
      <c r="E1149" s="13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1">
        <f>ROUND(E1149/D1149*100,0)</f>
        <v>0</v>
      </c>
      <c r="P1149" s="13">
        <f>IF(OR(E1149=0,L1149=0),0,E1149/L1149)</f>
        <v>0</v>
      </c>
      <c r="Q1149" s="11" t="s">
        <v>8338</v>
      </c>
      <c r="R1149" s="11" t="s">
        <v>8339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29" x14ac:dyDescent="0.35">
      <c r="A1150" s="11">
        <v>1148</v>
      </c>
      <c r="B1150" s="12" t="s">
        <v>1149</v>
      </c>
      <c r="C1150" s="12" t="s">
        <v>5258</v>
      </c>
      <c r="D1150" s="13">
        <v>15000</v>
      </c>
      <c r="E1150" s="13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1">
        <f>ROUND(E1150/D1150*100,0)</f>
        <v>0</v>
      </c>
      <c r="P1150" s="13">
        <f>IF(OR(E1150=0,L1150=0),0,E1150/L1150)</f>
        <v>24.333333333333332</v>
      </c>
      <c r="Q1150" s="11" t="s">
        <v>8338</v>
      </c>
      <c r="R1150" s="11" t="s">
        <v>8339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29" x14ac:dyDescent="0.35">
      <c r="A1151" s="11">
        <v>1149</v>
      </c>
      <c r="B1151" s="12" t="s">
        <v>1150</v>
      </c>
      <c r="C1151" s="12" t="s">
        <v>5259</v>
      </c>
      <c r="D1151" s="13">
        <v>50000</v>
      </c>
      <c r="E1151" s="13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1">
        <f>ROUND(E1151/D1151*100,0)</f>
        <v>0</v>
      </c>
      <c r="P1151" s="13">
        <f>IF(OR(E1151=0,L1151=0),0,E1151/L1151)</f>
        <v>37.5</v>
      </c>
      <c r="Q1151" s="11" t="s">
        <v>8338</v>
      </c>
      <c r="R1151" s="11" t="s">
        <v>8339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29" x14ac:dyDescent="0.35">
      <c r="A1152" s="11">
        <v>1150</v>
      </c>
      <c r="B1152" s="12" t="s">
        <v>1151</v>
      </c>
      <c r="C1152" s="12" t="s">
        <v>5260</v>
      </c>
      <c r="D1152" s="13">
        <v>2500</v>
      </c>
      <c r="E1152" s="13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1">
        <f>ROUND(E1152/D1152*100,0)</f>
        <v>10</v>
      </c>
      <c r="P1152" s="13">
        <f>IF(OR(E1152=0,L1152=0),0,E1152/L1152)</f>
        <v>42</v>
      </c>
      <c r="Q1152" s="11" t="s">
        <v>8338</v>
      </c>
      <c r="R1152" s="11" t="s">
        <v>8339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58" x14ac:dyDescent="0.35">
      <c r="A1153" s="11">
        <v>1151</v>
      </c>
      <c r="B1153" s="12" t="s">
        <v>1152</v>
      </c>
      <c r="C1153" s="12" t="s">
        <v>5261</v>
      </c>
      <c r="D1153" s="13">
        <v>25000</v>
      </c>
      <c r="E1153" s="13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1">
        <f>ROUND(E1153/D1153*100,0)</f>
        <v>0</v>
      </c>
      <c r="P1153" s="13">
        <f>IF(OR(E1153=0,L1153=0),0,E1153/L1153)</f>
        <v>0</v>
      </c>
      <c r="Q1153" s="11" t="s">
        <v>8338</v>
      </c>
      <c r="R1153" s="11" t="s">
        <v>8339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x14ac:dyDescent="0.35">
      <c r="A1154" s="11">
        <v>1152</v>
      </c>
      <c r="B1154" s="12" t="s">
        <v>1153</v>
      </c>
      <c r="C1154" s="12" t="s">
        <v>5262</v>
      </c>
      <c r="D1154" s="13">
        <v>16000</v>
      </c>
      <c r="E1154" s="13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1">
        <f>ROUND(E1154/D1154*100,0)</f>
        <v>6</v>
      </c>
      <c r="P1154" s="13">
        <f>IF(OR(E1154=0,L1154=0),0,E1154/L1154)</f>
        <v>60.733333333333334</v>
      </c>
      <c r="Q1154" s="11" t="s">
        <v>8338</v>
      </c>
      <c r="R1154" s="11" t="s">
        <v>8339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29" x14ac:dyDescent="0.35">
      <c r="A1155" s="11">
        <v>1153</v>
      </c>
      <c r="B1155" s="12" t="s">
        <v>1154</v>
      </c>
      <c r="C1155" s="12" t="s">
        <v>5263</v>
      </c>
      <c r="D1155" s="13">
        <v>8000</v>
      </c>
      <c r="E1155" s="13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1">
        <f>ROUND(E1155/D1155*100,0)</f>
        <v>1</v>
      </c>
      <c r="P1155" s="13">
        <f>IF(OR(E1155=0,L1155=0),0,E1155/L1155)</f>
        <v>50</v>
      </c>
      <c r="Q1155" s="11" t="s">
        <v>8338</v>
      </c>
      <c r="R1155" s="11" t="s">
        <v>8339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3.5" x14ac:dyDescent="0.35">
      <c r="A1156" s="11">
        <v>1154</v>
      </c>
      <c r="B1156" s="12" t="s">
        <v>1155</v>
      </c>
      <c r="C1156" s="12" t="s">
        <v>5264</v>
      </c>
      <c r="D1156" s="13">
        <v>5000</v>
      </c>
      <c r="E1156" s="13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1">
        <f>ROUND(E1156/D1156*100,0)</f>
        <v>7</v>
      </c>
      <c r="P1156" s="13">
        <f>IF(OR(E1156=0,L1156=0),0,E1156/L1156)</f>
        <v>108.33333333333333</v>
      </c>
      <c r="Q1156" s="11" t="s">
        <v>8338</v>
      </c>
      <c r="R1156" s="11" t="s">
        <v>8339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43.5" x14ac:dyDescent="0.35">
      <c r="A1157" s="11">
        <v>1155</v>
      </c>
      <c r="B1157" s="12" t="s">
        <v>1156</v>
      </c>
      <c r="C1157" s="12" t="s">
        <v>5265</v>
      </c>
      <c r="D1157" s="13">
        <v>25000</v>
      </c>
      <c r="E1157" s="13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1">
        <f>ROUND(E1157/D1157*100,0)</f>
        <v>1</v>
      </c>
      <c r="P1157" s="13">
        <f>IF(OR(E1157=0,L1157=0),0,E1157/L1157)</f>
        <v>23.5</v>
      </c>
      <c r="Q1157" s="11" t="s">
        <v>8338</v>
      </c>
      <c r="R1157" s="11" t="s">
        <v>8339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3.5" x14ac:dyDescent="0.35">
      <c r="A1158" s="11">
        <v>1156</v>
      </c>
      <c r="B1158" s="12" t="s">
        <v>1157</v>
      </c>
      <c r="C1158" s="12" t="s">
        <v>5266</v>
      </c>
      <c r="D1158" s="13">
        <v>6500</v>
      </c>
      <c r="E1158" s="13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1">
        <f>ROUND(E1158/D1158*100,0)</f>
        <v>0</v>
      </c>
      <c r="P1158" s="13">
        <f>IF(OR(E1158=0,L1158=0),0,E1158/L1158)</f>
        <v>0</v>
      </c>
      <c r="Q1158" s="11" t="s">
        <v>8338</v>
      </c>
      <c r="R1158" s="11" t="s">
        <v>8339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43.5" x14ac:dyDescent="0.35">
      <c r="A1159" s="11">
        <v>1157</v>
      </c>
      <c r="B1159" s="12" t="s">
        <v>1158</v>
      </c>
      <c r="C1159" s="12" t="s">
        <v>5267</v>
      </c>
      <c r="D1159" s="13">
        <v>10000</v>
      </c>
      <c r="E1159" s="13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1">
        <f>ROUND(E1159/D1159*100,0)</f>
        <v>2</v>
      </c>
      <c r="P1159" s="13">
        <f>IF(OR(E1159=0,L1159=0),0,E1159/L1159)</f>
        <v>50.333333333333336</v>
      </c>
      <c r="Q1159" s="11" t="s">
        <v>8338</v>
      </c>
      <c r="R1159" s="11" t="s">
        <v>8339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43.5" x14ac:dyDescent="0.35">
      <c r="A1160" s="11">
        <v>1158</v>
      </c>
      <c r="B1160" s="12" t="s">
        <v>1159</v>
      </c>
      <c r="C1160" s="12" t="s">
        <v>5268</v>
      </c>
      <c r="D1160" s="13">
        <v>7500</v>
      </c>
      <c r="E1160" s="13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1">
        <f>ROUND(E1160/D1160*100,0)</f>
        <v>0</v>
      </c>
      <c r="P1160" s="13">
        <f>IF(OR(E1160=0,L1160=0),0,E1160/L1160)</f>
        <v>11.666666666666666</v>
      </c>
      <c r="Q1160" s="11" t="s">
        <v>8338</v>
      </c>
      <c r="R1160" s="11" t="s">
        <v>8339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43.5" x14ac:dyDescent="0.35">
      <c r="A1161" s="11">
        <v>1159</v>
      </c>
      <c r="B1161" s="12" t="s">
        <v>1160</v>
      </c>
      <c r="C1161" s="12" t="s">
        <v>5269</v>
      </c>
      <c r="D1161" s="13">
        <v>6750</v>
      </c>
      <c r="E1161" s="13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1">
        <f>ROUND(E1161/D1161*100,0)</f>
        <v>0</v>
      </c>
      <c r="P1161" s="13">
        <f>IF(OR(E1161=0,L1161=0),0,E1161/L1161)</f>
        <v>0</v>
      </c>
      <c r="Q1161" s="11" t="s">
        <v>8338</v>
      </c>
      <c r="R1161" s="11" t="s">
        <v>8339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3.5" x14ac:dyDescent="0.35">
      <c r="A1162" s="11">
        <v>1160</v>
      </c>
      <c r="B1162" s="12" t="s">
        <v>1161</v>
      </c>
      <c r="C1162" s="12" t="s">
        <v>5270</v>
      </c>
      <c r="D1162" s="13">
        <v>30000</v>
      </c>
      <c r="E1162" s="13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1">
        <f>ROUND(E1162/D1162*100,0)</f>
        <v>4</v>
      </c>
      <c r="P1162" s="13">
        <f>IF(OR(E1162=0,L1162=0),0,E1162/L1162)</f>
        <v>60.789473684210527</v>
      </c>
      <c r="Q1162" s="11" t="s">
        <v>8338</v>
      </c>
      <c r="R1162" s="11" t="s">
        <v>8339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43.5" x14ac:dyDescent="0.35">
      <c r="A1163" s="11">
        <v>1161</v>
      </c>
      <c r="B1163" s="12" t="s">
        <v>1162</v>
      </c>
      <c r="C1163" s="12" t="s">
        <v>5271</v>
      </c>
      <c r="D1163" s="13">
        <v>18000</v>
      </c>
      <c r="E1163" s="13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1">
        <f>ROUND(E1163/D1163*100,0)</f>
        <v>0</v>
      </c>
      <c r="P1163" s="13">
        <f>IF(OR(E1163=0,L1163=0),0,E1163/L1163)</f>
        <v>0</v>
      </c>
      <c r="Q1163" s="11" t="s">
        <v>8338</v>
      </c>
      <c r="R1163" s="11" t="s">
        <v>8339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58" x14ac:dyDescent="0.35">
      <c r="A1164" s="11">
        <v>1162</v>
      </c>
      <c r="B1164" s="12" t="s">
        <v>1163</v>
      </c>
      <c r="C1164" s="12" t="s">
        <v>5272</v>
      </c>
      <c r="D1164" s="13">
        <v>60000</v>
      </c>
      <c r="E1164" s="13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1">
        <f>ROUND(E1164/D1164*100,0)</f>
        <v>0</v>
      </c>
      <c r="P1164" s="13">
        <f>IF(OR(E1164=0,L1164=0),0,E1164/L1164)</f>
        <v>17.5</v>
      </c>
      <c r="Q1164" s="11" t="s">
        <v>8338</v>
      </c>
      <c r="R1164" s="11" t="s">
        <v>8339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43.5" x14ac:dyDescent="0.35">
      <c r="A1165" s="11">
        <v>1163</v>
      </c>
      <c r="B1165" s="12" t="s">
        <v>1164</v>
      </c>
      <c r="C1165" s="12" t="s">
        <v>5273</v>
      </c>
      <c r="D1165" s="13">
        <v>5200</v>
      </c>
      <c r="E1165" s="13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1">
        <f>ROUND(E1165/D1165*100,0)</f>
        <v>0</v>
      </c>
      <c r="P1165" s="13">
        <f>IF(OR(E1165=0,L1165=0),0,E1165/L1165)</f>
        <v>0</v>
      </c>
      <c r="Q1165" s="11" t="s">
        <v>8338</v>
      </c>
      <c r="R1165" s="11" t="s">
        <v>8339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58" x14ac:dyDescent="0.35">
      <c r="A1166" s="11">
        <v>1164</v>
      </c>
      <c r="B1166" s="12" t="s">
        <v>1165</v>
      </c>
      <c r="C1166" s="12" t="s">
        <v>5274</v>
      </c>
      <c r="D1166" s="13">
        <v>10000</v>
      </c>
      <c r="E1166" s="13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1">
        <f>ROUND(E1166/D1166*100,0)</f>
        <v>0</v>
      </c>
      <c r="P1166" s="13">
        <f>IF(OR(E1166=0,L1166=0),0,E1166/L1166)</f>
        <v>0</v>
      </c>
      <c r="Q1166" s="11" t="s">
        <v>8338</v>
      </c>
      <c r="R1166" s="11" t="s">
        <v>8339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58" x14ac:dyDescent="0.35">
      <c r="A1167" s="11">
        <v>1165</v>
      </c>
      <c r="B1167" s="12" t="s">
        <v>1166</v>
      </c>
      <c r="C1167" s="12" t="s">
        <v>5275</v>
      </c>
      <c r="D1167" s="13">
        <v>10000</v>
      </c>
      <c r="E1167" s="13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1">
        <f>ROUND(E1167/D1167*100,0)</f>
        <v>21</v>
      </c>
      <c r="P1167" s="13">
        <f>IF(OR(E1167=0,L1167=0),0,E1167/L1167)</f>
        <v>82.82</v>
      </c>
      <c r="Q1167" s="11" t="s">
        <v>8338</v>
      </c>
      <c r="R1167" s="11" t="s">
        <v>8339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43.5" x14ac:dyDescent="0.35">
      <c r="A1168" s="11">
        <v>1166</v>
      </c>
      <c r="B1168" s="12" t="s">
        <v>1167</v>
      </c>
      <c r="C1168" s="12" t="s">
        <v>5276</v>
      </c>
      <c r="D1168" s="13">
        <v>15000</v>
      </c>
      <c r="E1168" s="13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1">
        <f>ROUND(E1168/D1168*100,0)</f>
        <v>19</v>
      </c>
      <c r="P1168" s="13">
        <f>IF(OR(E1168=0,L1168=0),0,E1168/L1168)</f>
        <v>358.875</v>
      </c>
      <c r="Q1168" s="11" t="s">
        <v>8338</v>
      </c>
      <c r="R1168" s="11" t="s">
        <v>8339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3.5" x14ac:dyDescent="0.35">
      <c r="A1169" s="11">
        <v>1167</v>
      </c>
      <c r="B1169" s="12" t="s">
        <v>1168</v>
      </c>
      <c r="C1169" s="12" t="s">
        <v>5277</v>
      </c>
      <c r="D1169" s="13">
        <v>60000</v>
      </c>
      <c r="E1169" s="13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1">
        <f>ROUND(E1169/D1169*100,0)</f>
        <v>2</v>
      </c>
      <c r="P1169" s="13">
        <f>IF(OR(E1169=0,L1169=0),0,E1169/L1169)</f>
        <v>61.1875</v>
      </c>
      <c r="Q1169" s="11" t="s">
        <v>8338</v>
      </c>
      <c r="R1169" s="11" t="s">
        <v>8339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3.5" x14ac:dyDescent="0.35">
      <c r="A1170" s="11">
        <v>1168</v>
      </c>
      <c r="B1170" s="12" t="s">
        <v>1169</v>
      </c>
      <c r="C1170" s="12" t="s">
        <v>5278</v>
      </c>
      <c r="D1170" s="13">
        <v>18000</v>
      </c>
      <c r="E1170" s="13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1">
        <f>ROUND(E1170/D1170*100,0)</f>
        <v>6</v>
      </c>
      <c r="P1170" s="13">
        <f>IF(OR(E1170=0,L1170=0),0,E1170/L1170)</f>
        <v>340</v>
      </c>
      <c r="Q1170" s="11" t="s">
        <v>8338</v>
      </c>
      <c r="R1170" s="11" t="s">
        <v>8339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3.5" x14ac:dyDescent="0.35">
      <c r="A1171" s="11">
        <v>1169</v>
      </c>
      <c r="B1171" s="12" t="s">
        <v>1170</v>
      </c>
      <c r="C1171" s="12" t="s">
        <v>5279</v>
      </c>
      <c r="D1171" s="13">
        <v>10000</v>
      </c>
      <c r="E1171" s="13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1">
        <f>ROUND(E1171/D1171*100,0)</f>
        <v>0</v>
      </c>
      <c r="P1171" s="13">
        <f>IF(OR(E1171=0,L1171=0),0,E1171/L1171)</f>
        <v>5.666666666666667</v>
      </c>
      <c r="Q1171" s="11" t="s">
        <v>8338</v>
      </c>
      <c r="R1171" s="11" t="s">
        <v>8339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3.5" x14ac:dyDescent="0.35">
      <c r="A1172" s="11">
        <v>1170</v>
      </c>
      <c r="B1172" s="12" t="s">
        <v>1171</v>
      </c>
      <c r="C1172" s="12" t="s">
        <v>5280</v>
      </c>
      <c r="D1172" s="13">
        <v>25000</v>
      </c>
      <c r="E1172" s="13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1">
        <f>ROUND(E1172/D1172*100,0)</f>
        <v>0</v>
      </c>
      <c r="P1172" s="13">
        <f>IF(OR(E1172=0,L1172=0),0,E1172/L1172)</f>
        <v>50</v>
      </c>
      <c r="Q1172" s="11" t="s">
        <v>8338</v>
      </c>
      <c r="R1172" s="11" t="s">
        <v>8339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43.5" x14ac:dyDescent="0.35">
      <c r="A1173" s="11">
        <v>1171</v>
      </c>
      <c r="B1173" s="12" t="s">
        <v>1172</v>
      </c>
      <c r="C1173" s="12" t="s">
        <v>5281</v>
      </c>
      <c r="D1173" s="13">
        <v>25000</v>
      </c>
      <c r="E1173" s="13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1">
        <f>ROUND(E1173/D1173*100,0)</f>
        <v>0</v>
      </c>
      <c r="P1173" s="13">
        <f>IF(OR(E1173=0,L1173=0),0,E1173/L1173)</f>
        <v>25</v>
      </c>
      <c r="Q1173" s="11" t="s">
        <v>8338</v>
      </c>
      <c r="R1173" s="11" t="s">
        <v>8339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29" x14ac:dyDescent="0.35">
      <c r="A1174" s="11">
        <v>1172</v>
      </c>
      <c r="B1174" s="12" t="s">
        <v>1173</v>
      </c>
      <c r="C1174" s="12" t="s">
        <v>5282</v>
      </c>
      <c r="D1174" s="13">
        <v>9000</v>
      </c>
      <c r="E1174" s="13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1">
        <f>ROUND(E1174/D1174*100,0)</f>
        <v>0</v>
      </c>
      <c r="P1174" s="13">
        <f>IF(OR(E1174=0,L1174=0),0,E1174/L1174)</f>
        <v>0</v>
      </c>
      <c r="Q1174" s="11" t="s">
        <v>8338</v>
      </c>
      <c r="R1174" s="11" t="s">
        <v>8339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43.5" x14ac:dyDescent="0.35">
      <c r="A1175" s="11">
        <v>1173</v>
      </c>
      <c r="B1175" s="12" t="s">
        <v>1174</v>
      </c>
      <c r="C1175" s="12" t="s">
        <v>5283</v>
      </c>
      <c r="D1175" s="13">
        <v>125000</v>
      </c>
      <c r="E1175" s="13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1">
        <f>ROUND(E1175/D1175*100,0)</f>
        <v>0</v>
      </c>
      <c r="P1175" s="13">
        <f>IF(OR(E1175=0,L1175=0),0,E1175/L1175)</f>
        <v>30</v>
      </c>
      <c r="Q1175" s="11" t="s">
        <v>8338</v>
      </c>
      <c r="R1175" s="11" t="s">
        <v>8339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3.5" x14ac:dyDescent="0.35">
      <c r="A1176" s="11">
        <v>1174</v>
      </c>
      <c r="B1176" s="12" t="s">
        <v>1175</v>
      </c>
      <c r="C1176" s="12" t="s">
        <v>5284</v>
      </c>
      <c r="D1176" s="13">
        <v>15000</v>
      </c>
      <c r="E1176" s="13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1">
        <f>ROUND(E1176/D1176*100,0)</f>
        <v>6</v>
      </c>
      <c r="P1176" s="13">
        <f>IF(OR(E1176=0,L1176=0),0,E1176/L1176)</f>
        <v>46.631578947368418</v>
      </c>
      <c r="Q1176" s="11" t="s">
        <v>8338</v>
      </c>
      <c r="R1176" s="11" t="s">
        <v>8339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3.5" x14ac:dyDescent="0.35">
      <c r="A1177" s="11">
        <v>1175</v>
      </c>
      <c r="B1177" s="12" t="s">
        <v>1176</v>
      </c>
      <c r="C1177" s="12" t="s">
        <v>5285</v>
      </c>
      <c r="D1177" s="13">
        <v>20000</v>
      </c>
      <c r="E1177" s="13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1">
        <f>ROUND(E1177/D1177*100,0)</f>
        <v>3</v>
      </c>
      <c r="P1177" s="13">
        <f>IF(OR(E1177=0,L1177=0),0,E1177/L1177)</f>
        <v>65</v>
      </c>
      <c r="Q1177" s="11" t="s">
        <v>8338</v>
      </c>
      <c r="R1177" s="11" t="s">
        <v>8339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58" x14ac:dyDescent="0.35">
      <c r="A1178" s="11">
        <v>1176</v>
      </c>
      <c r="B1178" s="12" t="s">
        <v>1177</v>
      </c>
      <c r="C1178" s="12" t="s">
        <v>5286</v>
      </c>
      <c r="D1178" s="13">
        <v>175000</v>
      </c>
      <c r="E1178" s="13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1">
        <f>ROUND(E1178/D1178*100,0)</f>
        <v>0</v>
      </c>
      <c r="P1178" s="13">
        <f>IF(OR(E1178=0,L1178=0),0,E1178/L1178)</f>
        <v>10</v>
      </c>
      <c r="Q1178" s="11" t="s">
        <v>8338</v>
      </c>
      <c r="R1178" s="11" t="s">
        <v>8339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43.5" x14ac:dyDescent="0.35">
      <c r="A1179" s="11">
        <v>1177</v>
      </c>
      <c r="B1179" s="12" t="s">
        <v>1178</v>
      </c>
      <c r="C1179" s="12" t="s">
        <v>5287</v>
      </c>
      <c r="D1179" s="13">
        <v>6000</v>
      </c>
      <c r="E1179" s="13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1">
        <f>ROUND(E1179/D1179*100,0)</f>
        <v>0</v>
      </c>
      <c r="P1179" s="13">
        <f>IF(OR(E1179=0,L1179=0),0,E1179/L1179)</f>
        <v>0</v>
      </c>
      <c r="Q1179" s="11" t="s">
        <v>8338</v>
      </c>
      <c r="R1179" s="11" t="s">
        <v>8339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43.5" x14ac:dyDescent="0.35">
      <c r="A1180" s="11">
        <v>1178</v>
      </c>
      <c r="B1180" s="12" t="s">
        <v>1179</v>
      </c>
      <c r="C1180" s="12" t="s">
        <v>5288</v>
      </c>
      <c r="D1180" s="13">
        <v>75000</v>
      </c>
      <c r="E1180" s="13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1">
        <f>ROUND(E1180/D1180*100,0)</f>
        <v>0</v>
      </c>
      <c r="P1180" s="13">
        <f>IF(OR(E1180=0,L1180=0),0,E1180/L1180)</f>
        <v>5</v>
      </c>
      <c r="Q1180" s="11" t="s">
        <v>8338</v>
      </c>
      <c r="R1180" s="11" t="s">
        <v>8339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3.5" x14ac:dyDescent="0.35">
      <c r="A1181" s="11">
        <v>1179</v>
      </c>
      <c r="B1181" s="12" t="s">
        <v>1180</v>
      </c>
      <c r="C1181" s="12" t="s">
        <v>5289</v>
      </c>
      <c r="D1181" s="13">
        <v>60000</v>
      </c>
      <c r="E1181" s="13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1">
        <f>ROUND(E1181/D1181*100,0)</f>
        <v>5</v>
      </c>
      <c r="P1181" s="13">
        <f>IF(OR(E1181=0,L1181=0),0,E1181/L1181)</f>
        <v>640</v>
      </c>
      <c r="Q1181" s="11" t="s">
        <v>8338</v>
      </c>
      <c r="R1181" s="11" t="s">
        <v>8339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43.5" x14ac:dyDescent="0.35">
      <c r="A1182" s="11">
        <v>1180</v>
      </c>
      <c r="B1182" s="12" t="s">
        <v>1181</v>
      </c>
      <c r="C1182" s="12" t="s">
        <v>5290</v>
      </c>
      <c r="D1182" s="13">
        <v>50000</v>
      </c>
      <c r="E1182" s="13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1">
        <f>ROUND(E1182/D1182*100,0)</f>
        <v>12</v>
      </c>
      <c r="P1182" s="13">
        <f>IF(OR(E1182=0,L1182=0),0,E1182/L1182)</f>
        <v>69.117647058823536</v>
      </c>
      <c r="Q1182" s="11" t="s">
        <v>8338</v>
      </c>
      <c r="R1182" s="11" t="s">
        <v>8339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29" x14ac:dyDescent="0.35">
      <c r="A1183" s="11">
        <v>1181</v>
      </c>
      <c r="B1183" s="12" t="s">
        <v>1182</v>
      </c>
      <c r="C1183" s="12" t="s">
        <v>5291</v>
      </c>
      <c r="D1183" s="13">
        <v>50000</v>
      </c>
      <c r="E1183" s="13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1">
        <f>ROUND(E1183/D1183*100,0)</f>
        <v>0</v>
      </c>
      <c r="P1183" s="13">
        <f>IF(OR(E1183=0,L1183=0),0,E1183/L1183)</f>
        <v>1.3333333333333333</v>
      </c>
      <c r="Q1183" s="11" t="s">
        <v>8338</v>
      </c>
      <c r="R1183" s="11" t="s">
        <v>8339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58" x14ac:dyDescent="0.35">
      <c r="A1184" s="11">
        <v>1182</v>
      </c>
      <c r="B1184" s="12" t="s">
        <v>1183</v>
      </c>
      <c r="C1184" s="12" t="s">
        <v>5292</v>
      </c>
      <c r="D1184" s="13">
        <v>1000</v>
      </c>
      <c r="E1184" s="13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1">
        <f>ROUND(E1184/D1184*100,0)</f>
        <v>4</v>
      </c>
      <c r="P1184" s="13">
        <f>IF(OR(E1184=0,L1184=0),0,E1184/L1184)</f>
        <v>10.5</v>
      </c>
      <c r="Q1184" s="11" t="s">
        <v>8338</v>
      </c>
      <c r="R1184" s="11" t="s">
        <v>8339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43.5" x14ac:dyDescent="0.35">
      <c r="A1185" s="11">
        <v>1183</v>
      </c>
      <c r="B1185" s="12" t="s">
        <v>1184</v>
      </c>
      <c r="C1185" s="12" t="s">
        <v>5293</v>
      </c>
      <c r="D1185" s="13">
        <v>2500</v>
      </c>
      <c r="E1185" s="13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1">
        <f>ROUND(E1185/D1185*100,0)</f>
        <v>4</v>
      </c>
      <c r="P1185" s="13">
        <f>IF(OR(E1185=0,L1185=0),0,E1185/L1185)</f>
        <v>33.333333333333336</v>
      </c>
      <c r="Q1185" s="11" t="s">
        <v>8338</v>
      </c>
      <c r="R1185" s="11" t="s">
        <v>8339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43.5" x14ac:dyDescent="0.35">
      <c r="A1186" s="11">
        <v>1184</v>
      </c>
      <c r="B1186" s="12" t="s">
        <v>1185</v>
      </c>
      <c r="C1186" s="12" t="s">
        <v>5294</v>
      </c>
      <c r="D1186" s="13">
        <v>22000</v>
      </c>
      <c r="E1186" s="13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1">
        <f>ROUND(E1186/D1186*100,0)</f>
        <v>105</v>
      </c>
      <c r="P1186" s="13">
        <f>IF(OR(E1186=0,L1186=0),0,E1186/L1186)</f>
        <v>61.562666666666665</v>
      </c>
      <c r="Q1186" s="11" t="s">
        <v>8340</v>
      </c>
      <c r="R1186" s="11" t="s">
        <v>8341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58" x14ac:dyDescent="0.35">
      <c r="A1187" s="11">
        <v>1185</v>
      </c>
      <c r="B1187" s="12" t="s">
        <v>1186</v>
      </c>
      <c r="C1187" s="12" t="s">
        <v>5295</v>
      </c>
      <c r="D1187" s="13">
        <v>12500</v>
      </c>
      <c r="E1187" s="13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1">
        <f>ROUND(E1187/D1187*100,0)</f>
        <v>105</v>
      </c>
      <c r="P1187" s="13">
        <f>IF(OR(E1187=0,L1187=0),0,E1187/L1187)</f>
        <v>118.73873873873873</v>
      </c>
      <c r="Q1187" s="11" t="s">
        <v>8340</v>
      </c>
      <c r="R1187" s="11" t="s">
        <v>8341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43.5" x14ac:dyDescent="0.35">
      <c r="A1188" s="11">
        <v>1186</v>
      </c>
      <c r="B1188" s="12" t="s">
        <v>1187</v>
      </c>
      <c r="C1188" s="12" t="s">
        <v>5296</v>
      </c>
      <c r="D1188" s="13">
        <v>7500</v>
      </c>
      <c r="E1188" s="13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1">
        <f>ROUND(E1188/D1188*100,0)</f>
        <v>107</v>
      </c>
      <c r="P1188" s="13">
        <f>IF(OR(E1188=0,L1188=0),0,E1188/L1188)</f>
        <v>65.081300813008127</v>
      </c>
      <c r="Q1188" s="11" t="s">
        <v>8340</v>
      </c>
      <c r="R1188" s="11" t="s">
        <v>8341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58" x14ac:dyDescent="0.35">
      <c r="A1189" s="11">
        <v>1187</v>
      </c>
      <c r="B1189" s="12" t="s">
        <v>1188</v>
      </c>
      <c r="C1189" s="12" t="s">
        <v>5297</v>
      </c>
      <c r="D1189" s="13">
        <v>8750</v>
      </c>
      <c r="E1189" s="13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1">
        <f>ROUND(E1189/D1189*100,0)</f>
        <v>104</v>
      </c>
      <c r="P1189" s="13">
        <f>IF(OR(E1189=0,L1189=0),0,E1189/L1189)</f>
        <v>130.15714285714284</v>
      </c>
      <c r="Q1189" s="11" t="s">
        <v>8340</v>
      </c>
      <c r="R1189" s="11" t="s">
        <v>8341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3.5" x14ac:dyDescent="0.35">
      <c r="A1190" s="11">
        <v>1188</v>
      </c>
      <c r="B1190" s="12" t="s">
        <v>1189</v>
      </c>
      <c r="C1190" s="12" t="s">
        <v>5298</v>
      </c>
      <c r="D1190" s="13">
        <v>2000</v>
      </c>
      <c r="E1190" s="13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1">
        <f>ROUND(E1190/D1190*100,0)</f>
        <v>161</v>
      </c>
      <c r="P1190" s="13">
        <f>IF(OR(E1190=0,L1190=0),0,E1190/L1190)</f>
        <v>37.776470588235291</v>
      </c>
      <c r="Q1190" s="11" t="s">
        <v>8340</v>
      </c>
      <c r="R1190" s="11" t="s">
        <v>8341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43.5" x14ac:dyDescent="0.35">
      <c r="A1191" s="11">
        <v>1189</v>
      </c>
      <c r="B1191" s="12" t="s">
        <v>1190</v>
      </c>
      <c r="C1191" s="12" t="s">
        <v>5299</v>
      </c>
      <c r="D1191" s="13">
        <v>9000</v>
      </c>
      <c r="E1191" s="13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1">
        <f>ROUND(E1191/D1191*100,0)</f>
        <v>108</v>
      </c>
      <c r="P1191" s="13">
        <f>IF(OR(E1191=0,L1191=0),0,E1191/L1191)</f>
        <v>112.79069767441861</v>
      </c>
      <c r="Q1191" s="11" t="s">
        <v>8340</v>
      </c>
      <c r="R1191" s="11" t="s">
        <v>8341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43.5" x14ac:dyDescent="0.35">
      <c r="A1192" s="11">
        <v>1190</v>
      </c>
      <c r="B1192" s="12" t="s">
        <v>1191</v>
      </c>
      <c r="C1192" s="12" t="s">
        <v>5300</v>
      </c>
      <c r="D1192" s="13">
        <v>500</v>
      </c>
      <c r="E1192" s="13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1">
        <f>ROUND(E1192/D1192*100,0)</f>
        <v>135</v>
      </c>
      <c r="P1192" s="13">
        <f>IF(OR(E1192=0,L1192=0),0,E1192/L1192)</f>
        <v>51.92307692307692</v>
      </c>
      <c r="Q1192" s="11" t="s">
        <v>8340</v>
      </c>
      <c r="R1192" s="11" t="s">
        <v>8341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43.5" x14ac:dyDescent="0.35">
      <c r="A1193" s="11">
        <v>1191</v>
      </c>
      <c r="B1193" s="12" t="s">
        <v>1192</v>
      </c>
      <c r="C1193" s="12" t="s">
        <v>5301</v>
      </c>
      <c r="D1193" s="13">
        <v>2700</v>
      </c>
      <c r="E1193" s="13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1">
        <f>ROUND(E1193/D1193*100,0)</f>
        <v>109</v>
      </c>
      <c r="P1193" s="13">
        <f>IF(OR(E1193=0,L1193=0),0,E1193/L1193)</f>
        <v>89.242424242424249</v>
      </c>
      <c r="Q1193" s="11" t="s">
        <v>8340</v>
      </c>
      <c r="R1193" s="11" t="s">
        <v>8341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29" x14ac:dyDescent="0.35">
      <c r="A1194" s="11">
        <v>1192</v>
      </c>
      <c r="B1194" s="12" t="s">
        <v>1193</v>
      </c>
      <c r="C1194" s="12" t="s">
        <v>5302</v>
      </c>
      <c r="D1194" s="13">
        <v>100</v>
      </c>
      <c r="E1194" s="13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1">
        <f>ROUND(E1194/D1194*100,0)</f>
        <v>290</v>
      </c>
      <c r="P1194" s="13">
        <f>IF(OR(E1194=0,L1194=0),0,E1194/L1194)</f>
        <v>19.333333333333332</v>
      </c>
      <c r="Q1194" s="11" t="s">
        <v>8340</v>
      </c>
      <c r="R1194" s="11" t="s">
        <v>8341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58" x14ac:dyDescent="0.35">
      <c r="A1195" s="11">
        <v>1193</v>
      </c>
      <c r="B1195" s="12" t="s">
        <v>1194</v>
      </c>
      <c r="C1195" s="12" t="s">
        <v>5303</v>
      </c>
      <c r="D1195" s="13">
        <v>21000</v>
      </c>
      <c r="E1195" s="13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1">
        <f>ROUND(E1195/D1195*100,0)</f>
        <v>104</v>
      </c>
      <c r="P1195" s="13">
        <f>IF(OR(E1195=0,L1195=0),0,E1195/L1195)</f>
        <v>79.967032967032964</v>
      </c>
      <c r="Q1195" s="11" t="s">
        <v>8340</v>
      </c>
      <c r="R1195" s="11" t="s">
        <v>8341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43.5" x14ac:dyDescent="0.35">
      <c r="A1196" s="11">
        <v>1194</v>
      </c>
      <c r="B1196" s="12" t="s">
        <v>1195</v>
      </c>
      <c r="C1196" s="12" t="s">
        <v>5304</v>
      </c>
      <c r="D1196" s="13">
        <v>12500</v>
      </c>
      <c r="E1196" s="13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1">
        <f>ROUND(E1196/D1196*100,0)</f>
        <v>322</v>
      </c>
      <c r="P1196" s="13">
        <f>IF(OR(E1196=0,L1196=0),0,E1196/L1196)</f>
        <v>56.414565826330531</v>
      </c>
      <c r="Q1196" s="11" t="s">
        <v>8340</v>
      </c>
      <c r="R1196" s="11" t="s">
        <v>8341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58" x14ac:dyDescent="0.35">
      <c r="A1197" s="11">
        <v>1195</v>
      </c>
      <c r="B1197" s="12" t="s">
        <v>1196</v>
      </c>
      <c r="C1197" s="12" t="s">
        <v>5305</v>
      </c>
      <c r="D1197" s="13">
        <v>10000</v>
      </c>
      <c r="E1197" s="13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1">
        <f>ROUND(E1197/D1197*100,0)</f>
        <v>135</v>
      </c>
      <c r="P1197" s="13">
        <f>IF(OR(E1197=0,L1197=0),0,E1197/L1197)</f>
        <v>79.411764705882348</v>
      </c>
      <c r="Q1197" s="11" t="s">
        <v>8340</v>
      </c>
      <c r="R1197" s="11" t="s">
        <v>8341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29" x14ac:dyDescent="0.35">
      <c r="A1198" s="11">
        <v>1196</v>
      </c>
      <c r="B1198" s="12" t="s">
        <v>1197</v>
      </c>
      <c r="C1198" s="12" t="s">
        <v>5306</v>
      </c>
      <c r="D1198" s="13">
        <v>14500</v>
      </c>
      <c r="E1198" s="13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1">
        <f>ROUND(E1198/D1198*100,0)</f>
        <v>270</v>
      </c>
      <c r="P1198" s="13">
        <f>IF(OR(E1198=0,L1198=0),0,E1198/L1198)</f>
        <v>76.439453125</v>
      </c>
      <c r="Q1198" s="11" t="s">
        <v>8340</v>
      </c>
      <c r="R1198" s="11" t="s">
        <v>8341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58" x14ac:dyDescent="0.35">
      <c r="A1199" s="11">
        <v>1197</v>
      </c>
      <c r="B1199" s="12" t="s">
        <v>1198</v>
      </c>
      <c r="C1199" s="12" t="s">
        <v>5307</v>
      </c>
      <c r="D1199" s="13">
        <v>15000</v>
      </c>
      <c r="E1199" s="13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1">
        <f>ROUND(E1199/D1199*100,0)</f>
        <v>253</v>
      </c>
      <c r="P1199" s="13">
        <f>IF(OR(E1199=0,L1199=0),0,E1199/L1199)</f>
        <v>121</v>
      </c>
      <c r="Q1199" s="11" t="s">
        <v>8340</v>
      </c>
      <c r="R1199" s="11" t="s">
        <v>8341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43.5" x14ac:dyDescent="0.35">
      <c r="A1200" s="11">
        <v>1198</v>
      </c>
      <c r="B1200" s="12" t="s">
        <v>1199</v>
      </c>
      <c r="C1200" s="12" t="s">
        <v>5308</v>
      </c>
      <c r="D1200" s="13">
        <v>3500</v>
      </c>
      <c r="E1200" s="13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1">
        <f>ROUND(E1200/D1200*100,0)</f>
        <v>261</v>
      </c>
      <c r="P1200" s="13">
        <f>IF(OR(E1200=0,L1200=0),0,E1200/L1200)</f>
        <v>54.616766467065865</v>
      </c>
      <c r="Q1200" s="11" t="s">
        <v>8340</v>
      </c>
      <c r="R1200" s="11" t="s">
        <v>8341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43.5" x14ac:dyDescent="0.35">
      <c r="A1201" s="11">
        <v>1199</v>
      </c>
      <c r="B1201" s="12" t="s">
        <v>1200</v>
      </c>
      <c r="C1201" s="12" t="s">
        <v>5309</v>
      </c>
      <c r="D1201" s="13">
        <v>2658</v>
      </c>
      <c r="E1201" s="13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1">
        <f>ROUND(E1201/D1201*100,0)</f>
        <v>101</v>
      </c>
      <c r="P1201" s="13">
        <f>IF(OR(E1201=0,L1201=0),0,E1201/L1201)</f>
        <v>299.22222222222223</v>
      </c>
      <c r="Q1201" s="11" t="s">
        <v>8340</v>
      </c>
      <c r="R1201" s="11" t="s">
        <v>8341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43.5" x14ac:dyDescent="0.35">
      <c r="A1202" s="11">
        <v>1200</v>
      </c>
      <c r="B1202" s="12" t="s">
        <v>1201</v>
      </c>
      <c r="C1202" s="12" t="s">
        <v>5310</v>
      </c>
      <c r="D1202" s="13">
        <v>4800</v>
      </c>
      <c r="E1202" s="13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1">
        <f>ROUND(E1202/D1202*100,0)</f>
        <v>126</v>
      </c>
      <c r="P1202" s="13">
        <f>IF(OR(E1202=0,L1202=0),0,E1202/L1202)</f>
        <v>58.533980582524272</v>
      </c>
      <c r="Q1202" s="11" t="s">
        <v>8340</v>
      </c>
      <c r="R1202" s="11" t="s">
        <v>8341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43.5" x14ac:dyDescent="0.35">
      <c r="A1203" s="11">
        <v>1201</v>
      </c>
      <c r="B1203" s="12" t="s">
        <v>1202</v>
      </c>
      <c r="C1203" s="12" t="s">
        <v>5311</v>
      </c>
      <c r="D1203" s="13">
        <v>6000</v>
      </c>
      <c r="E1203" s="13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1">
        <f>ROUND(E1203/D1203*100,0)</f>
        <v>102</v>
      </c>
      <c r="P1203" s="13">
        <f>IF(OR(E1203=0,L1203=0),0,E1203/L1203)</f>
        <v>55.371801801801809</v>
      </c>
      <c r="Q1203" s="11" t="s">
        <v>8340</v>
      </c>
      <c r="R1203" s="11" t="s">
        <v>8341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58" x14ac:dyDescent="0.35">
      <c r="A1204" s="11">
        <v>1202</v>
      </c>
      <c r="B1204" s="12" t="s">
        <v>1203</v>
      </c>
      <c r="C1204" s="12" t="s">
        <v>5312</v>
      </c>
      <c r="D1204" s="13">
        <v>25000</v>
      </c>
      <c r="E1204" s="13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1">
        <f>ROUND(E1204/D1204*100,0)</f>
        <v>199</v>
      </c>
      <c r="P1204" s="13">
        <f>IF(OR(E1204=0,L1204=0),0,E1204/L1204)</f>
        <v>183.80442804428046</v>
      </c>
      <c r="Q1204" s="11" t="s">
        <v>8340</v>
      </c>
      <c r="R1204" s="11" t="s">
        <v>8341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3.5" x14ac:dyDescent="0.35">
      <c r="A1205" s="11">
        <v>1203</v>
      </c>
      <c r="B1205" s="12" t="s">
        <v>1204</v>
      </c>
      <c r="C1205" s="12" t="s">
        <v>5313</v>
      </c>
      <c r="D1205" s="13">
        <v>16300</v>
      </c>
      <c r="E1205" s="13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1">
        <f>ROUND(E1205/D1205*100,0)</f>
        <v>102</v>
      </c>
      <c r="P1205" s="13">
        <f>IF(OR(E1205=0,L1205=0),0,E1205/L1205)</f>
        <v>165.34653465346534</v>
      </c>
      <c r="Q1205" s="11" t="s">
        <v>8340</v>
      </c>
      <c r="R1205" s="11" t="s">
        <v>8341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3.5" x14ac:dyDescent="0.35">
      <c r="A1206" s="11">
        <v>1204</v>
      </c>
      <c r="B1206" s="12" t="s">
        <v>1205</v>
      </c>
      <c r="C1206" s="12" t="s">
        <v>5314</v>
      </c>
      <c r="D1206" s="13">
        <v>13000</v>
      </c>
      <c r="E1206" s="13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1">
        <f>ROUND(E1206/D1206*100,0)</f>
        <v>103</v>
      </c>
      <c r="P1206" s="13">
        <f>IF(OR(E1206=0,L1206=0),0,E1206/L1206)</f>
        <v>234.78947368421052</v>
      </c>
      <c r="Q1206" s="11" t="s">
        <v>8340</v>
      </c>
      <c r="R1206" s="11" t="s">
        <v>8341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43.5" x14ac:dyDescent="0.35">
      <c r="A1207" s="11">
        <v>1205</v>
      </c>
      <c r="B1207" s="12" t="s">
        <v>1206</v>
      </c>
      <c r="C1207" s="12" t="s">
        <v>5315</v>
      </c>
      <c r="D1207" s="13">
        <v>13000</v>
      </c>
      <c r="E1207" s="13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1">
        <f>ROUND(E1207/D1207*100,0)</f>
        <v>101</v>
      </c>
      <c r="P1207" s="13">
        <f>IF(OR(E1207=0,L1207=0),0,E1207/L1207)</f>
        <v>211.48387096774192</v>
      </c>
      <c r="Q1207" s="11" t="s">
        <v>8340</v>
      </c>
      <c r="R1207" s="11" t="s">
        <v>8341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58" x14ac:dyDescent="0.35">
      <c r="A1208" s="11">
        <v>1206</v>
      </c>
      <c r="B1208" s="12" t="s">
        <v>1207</v>
      </c>
      <c r="C1208" s="12" t="s">
        <v>5316</v>
      </c>
      <c r="D1208" s="13">
        <v>900</v>
      </c>
      <c r="E1208" s="13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1">
        <f>ROUND(E1208/D1208*100,0)</f>
        <v>115</v>
      </c>
      <c r="P1208" s="13">
        <f>IF(OR(E1208=0,L1208=0),0,E1208/L1208)</f>
        <v>32.34375</v>
      </c>
      <c r="Q1208" s="11" t="s">
        <v>8340</v>
      </c>
      <c r="R1208" s="11" t="s">
        <v>8341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29" x14ac:dyDescent="0.35">
      <c r="A1209" s="11">
        <v>1207</v>
      </c>
      <c r="B1209" s="12" t="s">
        <v>1208</v>
      </c>
      <c r="C1209" s="12" t="s">
        <v>5317</v>
      </c>
      <c r="D1209" s="13">
        <v>16700</v>
      </c>
      <c r="E1209" s="13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1">
        <f>ROUND(E1209/D1209*100,0)</f>
        <v>104</v>
      </c>
      <c r="P1209" s="13">
        <f>IF(OR(E1209=0,L1209=0),0,E1209/L1209)</f>
        <v>123.37588652482269</v>
      </c>
      <c r="Q1209" s="11" t="s">
        <v>8340</v>
      </c>
      <c r="R1209" s="11" t="s">
        <v>8341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58" x14ac:dyDescent="0.35">
      <c r="A1210" s="11">
        <v>1208</v>
      </c>
      <c r="B1210" s="12" t="s">
        <v>1209</v>
      </c>
      <c r="C1210" s="12" t="s">
        <v>5318</v>
      </c>
      <c r="D1210" s="13">
        <v>10000</v>
      </c>
      <c r="E1210" s="13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1">
        <f>ROUND(E1210/D1210*100,0)</f>
        <v>155</v>
      </c>
      <c r="P1210" s="13">
        <f>IF(OR(E1210=0,L1210=0),0,E1210/L1210)</f>
        <v>207.06666666666666</v>
      </c>
      <c r="Q1210" s="11" t="s">
        <v>8340</v>
      </c>
      <c r="R1210" s="11" t="s">
        <v>8341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43.5" x14ac:dyDescent="0.35">
      <c r="A1211" s="11">
        <v>1209</v>
      </c>
      <c r="B1211" s="12" t="s">
        <v>1210</v>
      </c>
      <c r="C1211" s="12" t="s">
        <v>5319</v>
      </c>
      <c r="D1211" s="13">
        <v>6000</v>
      </c>
      <c r="E1211" s="13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1">
        <f>ROUND(E1211/D1211*100,0)</f>
        <v>106</v>
      </c>
      <c r="P1211" s="13">
        <f>IF(OR(E1211=0,L1211=0),0,E1211/L1211)</f>
        <v>138.2608695652174</v>
      </c>
      <c r="Q1211" s="11" t="s">
        <v>8340</v>
      </c>
      <c r="R1211" s="11" t="s">
        <v>8341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29" x14ac:dyDescent="0.35">
      <c r="A1212" s="11">
        <v>1210</v>
      </c>
      <c r="B1212" s="12" t="s">
        <v>1211</v>
      </c>
      <c r="C1212" s="12" t="s">
        <v>5320</v>
      </c>
      <c r="D1212" s="13">
        <v>20000</v>
      </c>
      <c r="E1212" s="13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1">
        <f>ROUND(E1212/D1212*100,0)</f>
        <v>254</v>
      </c>
      <c r="P1212" s="13">
        <f>IF(OR(E1212=0,L1212=0),0,E1212/L1212)</f>
        <v>493.81553398058253</v>
      </c>
      <c r="Q1212" s="11" t="s">
        <v>8340</v>
      </c>
      <c r="R1212" s="11" t="s">
        <v>8341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43.5" x14ac:dyDescent="0.35">
      <c r="A1213" s="11">
        <v>1211</v>
      </c>
      <c r="B1213" s="12" t="s">
        <v>1212</v>
      </c>
      <c r="C1213" s="12" t="s">
        <v>5321</v>
      </c>
      <c r="D1213" s="13">
        <v>1000</v>
      </c>
      <c r="E1213" s="13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1">
        <f>ROUND(E1213/D1213*100,0)</f>
        <v>101</v>
      </c>
      <c r="P1213" s="13">
        <f>IF(OR(E1213=0,L1213=0),0,E1213/L1213)</f>
        <v>168.5</v>
      </c>
      <c r="Q1213" s="11" t="s">
        <v>8340</v>
      </c>
      <c r="R1213" s="11" t="s">
        <v>8341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58" x14ac:dyDescent="0.35">
      <c r="A1214" s="11">
        <v>1212</v>
      </c>
      <c r="B1214" s="12" t="s">
        <v>1213</v>
      </c>
      <c r="C1214" s="12" t="s">
        <v>5322</v>
      </c>
      <c r="D1214" s="13">
        <v>2500</v>
      </c>
      <c r="E1214" s="13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1">
        <f>ROUND(E1214/D1214*100,0)</f>
        <v>129</v>
      </c>
      <c r="P1214" s="13">
        <f>IF(OR(E1214=0,L1214=0),0,E1214/L1214)</f>
        <v>38.867469879518069</v>
      </c>
      <c r="Q1214" s="11" t="s">
        <v>8340</v>
      </c>
      <c r="R1214" s="11" t="s">
        <v>8341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58" x14ac:dyDescent="0.35">
      <c r="A1215" s="11">
        <v>1213</v>
      </c>
      <c r="B1215" s="12" t="s">
        <v>1214</v>
      </c>
      <c r="C1215" s="12" t="s">
        <v>5323</v>
      </c>
      <c r="D1215" s="13">
        <v>6500</v>
      </c>
      <c r="E1215" s="13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1">
        <f>ROUND(E1215/D1215*100,0)</f>
        <v>102</v>
      </c>
      <c r="P1215" s="13">
        <f>IF(OR(E1215=0,L1215=0),0,E1215/L1215)</f>
        <v>61.527777777777779</v>
      </c>
      <c r="Q1215" s="11" t="s">
        <v>8340</v>
      </c>
      <c r="R1215" s="11" t="s">
        <v>8341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58" x14ac:dyDescent="0.35">
      <c r="A1216" s="11">
        <v>1214</v>
      </c>
      <c r="B1216" s="12" t="s">
        <v>1215</v>
      </c>
      <c r="C1216" s="12" t="s">
        <v>5324</v>
      </c>
      <c r="D1216" s="13">
        <v>2000</v>
      </c>
      <c r="E1216" s="13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1">
        <f>ROUND(E1216/D1216*100,0)</f>
        <v>132</v>
      </c>
      <c r="P1216" s="13">
        <f>IF(OR(E1216=0,L1216=0),0,E1216/L1216)</f>
        <v>105.44</v>
      </c>
      <c r="Q1216" s="11" t="s">
        <v>8340</v>
      </c>
      <c r="R1216" s="11" t="s">
        <v>8341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43.5" x14ac:dyDescent="0.35">
      <c r="A1217" s="11">
        <v>1215</v>
      </c>
      <c r="B1217" s="12" t="s">
        <v>1216</v>
      </c>
      <c r="C1217" s="12" t="s">
        <v>5325</v>
      </c>
      <c r="D1217" s="13">
        <v>5000</v>
      </c>
      <c r="E1217" s="13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1">
        <f>ROUND(E1217/D1217*100,0)</f>
        <v>786</v>
      </c>
      <c r="P1217" s="13">
        <f>IF(OR(E1217=0,L1217=0),0,E1217/L1217)</f>
        <v>71.592003642987251</v>
      </c>
      <c r="Q1217" s="11" t="s">
        <v>8340</v>
      </c>
      <c r="R1217" s="11" t="s">
        <v>8341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29" x14ac:dyDescent="0.35">
      <c r="A1218" s="11">
        <v>1216</v>
      </c>
      <c r="B1218" s="12" t="s">
        <v>1217</v>
      </c>
      <c r="C1218" s="12" t="s">
        <v>5326</v>
      </c>
      <c r="D1218" s="13">
        <v>14000</v>
      </c>
      <c r="E1218" s="13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1">
        <f>ROUND(E1218/D1218*100,0)</f>
        <v>146</v>
      </c>
      <c r="P1218" s="13">
        <f>IF(OR(E1218=0,L1218=0),0,E1218/L1218)</f>
        <v>91.882882882882882</v>
      </c>
      <c r="Q1218" s="11" t="s">
        <v>8340</v>
      </c>
      <c r="R1218" s="11" t="s">
        <v>8341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3.5" x14ac:dyDescent="0.35">
      <c r="A1219" s="11">
        <v>1217</v>
      </c>
      <c r="B1219" s="12" t="s">
        <v>1218</v>
      </c>
      <c r="C1219" s="12" t="s">
        <v>5327</v>
      </c>
      <c r="D1219" s="13">
        <v>26500</v>
      </c>
      <c r="E1219" s="13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1">
        <f>ROUND(E1219/D1219*100,0)</f>
        <v>103</v>
      </c>
      <c r="P1219" s="13">
        <f>IF(OR(E1219=0,L1219=0),0,E1219/L1219)</f>
        <v>148.57377049180329</v>
      </c>
      <c r="Q1219" s="11" t="s">
        <v>8340</v>
      </c>
      <c r="R1219" s="11" t="s">
        <v>8341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58" x14ac:dyDescent="0.35">
      <c r="A1220" s="11">
        <v>1218</v>
      </c>
      <c r="B1220" s="12" t="s">
        <v>1219</v>
      </c>
      <c r="C1220" s="12" t="s">
        <v>5328</v>
      </c>
      <c r="D1220" s="13">
        <v>9000</v>
      </c>
      <c r="E1220" s="13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1">
        <f>ROUND(E1220/D1220*100,0)</f>
        <v>172</v>
      </c>
      <c r="P1220" s="13">
        <f>IF(OR(E1220=0,L1220=0),0,E1220/L1220)</f>
        <v>174.2134831460674</v>
      </c>
      <c r="Q1220" s="11" t="s">
        <v>8340</v>
      </c>
      <c r="R1220" s="11" t="s">
        <v>8341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29" x14ac:dyDescent="0.35">
      <c r="A1221" s="11">
        <v>1219</v>
      </c>
      <c r="B1221" s="12" t="s">
        <v>1220</v>
      </c>
      <c r="C1221" s="12" t="s">
        <v>5329</v>
      </c>
      <c r="D1221" s="13">
        <v>16350</v>
      </c>
      <c r="E1221" s="13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1">
        <f>ROUND(E1221/D1221*100,0)</f>
        <v>159</v>
      </c>
      <c r="P1221" s="13">
        <f>IF(OR(E1221=0,L1221=0),0,E1221/L1221)</f>
        <v>102.86166007905139</v>
      </c>
      <c r="Q1221" s="11" t="s">
        <v>8340</v>
      </c>
      <c r="R1221" s="11" t="s">
        <v>8341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3.5" x14ac:dyDescent="0.35">
      <c r="A1222" s="11">
        <v>1220</v>
      </c>
      <c r="B1222" s="12" t="s">
        <v>1221</v>
      </c>
      <c r="C1222" s="12" t="s">
        <v>5330</v>
      </c>
      <c r="D1222" s="13">
        <v>15000</v>
      </c>
      <c r="E1222" s="13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1">
        <f>ROUND(E1222/D1222*100,0)</f>
        <v>104</v>
      </c>
      <c r="P1222" s="13">
        <f>IF(OR(E1222=0,L1222=0),0,E1222/L1222)</f>
        <v>111.17857142857143</v>
      </c>
      <c r="Q1222" s="11" t="s">
        <v>8340</v>
      </c>
      <c r="R1222" s="11" t="s">
        <v>8341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43.5" x14ac:dyDescent="0.35">
      <c r="A1223" s="11">
        <v>1221</v>
      </c>
      <c r="B1223" s="12" t="s">
        <v>1222</v>
      </c>
      <c r="C1223" s="12" t="s">
        <v>5331</v>
      </c>
      <c r="D1223" s="13">
        <v>2200</v>
      </c>
      <c r="E1223" s="13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1">
        <f>ROUND(E1223/D1223*100,0)</f>
        <v>111</v>
      </c>
      <c r="P1223" s="13">
        <f>IF(OR(E1223=0,L1223=0),0,E1223/L1223)</f>
        <v>23.796213592233013</v>
      </c>
      <c r="Q1223" s="11" t="s">
        <v>8340</v>
      </c>
      <c r="R1223" s="11" t="s">
        <v>8341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29" x14ac:dyDescent="0.35">
      <c r="A1224" s="11">
        <v>1222</v>
      </c>
      <c r="B1224" s="12" t="s">
        <v>1223</v>
      </c>
      <c r="C1224" s="12" t="s">
        <v>5332</v>
      </c>
      <c r="D1224" s="13">
        <v>4000</v>
      </c>
      <c r="E1224" s="13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1">
        <f>ROUND(E1224/D1224*100,0)</f>
        <v>280</v>
      </c>
      <c r="P1224" s="13">
        <f>IF(OR(E1224=0,L1224=0),0,E1224/L1224)</f>
        <v>81.268115942028984</v>
      </c>
      <c r="Q1224" s="11" t="s">
        <v>8340</v>
      </c>
      <c r="R1224" s="11" t="s">
        <v>8341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43.5" x14ac:dyDescent="0.35">
      <c r="A1225" s="11">
        <v>1223</v>
      </c>
      <c r="B1225" s="12" t="s">
        <v>1224</v>
      </c>
      <c r="C1225" s="12" t="s">
        <v>5333</v>
      </c>
      <c r="D1225" s="13">
        <v>19800</v>
      </c>
      <c r="E1225" s="13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1">
        <f>ROUND(E1225/D1225*100,0)</f>
        <v>112</v>
      </c>
      <c r="P1225" s="13">
        <f>IF(OR(E1225=0,L1225=0),0,E1225/L1225)</f>
        <v>116.21465968586388</v>
      </c>
      <c r="Q1225" s="11" t="s">
        <v>8340</v>
      </c>
      <c r="R1225" s="11" t="s">
        <v>8341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29" x14ac:dyDescent="0.35">
      <c r="A1226" s="11">
        <v>1224</v>
      </c>
      <c r="B1226" s="12" t="s">
        <v>1225</v>
      </c>
      <c r="C1226" s="12" t="s">
        <v>5334</v>
      </c>
      <c r="D1226" s="13">
        <v>15000</v>
      </c>
      <c r="E1226" s="13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1">
        <f>ROUND(E1226/D1226*100,0)</f>
        <v>7</v>
      </c>
      <c r="P1226" s="13">
        <f>IF(OR(E1226=0,L1226=0),0,E1226/L1226)</f>
        <v>58.888888888888886</v>
      </c>
      <c r="Q1226" s="11" t="s">
        <v>8312</v>
      </c>
      <c r="R1226" s="11" t="s">
        <v>8342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43.5" x14ac:dyDescent="0.35">
      <c r="A1227" s="11">
        <v>1225</v>
      </c>
      <c r="B1227" s="12" t="s">
        <v>1226</v>
      </c>
      <c r="C1227" s="12" t="s">
        <v>5335</v>
      </c>
      <c r="D1227" s="13">
        <v>3000</v>
      </c>
      <c r="E1227" s="13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1">
        <f>ROUND(E1227/D1227*100,0)</f>
        <v>4</v>
      </c>
      <c r="P1227" s="13">
        <f>IF(OR(E1227=0,L1227=0),0,E1227/L1227)</f>
        <v>44</v>
      </c>
      <c r="Q1227" s="11" t="s">
        <v>8312</v>
      </c>
      <c r="R1227" s="11" t="s">
        <v>8342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3.5" x14ac:dyDescent="0.35">
      <c r="A1228" s="11">
        <v>1226</v>
      </c>
      <c r="B1228" s="12" t="s">
        <v>1227</v>
      </c>
      <c r="C1228" s="12" t="s">
        <v>5336</v>
      </c>
      <c r="D1228" s="13">
        <v>50000</v>
      </c>
      <c r="E1228" s="13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1">
        <f>ROUND(E1228/D1228*100,0)</f>
        <v>4</v>
      </c>
      <c r="P1228" s="13">
        <f>IF(OR(E1228=0,L1228=0),0,E1228/L1228)</f>
        <v>48.424999999999997</v>
      </c>
      <c r="Q1228" s="11" t="s">
        <v>8312</v>
      </c>
      <c r="R1228" s="11" t="s">
        <v>8342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43.5" x14ac:dyDescent="0.35">
      <c r="A1229" s="11">
        <v>1227</v>
      </c>
      <c r="B1229" s="12" t="s">
        <v>1228</v>
      </c>
      <c r="C1229" s="12" t="s">
        <v>5337</v>
      </c>
      <c r="D1229" s="13">
        <v>2000</v>
      </c>
      <c r="E1229" s="13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1">
        <f>ROUND(E1229/D1229*100,0)</f>
        <v>0</v>
      </c>
      <c r="P1229" s="13">
        <f>IF(OR(E1229=0,L1229=0),0,E1229/L1229)</f>
        <v>0</v>
      </c>
      <c r="Q1229" s="11" t="s">
        <v>8312</v>
      </c>
      <c r="R1229" s="11" t="s">
        <v>8342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43.5" x14ac:dyDescent="0.35">
      <c r="A1230" s="11">
        <v>1228</v>
      </c>
      <c r="B1230" s="12" t="s">
        <v>1229</v>
      </c>
      <c r="C1230" s="12" t="s">
        <v>5338</v>
      </c>
      <c r="D1230" s="13">
        <v>5000</v>
      </c>
      <c r="E1230" s="13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1">
        <f>ROUND(E1230/D1230*100,0)</f>
        <v>29</v>
      </c>
      <c r="P1230" s="13">
        <f>IF(OR(E1230=0,L1230=0),0,E1230/L1230)</f>
        <v>61.041666666666664</v>
      </c>
      <c r="Q1230" s="11" t="s">
        <v>8312</v>
      </c>
      <c r="R1230" s="11" t="s">
        <v>8342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58" x14ac:dyDescent="0.35">
      <c r="A1231" s="11">
        <v>1229</v>
      </c>
      <c r="B1231" s="12" t="s">
        <v>1230</v>
      </c>
      <c r="C1231" s="12" t="s">
        <v>5339</v>
      </c>
      <c r="D1231" s="13">
        <v>2750</v>
      </c>
      <c r="E1231" s="13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1">
        <f>ROUND(E1231/D1231*100,0)</f>
        <v>1</v>
      </c>
      <c r="P1231" s="13">
        <f>IF(OR(E1231=0,L1231=0),0,E1231/L1231)</f>
        <v>25</v>
      </c>
      <c r="Q1231" s="11" t="s">
        <v>8312</v>
      </c>
      <c r="R1231" s="11" t="s">
        <v>8342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3.5" x14ac:dyDescent="0.35">
      <c r="A1232" s="11">
        <v>1230</v>
      </c>
      <c r="B1232" s="12" t="s">
        <v>1231</v>
      </c>
      <c r="C1232" s="12" t="s">
        <v>5340</v>
      </c>
      <c r="D1232" s="13">
        <v>500000</v>
      </c>
      <c r="E1232" s="13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1">
        <f>ROUND(E1232/D1232*100,0)</f>
        <v>0</v>
      </c>
      <c r="P1232" s="13">
        <f>IF(OR(E1232=0,L1232=0),0,E1232/L1232)</f>
        <v>0</v>
      </c>
      <c r="Q1232" s="11" t="s">
        <v>8312</v>
      </c>
      <c r="R1232" s="11" t="s">
        <v>8342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3.5" x14ac:dyDescent="0.35">
      <c r="A1233" s="11">
        <v>1231</v>
      </c>
      <c r="B1233" s="12" t="s">
        <v>1232</v>
      </c>
      <c r="C1233" s="12" t="s">
        <v>5341</v>
      </c>
      <c r="D1233" s="13">
        <v>5000</v>
      </c>
      <c r="E1233" s="13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1">
        <f>ROUND(E1233/D1233*100,0)</f>
        <v>0</v>
      </c>
      <c r="P1233" s="13">
        <f>IF(OR(E1233=0,L1233=0),0,E1233/L1233)</f>
        <v>0</v>
      </c>
      <c r="Q1233" s="11" t="s">
        <v>8312</v>
      </c>
      <c r="R1233" s="11" t="s">
        <v>8342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43.5" x14ac:dyDescent="0.35">
      <c r="A1234" s="11">
        <v>1232</v>
      </c>
      <c r="B1234" s="12" t="s">
        <v>1233</v>
      </c>
      <c r="C1234" s="12" t="s">
        <v>5342</v>
      </c>
      <c r="D1234" s="13">
        <v>5000</v>
      </c>
      <c r="E1234" s="13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1">
        <f>ROUND(E1234/D1234*100,0)</f>
        <v>1</v>
      </c>
      <c r="P1234" s="13">
        <f>IF(OR(E1234=0,L1234=0),0,E1234/L1234)</f>
        <v>40</v>
      </c>
      <c r="Q1234" s="11" t="s">
        <v>8312</v>
      </c>
      <c r="R1234" s="11" t="s">
        <v>8342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43.5" x14ac:dyDescent="0.35">
      <c r="A1235" s="11">
        <v>1233</v>
      </c>
      <c r="B1235" s="12" t="s">
        <v>1234</v>
      </c>
      <c r="C1235" s="12" t="s">
        <v>5343</v>
      </c>
      <c r="D1235" s="13">
        <v>1000</v>
      </c>
      <c r="E1235" s="13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1">
        <f>ROUND(E1235/D1235*100,0)</f>
        <v>12</v>
      </c>
      <c r="P1235" s="13">
        <f>IF(OR(E1235=0,L1235=0),0,E1235/L1235)</f>
        <v>19.333333333333332</v>
      </c>
      <c r="Q1235" s="11" t="s">
        <v>8312</v>
      </c>
      <c r="R1235" s="11" t="s">
        <v>8342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3.5" x14ac:dyDescent="0.35">
      <c r="A1236" s="11">
        <v>1234</v>
      </c>
      <c r="B1236" s="12" t="s">
        <v>1235</v>
      </c>
      <c r="C1236" s="12" t="s">
        <v>5344</v>
      </c>
      <c r="D1236" s="13">
        <v>50000</v>
      </c>
      <c r="E1236" s="13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1">
        <f>ROUND(E1236/D1236*100,0)</f>
        <v>0</v>
      </c>
      <c r="P1236" s="13">
        <f>IF(OR(E1236=0,L1236=0),0,E1236/L1236)</f>
        <v>0</v>
      </c>
      <c r="Q1236" s="11" t="s">
        <v>8312</v>
      </c>
      <c r="R1236" s="11" t="s">
        <v>8342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43.5" x14ac:dyDescent="0.35">
      <c r="A1237" s="11">
        <v>1235</v>
      </c>
      <c r="B1237" s="12" t="s">
        <v>1236</v>
      </c>
      <c r="C1237" s="12" t="s">
        <v>5345</v>
      </c>
      <c r="D1237" s="13">
        <v>7534</v>
      </c>
      <c r="E1237" s="13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1">
        <f>ROUND(E1237/D1237*100,0)</f>
        <v>3</v>
      </c>
      <c r="P1237" s="13">
        <f>IF(OR(E1237=0,L1237=0),0,E1237/L1237)</f>
        <v>35</v>
      </c>
      <c r="Q1237" s="11" t="s">
        <v>8312</v>
      </c>
      <c r="R1237" s="11" t="s">
        <v>8342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x14ac:dyDescent="0.35">
      <c r="A1238" s="11">
        <v>1236</v>
      </c>
      <c r="B1238" s="12" t="s">
        <v>1237</v>
      </c>
      <c r="C1238" s="12" t="s">
        <v>5346</v>
      </c>
      <c r="D1238" s="13">
        <v>2500</v>
      </c>
      <c r="E1238" s="13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1">
        <f>ROUND(E1238/D1238*100,0)</f>
        <v>0</v>
      </c>
      <c r="P1238" s="13">
        <f>IF(OR(E1238=0,L1238=0),0,E1238/L1238)</f>
        <v>0</v>
      </c>
      <c r="Q1238" s="11" t="s">
        <v>8312</v>
      </c>
      <c r="R1238" s="11" t="s">
        <v>8342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58" x14ac:dyDescent="0.35">
      <c r="A1239" s="11">
        <v>1237</v>
      </c>
      <c r="B1239" s="12" t="s">
        <v>1238</v>
      </c>
      <c r="C1239" s="12" t="s">
        <v>5347</v>
      </c>
      <c r="D1239" s="13">
        <v>25000</v>
      </c>
      <c r="E1239" s="13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1">
        <f>ROUND(E1239/D1239*100,0)</f>
        <v>0</v>
      </c>
      <c r="P1239" s="13">
        <f>IF(OR(E1239=0,L1239=0),0,E1239/L1239)</f>
        <v>0</v>
      </c>
      <c r="Q1239" s="11" t="s">
        <v>8312</v>
      </c>
      <c r="R1239" s="11" t="s">
        <v>8342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58" x14ac:dyDescent="0.35">
      <c r="A1240" s="11">
        <v>1238</v>
      </c>
      <c r="B1240" s="12" t="s">
        <v>1239</v>
      </c>
      <c r="C1240" s="12" t="s">
        <v>5348</v>
      </c>
      <c r="D1240" s="13">
        <v>1000</v>
      </c>
      <c r="E1240" s="13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1">
        <f>ROUND(E1240/D1240*100,0)</f>
        <v>18</v>
      </c>
      <c r="P1240" s="13">
        <f>IF(OR(E1240=0,L1240=0),0,E1240/L1240)</f>
        <v>59.333333333333336</v>
      </c>
      <c r="Q1240" s="11" t="s">
        <v>8312</v>
      </c>
      <c r="R1240" s="11" t="s">
        <v>8342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29" x14ac:dyDescent="0.35">
      <c r="A1241" s="11">
        <v>1239</v>
      </c>
      <c r="B1241" s="12" t="s">
        <v>1240</v>
      </c>
      <c r="C1241" s="12" t="s">
        <v>5349</v>
      </c>
      <c r="D1241" s="13">
        <v>2500</v>
      </c>
      <c r="E1241" s="13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1">
        <f>ROUND(E1241/D1241*100,0)</f>
        <v>0</v>
      </c>
      <c r="P1241" s="13">
        <f>IF(OR(E1241=0,L1241=0),0,E1241/L1241)</f>
        <v>0</v>
      </c>
      <c r="Q1241" s="11" t="s">
        <v>8312</v>
      </c>
      <c r="R1241" s="11" t="s">
        <v>8342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43.5" x14ac:dyDescent="0.35">
      <c r="A1242" s="11">
        <v>1240</v>
      </c>
      <c r="B1242" s="12" t="s">
        <v>1241</v>
      </c>
      <c r="C1242" s="12" t="s">
        <v>5350</v>
      </c>
      <c r="D1242" s="13">
        <v>8000</v>
      </c>
      <c r="E1242" s="13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1">
        <f>ROUND(E1242/D1242*100,0)</f>
        <v>3</v>
      </c>
      <c r="P1242" s="13">
        <f>IF(OR(E1242=0,L1242=0),0,E1242/L1242)</f>
        <v>30.125</v>
      </c>
      <c r="Q1242" s="11" t="s">
        <v>8312</v>
      </c>
      <c r="R1242" s="11" t="s">
        <v>8342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58" x14ac:dyDescent="0.35">
      <c r="A1243" s="11">
        <v>1241</v>
      </c>
      <c r="B1243" s="12" t="s">
        <v>1242</v>
      </c>
      <c r="C1243" s="12" t="s">
        <v>5351</v>
      </c>
      <c r="D1243" s="13">
        <v>5000</v>
      </c>
      <c r="E1243" s="13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1">
        <f>ROUND(E1243/D1243*100,0)</f>
        <v>51</v>
      </c>
      <c r="P1243" s="13">
        <f>IF(OR(E1243=0,L1243=0),0,E1243/L1243)</f>
        <v>74.617647058823536</v>
      </c>
      <c r="Q1243" s="11" t="s">
        <v>8312</v>
      </c>
      <c r="R1243" s="11" t="s">
        <v>8342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43.5" x14ac:dyDescent="0.35">
      <c r="A1244" s="11">
        <v>1242</v>
      </c>
      <c r="B1244" s="12" t="s">
        <v>1243</v>
      </c>
      <c r="C1244" s="12" t="s">
        <v>5352</v>
      </c>
      <c r="D1244" s="13">
        <v>911</v>
      </c>
      <c r="E1244" s="13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1">
        <f>ROUND(E1244/D1244*100,0)</f>
        <v>1</v>
      </c>
      <c r="P1244" s="13">
        <f>IF(OR(E1244=0,L1244=0),0,E1244/L1244)</f>
        <v>5</v>
      </c>
      <c r="Q1244" s="11" t="s">
        <v>8312</v>
      </c>
      <c r="R1244" s="11" t="s">
        <v>8342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3.5" x14ac:dyDescent="0.35">
      <c r="A1245" s="11">
        <v>1243</v>
      </c>
      <c r="B1245" s="12" t="s">
        <v>1244</v>
      </c>
      <c r="C1245" s="12" t="s">
        <v>5353</v>
      </c>
      <c r="D1245" s="13">
        <v>12000</v>
      </c>
      <c r="E1245" s="13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1">
        <f>ROUND(E1245/D1245*100,0)</f>
        <v>14</v>
      </c>
      <c r="P1245" s="13">
        <f>IF(OR(E1245=0,L1245=0),0,E1245/L1245)</f>
        <v>44.5</v>
      </c>
      <c r="Q1245" s="11" t="s">
        <v>8312</v>
      </c>
      <c r="R1245" s="11" t="s">
        <v>8342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3.5" x14ac:dyDescent="0.35">
      <c r="A1246" s="11">
        <v>1244</v>
      </c>
      <c r="B1246" s="12" t="s">
        <v>1245</v>
      </c>
      <c r="C1246" s="12" t="s">
        <v>5354</v>
      </c>
      <c r="D1246" s="13">
        <v>2000</v>
      </c>
      <c r="E1246" s="13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1">
        <f>ROUND(E1246/D1246*100,0)</f>
        <v>104</v>
      </c>
      <c r="P1246" s="13">
        <f>IF(OR(E1246=0,L1246=0),0,E1246/L1246)</f>
        <v>46.133333333333333</v>
      </c>
      <c r="Q1246" s="11" t="s">
        <v>8312</v>
      </c>
      <c r="R1246" s="11" t="s">
        <v>8311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3.5" x14ac:dyDescent="0.35">
      <c r="A1247" s="11">
        <v>1245</v>
      </c>
      <c r="B1247" s="12" t="s">
        <v>1246</v>
      </c>
      <c r="C1247" s="12" t="s">
        <v>5355</v>
      </c>
      <c r="D1247" s="13">
        <v>2000</v>
      </c>
      <c r="E1247" s="13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1">
        <f>ROUND(E1247/D1247*100,0)</f>
        <v>120</v>
      </c>
      <c r="P1247" s="13">
        <f>IF(OR(E1247=0,L1247=0),0,E1247/L1247)</f>
        <v>141.47058823529412</v>
      </c>
      <c r="Q1247" s="11" t="s">
        <v>8312</v>
      </c>
      <c r="R1247" s="11" t="s">
        <v>8311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43.5" x14ac:dyDescent="0.35">
      <c r="A1248" s="11">
        <v>1246</v>
      </c>
      <c r="B1248" s="12" t="s">
        <v>1247</v>
      </c>
      <c r="C1248" s="12" t="s">
        <v>5356</v>
      </c>
      <c r="D1248" s="13">
        <v>2000</v>
      </c>
      <c r="E1248" s="13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1">
        <f>ROUND(E1248/D1248*100,0)</f>
        <v>117</v>
      </c>
      <c r="P1248" s="13">
        <f>IF(OR(E1248=0,L1248=0),0,E1248/L1248)</f>
        <v>75.483870967741936</v>
      </c>
      <c r="Q1248" s="11" t="s">
        <v>8312</v>
      </c>
      <c r="R1248" s="11" t="s">
        <v>8311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29" x14ac:dyDescent="0.35">
      <c r="A1249" s="11">
        <v>1247</v>
      </c>
      <c r="B1249" s="12" t="s">
        <v>1248</v>
      </c>
      <c r="C1249" s="12" t="s">
        <v>5357</v>
      </c>
      <c r="D1249" s="13">
        <v>3500</v>
      </c>
      <c r="E1249" s="13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1">
        <f>ROUND(E1249/D1249*100,0)</f>
        <v>122</v>
      </c>
      <c r="P1249" s="13">
        <f>IF(OR(E1249=0,L1249=0),0,E1249/L1249)</f>
        <v>85.5</v>
      </c>
      <c r="Q1249" s="11" t="s">
        <v>8312</v>
      </c>
      <c r="R1249" s="11" t="s">
        <v>8311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43.5" x14ac:dyDescent="0.35">
      <c r="A1250" s="11">
        <v>1248</v>
      </c>
      <c r="B1250" s="12" t="s">
        <v>1249</v>
      </c>
      <c r="C1250" s="12" t="s">
        <v>5358</v>
      </c>
      <c r="D1250" s="13">
        <v>2500</v>
      </c>
      <c r="E1250" s="13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1">
        <f>ROUND(E1250/D1250*100,0)</f>
        <v>152</v>
      </c>
      <c r="P1250" s="13">
        <f>IF(OR(E1250=0,L1250=0),0,E1250/L1250)</f>
        <v>64.254237288135599</v>
      </c>
      <c r="Q1250" s="11" t="s">
        <v>8312</v>
      </c>
      <c r="R1250" s="11" t="s">
        <v>8311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3.5" x14ac:dyDescent="0.35">
      <c r="A1251" s="11">
        <v>1249</v>
      </c>
      <c r="B1251" s="12" t="s">
        <v>1250</v>
      </c>
      <c r="C1251" s="12" t="s">
        <v>5359</v>
      </c>
      <c r="D1251" s="13">
        <v>5000</v>
      </c>
      <c r="E1251" s="13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1">
        <f>ROUND(E1251/D1251*100,0)</f>
        <v>104</v>
      </c>
      <c r="P1251" s="13">
        <f>IF(OR(E1251=0,L1251=0),0,E1251/L1251)</f>
        <v>64.46913580246914</v>
      </c>
      <c r="Q1251" s="11" t="s">
        <v>8312</v>
      </c>
      <c r="R1251" s="11" t="s">
        <v>8311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58" x14ac:dyDescent="0.35">
      <c r="A1252" s="11">
        <v>1250</v>
      </c>
      <c r="B1252" s="12" t="s">
        <v>1251</v>
      </c>
      <c r="C1252" s="12" t="s">
        <v>5360</v>
      </c>
      <c r="D1252" s="13">
        <v>30000</v>
      </c>
      <c r="E1252" s="13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1">
        <f>ROUND(E1252/D1252*100,0)</f>
        <v>200</v>
      </c>
      <c r="P1252" s="13">
        <f>IF(OR(E1252=0,L1252=0),0,E1252/L1252)</f>
        <v>118.2007874015748</v>
      </c>
      <c r="Q1252" s="11" t="s">
        <v>8312</v>
      </c>
      <c r="R1252" s="11" t="s">
        <v>8311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29" x14ac:dyDescent="0.35">
      <c r="A1253" s="11">
        <v>1251</v>
      </c>
      <c r="B1253" s="12" t="s">
        <v>1252</v>
      </c>
      <c r="C1253" s="12" t="s">
        <v>5361</v>
      </c>
      <c r="D1253" s="13">
        <v>6000</v>
      </c>
      <c r="E1253" s="13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1">
        <f>ROUND(E1253/D1253*100,0)</f>
        <v>102</v>
      </c>
      <c r="P1253" s="13">
        <f>IF(OR(E1253=0,L1253=0),0,E1253/L1253)</f>
        <v>82.540540540540547</v>
      </c>
      <c r="Q1253" s="11" t="s">
        <v>8312</v>
      </c>
      <c r="R1253" s="11" t="s">
        <v>8311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3.5" x14ac:dyDescent="0.35">
      <c r="A1254" s="11">
        <v>1252</v>
      </c>
      <c r="B1254" s="12" t="s">
        <v>1253</v>
      </c>
      <c r="C1254" s="12" t="s">
        <v>5362</v>
      </c>
      <c r="D1254" s="13">
        <v>3500</v>
      </c>
      <c r="E1254" s="13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1">
        <f>ROUND(E1254/D1254*100,0)</f>
        <v>138</v>
      </c>
      <c r="P1254" s="13">
        <f>IF(OR(E1254=0,L1254=0),0,E1254/L1254)</f>
        <v>34.170212765957444</v>
      </c>
      <c r="Q1254" s="11" t="s">
        <v>8312</v>
      </c>
      <c r="R1254" s="11" t="s">
        <v>8311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58" x14ac:dyDescent="0.35">
      <c r="A1255" s="11">
        <v>1253</v>
      </c>
      <c r="B1255" s="12" t="s">
        <v>1254</v>
      </c>
      <c r="C1255" s="12" t="s">
        <v>5363</v>
      </c>
      <c r="D1255" s="13">
        <v>10</v>
      </c>
      <c r="E1255" s="13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1">
        <f>ROUND(E1255/D1255*100,0)</f>
        <v>303833</v>
      </c>
      <c r="P1255" s="13">
        <f>IF(OR(E1255=0,L1255=0),0,E1255/L1255)</f>
        <v>42.73322081575246</v>
      </c>
      <c r="Q1255" s="11" t="s">
        <v>8312</v>
      </c>
      <c r="R1255" s="11" t="s">
        <v>8311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43.5" x14ac:dyDescent="0.35">
      <c r="A1256" s="11">
        <v>1254</v>
      </c>
      <c r="B1256" s="12" t="s">
        <v>1255</v>
      </c>
      <c r="C1256" s="12" t="s">
        <v>5364</v>
      </c>
      <c r="D1256" s="13">
        <v>6700</v>
      </c>
      <c r="E1256" s="13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1">
        <f>ROUND(E1256/D1256*100,0)</f>
        <v>199</v>
      </c>
      <c r="P1256" s="13">
        <f>IF(OR(E1256=0,L1256=0),0,E1256/L1256)</f>
        <v>94.489361702127653</v>
      </c>
      <c r="Q1256" s="11" t="s">
        <v>8312</v>
      </c>
      <c r="R1256" s="11" t="s">
        <v>8311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3.5" x14ac:dyDescent="0.35">
      <c r="A1257" s="11">
        <v>1255</v>
      </c>
      <c r="B1257" s="12" t="s">
        <v>1256</v>
      </c>
      <c r="C1257" s="12" t="s">
        <v>5365</v>
      </c>
      <c r="D1257" s="13">
        <v>3000</v>
      </c>
      <c r="E1257" s="13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1">
        <f>ROUND(E1257/D1257*100,0)</f>
        <v>202</v>
      </c>
      <c r="P1257" s="13">
        <f>IF(OR(E1257=0,L1257=0),0,E1257/L1257)</f>
        <v>55.697247706422019</v>
      </c>
      <c r="Q1257" s="11" t="s">
        <v>8312</v>
      </c>
      <c r="R1257" s="11" t="s">
        <v>8311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43.5" x14ac:dyDescent="0.35">
      <c r="A1258" s="11">
        <v>1256</v>
      </c>
      <c r="B1258" s="12" t="s">
        <v>1257</v>
      </c>
      <c r="C1258" s="12" t="s">
        <v>5366</v>
      </c>
      <c r="D1258" s="13">
        <v>30000</v>
      </c>
      <c r="E1258" s="13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1">
        <f>ROUND(E1258/D1258*100,0)</f>
        <v>118</v>
      </c>
      <c r="P1258" s="13">
        <f>IF(OR(E1258=0,L1258=0),0,E1258/L1258)</f>
        <v>98.030831024930734</v>
      </c>
      <c r="Q1258" s="11" t="s">
        <v>8312</v>
      </c>
      <c r="R1258" s="11" t="s">
        <v>8311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43.5" x14ac:dyDescent="0.35">
      <c r="A1259" s="11">
        <v>1257</v>
      </c>
      <c r="B1259" s="12" t="s">
        <v>1258</v>
      </c>
      <c r="C1259" s="12" t="s">
        <v>5367</v>
      </c>
      <c r="D1259" s="13">
        <v>5500</v>
      </c>
      <c r="E1259" s="13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1">
        <f>ROUND(E1259/D1259*100,0)</f>
        <v>295</v>
      </c>
      <c r="P1259" s="13">
        <f>IF(OR(E1259=0,L1259=0),0,E1259/L1259)</f>
        <v>92.102272727272734</v>
      </c>
      <c r="Q1259" s="11" t="s">
        <v>8312</v>
      </c>
      <c r="R1259" s="11" t="s">
        <v>8311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3.5" x14ac:dyDescent="0.35">
      <c r="A1260" s="11">
        <v>1258</v>
      </c>
      <c r="B1260" s="12" t="s">
        <v>1259</v>
      </c>
      <c r="C1260" s="12" t="s">
        <v>5368</v>
      </c>
      <c r="D1260" s="13">
        <v>12000</v>
      </c>
      <c r="E1260" s="13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1">
        <f>ROUND(E1260/D1260*100,0)</f>
        <v>213</v>
      </c>
      <c r="P1260" s="13">
        <f>IF(OR(E1260=0,L1260=0),0,E1260/L1260)</f>
        <v>38.175462686567165</v>
      </c>
      <c r="Q1260" s="11" t="s">
        <v>8312</v>
      </c>
      <c r="R1260" s="11" t="s">
        <v>8311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43.5" x14ac:dyDescent="0.35">
      <c r="A1261" s="11">
        <v>1259</v>
      </c>
      <c r="B1261" s="12" t="s">
        <v>1260</v>
      </c>
      <c r="C1261" s="12" t="s">
        <v>5369</v>
      </c>
      <c r="D1261" s="13">
        <v>2500</v>
      </c>
      <c r="E1261" s="13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1">
        <f>ROUND(E1261/D1261*100,0)</f>
        <v>104</v>
      </c>
      <c r="P1261" s="13">
        <f>IF(OR(E1261=0,L1261=0),0,E1261/L1261)</f>
        <v>27.145833333333332</v>
      </c>
      <c r="Q1261" s="11" t="s">
        <v>8312</v>
      </c>
      <c r="R1261" s="11" t="s">
        <v>8311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3.5" x14ac:dyDescent="0.35">
      <c r="A1262" s="11">
        <v>1260</v>
      </c>
      <c r="B1262" s="12" t="s">
        <v>1261</v>
      </c>
      <c r="C1262" s="12" t="s">
        <v>5370</v>
      </c>
      <c r="D1262" s="13">
        <v>3300</v>
      </c>
      <c r="E1262" s="13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1">
        <f>ROUND(E1262/D1262*100,0)</f>
        <v>114</v>
      </c>
      <c r="P1262" s="13">
        <f>IF(OR(E1262=0,L1262=0),0,E1262/L1262)</f>
        <v>50.689189189189186</v>
      </c>
      <c r="Q1262" s="11" t="s">
        <v>8312</v>
      </c>
      <c r="R1262" s="11" t="s">
        <v>8311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43.5" x14ac:dyDescent="0.35">
      <c r="A1263" s="11">
        <v>1261</v>
      </c>
      <c r="B1263" s="12" t="s">
        <v>1262</v>
      </c>
      <c r="C1263" s="12" t="s">
        <v>5371</v>
      </c>
      <c r="D1263" s="13">
        <v>2000</v>
      </c>
      <c r="E1263" s="13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1">
        <f>ROUND(E1263/D1263*100,0)</f>
        <v>101</v>
      </c>
      <c r="P1263" s="13">
        <f>IF(OR(E1263=0,L1263=0),0,E1263/L1263)</f>
        <v>38.942307692307693</v>
      </c>
      <c r="Q1263" s="11" t="s">
        <v>8312</v>
      </c>
      <c r="R1263" s="11" t="s">
        <v>8311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43.5" x14ac:dyDescent="0.35">
      <c r="A1264" s="11">
        <v>1262</v>
      </c>
      <c r="B1264" s="12" t="s">
        <v>1263</v>
      </c>
      <c r="C1264" s="12" t="s">
        <v>5372</v>
      </c>
      <c r="D1264" s="13">
        <v>6500</v>
      </c>
      <c r="E1264" s="13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1">
        <f>ROUND(E1264/D1264*100,0)</f>
        <v>125</v>
      </c>
      <c r="P1264" s="13">
        <f>IF(OR(E1264=0,L1264=0),0,E1264/L1264)</f>
        <v>77.638095238095232</v>
      </c>
      <c r="Q1264" s="11" t="s">
        <v>8312</v>
      </c>
      <c r="R1264" s="11" t="s">
        <v>8311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29" x14ac:dyDescent="0.35">
      <c r="A1265" s="11">
        <v>1263</v>
      </c>
      <c r="B1265" s="12" t="s">
        <v>1264</v>
      </c>
      <c r="C1265" s="12" t="s">
        <v>5373</v>
      </c>
      <c r="D1265" s="13">
        <v>1500</v>
      </c>
      <c r="E1265" s="13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1">
        <f>ROUND(E1265/D1265*100,0)</f>
        <v>119</v>
      </c>
      <c r="P1265" s="13">
        <f>IF(OR(E1265=0,L1265=0),0,E1265/L1265)</f>
        <v>43.536585365853661</v>
      </c>
      <c r="Q1265" s="11" t="s">
        <v>8312</v>
      </c>
      <c r="R1265" s="11" t="s">
        <v>8311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43.5" x14ac:dyDescent="0.35">
      <c r="A1266" s="11">
        <v>1264</v>
      </c>
      <c r="B1266" s="12" t="s">
        <v>1265</v>
      </c>
      <c r="C1266" s="12" t="s">
        <v>5374</v>
      </c>
      <c r="D1266" s="13">
        <v>650</v>
      </c>
      <c r="E1266" s="13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1">
        <f>ROUND(E1266/D1266*100,0)</f>
        <v>166</v>
      </c>
      <c r="P1266" s="13">
        <f>IF(OR(E1266=0,L1266=0),0,E1266/L1266)</f>
        <v>31.823529411764707</v>
      </c>
      <c r="Q1266" s="11" t="s">
        <v>8312</v>
      </c>
      <c r="R1266" s="11" t="s">
        <v>8311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58" x14ac:dyDescent="0.35">
      <c r="A1267" s="11">
        <v>1265</v>
      </c>
      <c r="B1267" s="12" t="s">
        <v>1266</v>
      </c>
      <c r="C1267" s="12" t="s">
        <v>5375</v>
      </c>
      <c r="D1267" s="13">
        <v>3500</v>
      </c>
      <c r="E1267" s="13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1">
        <f>ROUND(E1267/D1267*100,0)</f>
        <v>119</v>
      </c>
      <c r="P1267" s="13">
        <f>IF(OR(E1267=0,L1267=0),0,E1267/L1267)</f>
        <v>63.184393939393942</v>
      </c>
      <c r="Q1267" s="11" t="s">
        <v>8312</v>
      </c>
      <c r="R1267" s="11" t="s">
        <v>8311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29" x14ac:dyDescent="0.35">
      <c r="A1268" s="11">
        <v>1266</v>
      </c>
      <c r="B1268" s="12" t="s">
        <v>1267</v>
      </c>
      <c r="C1268" s="12" t="s">
        <v>5376</v>
      </c>
      <c r="D1268" s="13">
        <v>9500</v>
      </c>
      <c r="E1268" s="13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1">
        <f>ROUND(E1268/D1268*100,0)</f>
        <v>100</v>
      </c>
      <c r="P1268" s="13">
        <f>IF(OR(E1268=0,L1268=0),0,E1268/L1268)</f>
        <v>190.9</v>
      </c>
      <c r="Q1268" s="11" t="s">
        <v>8312</v>
      </c>
      <c r="R1268" s="11" t="s">
        <v>8311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43.5" x14ac:dyDescent="0.35">
      <c r="A1269" s="11">
        <v>1267</v>
      </c>
      <c r="B1269" s="12" t="s">
        <v>1268</v>
      </c>
      <c r="C1269" s="12" t="s">
        <v>5377</v>
      </c>
      <c r="D1269" s="13">
        <v>22000</v>
      </c>
      <c r="E1269" s="13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1">
        <f>ROUND(E1269/D1269*100,0)</f>
        <v>102</v>
      </c>
      <c r="P1269" s="13">
        <f>IF(OR(E1269=0,L1269=0),0,E1269/L1269)</f>
        <v>140.85534591194968</v>
      </c>
      <c r="Q1269" s="11" t="s">
        <v>8312</v>
      </c>
      <c r="R1269" s="11" t="s">
        <v>8311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29" x14ac:dyDescent="0.35">
      <c r="A1270" s="11">
        <v>1268</v>
      </c>
      <c r="B1270" s="12" t="s">
        <v>1269</v>
      </c>
      <c r="C1270" s="12" t="s">
        <v>5378</v>
      </c>
      <c r="D1270" s="13">
        <v>12000</v>
      </c>
      <c r="E1270" s="13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1">
        <f>ROUND(E1270/D1270*100,0)</f>
        <v>117</v>
      </c>
      <c r="P1270" s="13">
        <f>IF(OR(E1270=0,L1270=0),0,E1270/L1270)</f>
        <v>76.92307692307692</v>
      </c>
      <c r="Q1270" s="11" t="s">
        <v>8312</v>
      </c>
      <c r="R1270" s="11" t="s">
        <v>8311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58" x14ac:dyDescent="0.35">
      <c r="A1271" s="11">
        <v>1269</v>
      </c>
      <c r="B1271" s="12" t="s">
        <v>1270</v>
      </c>
      <c r="C1271" s="12" t="s">
        <v>5379</v>
      </c>
      <c r="D1271" s="13">
        <v>18800</v>
      </c>
      <c r="E1271" s="13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1">
        <f>ROUND(E1271/D1271*100,0)</f>
        <v>109</v>
      </c>
      <c r="P1271" s="13">
        <f>IF(OR(E1271=0,L1271=0),0,E1271/L1271)</f>
        <v>99.15533980582525</v>
      </c>
      <c r="Q1271" s="11" t="s">
        <v>8312</v>
      </c>
      <c r="R1271" s="11" t="s">
        <v>8311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29" x14ac:dyDescent="0.35">
      <c r="A1272" s="11">
        <v>1270</v>
      </c>
      <c r="B1272" s="12" t="s">
        <v>1271</v>
      </c>
      <c r="C1272" s="12" t="s">
        <v>5380</v>
      </c>
      <c r="D1272" s="13">
        <v>10000</v>
      </c>
      <c r="E1272" s="13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1">
        <f>ROUND(E1272/D1272*100,0)</f>
        <v>115</v>
      </c>
      <c r="P1272" s="13">
        <f>IF(OR(E1272=0,L1272=0),0,E1272/L1272)</f>
        <v>67.881656804733723</v>
      </c>
      <c r="Q1272" s="11" t="s">
        <v>8312</v>
      </c>
      <c r="R1272" s="11" t="s">
        <v>8311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43.5" x14ac:dyDescent="0.35">
      <c r="A1273" s="11">
        <v>1271</v>
      </c>
      <c r="B1273" s="12" t="s">
        <v>1272</v>
      </c>
      <c r="C1273" s="12" t="s">
        <v>5381</v>
      </c>
      <c r="D1273" s="13">
        <v>7500</v>
      </c>
      <c r="E1273" s="13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1">
        <f>ROUND(E1273/D1273*100,0)</f>
        <v>102</v>
      </c>
      <c r="P1273" s="13">
        <f>IF(OR(E1273=0,L1273=0),0,E1273/L1273)</f>
        <v>246.29032258064515</v>
      </c>
      <c r="Q1273" s="11" t="s">
        <v>8312</v>
      </c>
      <c r="R1273" s="11" t="s">
        <v>8311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58" x14ac:dyDescent="0.35">
      <c r="A1274" s="11">
        <v>1272</v>
      </c>
      <c r="B1274" s="12" t="s">
        <v>1273</v>
      </c>
      <c r="C1274" s="12" t="s">
        <v>5382</v>
      </c>
      <c r="D1274" s="13">
        <v>5000</v>
      </c>
      <c r="E1274" s="13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1">
        <f>ROUND(E1274/D1274*100,0)</f>
        <v>106</v>
      </c>
      <c r="P1274" s="13">
        <f>IF(OR(E1274=0,L1274=0),0,E1274/L1274)</f>
        <v>189.28571428571428</v>
      </c>
      <c r="Q1274" s="11" t="s">
        <v>8312</v>
      </c>
      <c r="R1274" s="11" t="s">
        <v>8311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43.5" x14ac:dyDescent="0.35">
      <c r="A1275" s="11">
        <v>1273</v>
      </c>
      <c r="B1275" s="12" t="s">
        <v>1274</v>
      </c>
      <c r="C1275" s="12" t="s">
        <v>5383</v>
      </c>
      <c r="D1275" s="13">
        <v>4000</v>
      </c>
      <c r="E1275" s="13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1">
        <f>ROUND(E1275/D1275*100,0)</f>
        <v>104</v>
      </c>
      <c r="P1275" s="13">
        <f>IF(OR(E1275=0,L1275=0),0,E1275/L1275)</f>
        <v>76.666666666666671</v>
      </c>
      <c r="Q1275" s="11" t="s">
        <v>8312</v>
      </c>
      <c r="R1275" s="11" t="s">
        <v>8311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3.5" x14ac:dyDescent="0.35">
      <c r="A1276" s="11">
        <v>1274</v>
      </c>
      <c r="B1276" s="12" t="s">
        <v>1275</v>
      </c>
      <c r="C1276" s="12" t="s">
        <v>5384</v>
      </c>
      <c r="D1276" s="13">
        <v>25000</v>
      </c>
      <c r="E1276" s="13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1">
        <f>ROUND(E1276/D1276*100,0)</f>
        <v>155</v>
      </c>
      <c r="P1276" s="13">
        <f>IF(OR(E1276=0,L1276=0),0,E1276/L1276)</f>
        <v>82.963254817987149</v>
      </c>
      <c r="Q1276" s="11" t="s">
        <v>8312</v>
      </c>
      <c r="R1276" s="11" t="s">
        <v>8311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3.5" x14ac:dyDescent="0.35">
      <c r="A1277" s="11">
        <v>1275</v>
      </c>
      <c r="B1277" s="12" t="s">
        <v>1276</v>
      </c>
      <c r="C1277" s="12" t="s">
        <v>5385</v>
      </c>
      <c r="D1277" s="13">
        <v>15000</v>
      </c>
      <c r="E1277" s="13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1">
        <f>ROUND(E1277/D1277*100,0)</f>
        <v>162</v>
      </c>
      <c r="P1277" s="13">
        <f>IF(OR(E1277=0,L1277=0),0,E1277/L1277)</f>
        <v>62.522107969151669</v>
      </c>
      <c r="Q1277" s="11" t="s">
        <v>8312</v>
      </c>
      <c r="R1277" s="11" t="s">
        <v>8311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29" x14ac:dyDescent="0.35">
      <c r="A1278" s="11">
        <v>1276</v>
      </c>
      <c r="B1278" s="12" t="s">
        <v>1277</v>
      </c>
      <c r="C1278" s="12" t="s">
        <v>5386</v>
      </c>
      <c r="D1278" s="13">
        <v>3000</v>
      </c>
      <c r="E1278" s="13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1">
        <f>ROUND(E1278/D1278*100,0)</f>
        <v>104</v>
      </c>
      <c r="P1278" s="13">
        <f>IF(OR(E1278=0,L1278=0),0,E1278/L1278)</f>
        <v>46.06808823529412</v>
      </c>
      <c r="Q1278" s="11" t="s">
        <v>8312</v>
      </c>
      <c r="R1278" s="11" t="s">
        <v>8311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58" x14ac:dyDescent="0.35">
      <c r="A1279" s="11">
        <v>1277</v>
      </c>
      <c r="B1279" s="12" t="s">
        <v>1278</v>
      </c>
      <c r="C1279" s="12" t="s">
        <v>5387</v>
      </c>
      <c r="D1279" s="13">
        <v>15000</v>
      </c>
      <c r="E1279" s="13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1">
        <f>ROUND(E1279/D1279*100,0)</f>
        <v>106</v>
      </c>
      <c r="P1279" s="13">
        <f>IF(OR(E1279=0,L1279=0),0,E1279/L1279)</f>
        <v>38.543946731234868</v>
      </c>
      <c r="Q1279" s="11" t="s">
        <v>8312</v>
      </c>
      <c r="R1279" s="11" t="s">
        <v>8311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43.5" x14ac:dyDescent="0.35">
      <c r="A1280" s="11">
        <v>1278</v>
      </c>
      <c r="B1280" s="12" t="s">
        <v>1279</v>
      </c>
      <c r="C1280" s="12" t="s">
        <v>5388</v>
      </c>
      <c r="D1280" s="13">
        <v>6500</v>
      </c>
      <c r="E1280" s="13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1">
        <f>ROUND(E1280/D1280*100,0)</f>
        <v>155</v>
      </c>
      <c r="P1280" s="13">
        <f>IF(OR(E1280=0,L1280=0),0,E1280/L1280)</f>
        <v>53.005263157894738</v>
      </c>
      <c r="Q1280" s="11" t="s">
        <v>8312</v>
      </c>
      <c r="R1280" s="11" t="s">
        <v>8311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43.5" x14ac:dyDescent="0.35">
      <c r="A1281" s="11">
        <v>1279</v>
      </c>
      <c r="B1281" s="12" t="s">
        <v>1280</v>
      </c>
      <c r="C1281" s="12" t="s">
        <v>5389</v>
      </c>
      <c r="D1281" s="13">
        <v>12516</v>
      </c>
      <c r="E1281" s="13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1">
        <f>ROUND(E1281/D1281*100,0)</f>
        <v>111</v>
      </c>
      <c r="P1281" s="13">
        <f>IF(OR(E1281=0,L1281=0),0,E1281/L1281)</f>
        <v>73.355396825396824</v>
      </c>
      <c r="Q1281" s="11" t="s">
        <v>8312</v>
      </c>
      <c r="R1281" s="11" t="s">
        <v>8311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3.5" x14ac:dyDescent="0.35">
      <c r="A1282" s="11">
        <v>1280</v>
      </c>
      <c r="B1282" s="12" t="s">
        <v>1281</v>
      </c>
      <c r="C1282" s="12" t="s">
        <v>5390</v>
      </c>
      <c r="D1282" s="13">
        <v>15000</v>
      </c>
      <c r="E1282" s="13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1">
        <f>ROUND(E1282/D1282*100,0)</f>
        <v>111</v>
      </c>
      <c r="P1282" s="13">
        <f>IF(OR(E1282=0,L1282=0),0,E1282/L1282)</f>
        <v>127.97523076923076</v>
      </c>
      <c r="Q1282" s="11" t="s">
        <v>8312</v>
      </c>
      <c r="R1282" s="11" t="s">
        <v>8311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43.5" x14ac:dyDescent="0.35">
      <c r="A1283" s="11">
        <v>1281</v>
      </c>
      <c r="B1283" s="12" t="s">
        <v>1282</v>
      </c>
      <c r="C1283" s="12" t="s">
        <v>5391</v>
      </c>
      <c r="D1283" s="13">
        <v>7000</v>
      </c>
      <c r="E1283" s="13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1">
        <f>ROUND(E1283/D1283*100,0)</f>
        <v>111</v>
      </c>
      <c r="P1283" s="13">
        <f>IF(OR(E1283=0,L1283=0),0,E1283/L1283)</f>
        <v>104.72972972972973</v>
      </c>
      <c r="Q1283" s="11" t="s">
        <v>8312</v>
      </c>
      <c r="R1283" s="11" t="s">
        <v>8311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58" x14ac:dyDescent="0.35">
      <c r="A1284" s="11">
        <v>1282</v>
      </c>
      <c r="B1284" s="12" t="s">
        <v>1283</v>
      </c>
      <c r="C1284" s="12" t="s">
        <v>5392</v>
      </c>
      <c r="D1284" s="13">
        <v>15000</v>
      </c>
      <c r="E1284" s="13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1">
        <f>ROUND(E1284/D1284*100,0)</f>
        <v>124</v>
      </c>
      <c r="P1284" s="13">
        <f>IF(OR(E1284=0,L1284=0),0,E1284/L1284)</f>
        <v>67.671532846715323</v>
      </c>
      <c r="Q1284" s="11" t="s">
        <v>8312</v>
      </c>
      <c r="R1284" s="11" t="s">
        <v>8311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3.5" x14ac:dyDescent="0.35">
      <c r="A1285" s="11">
        <v>1283</v>
      </c>
      <c r="B1285" s="12" t="s">
        <v>1284</v>
      </c>
      <c r="C1285" s="12" t="s">
        <v>5393</v>
      </c>
      <c r="D1285" s="13">
        <v>1000</v>
      </c>
      <c r="E1285" s="13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1">
        <f>ROUND(E1285/D1285*100,0)</f>
        <v>211</v>
      </c>
      <c r="P1285" s="13">
        <f>IF(OR(E1285=0,L1285=0),0,E1285/L1285)</f>
        <v>95.931818181818187</v>
      </c>
      <c r="Q1285" s="11" t="s">
        <v>8312</v>
      </c>
      <c r="R1285" s="11" t="s">
        <v>8311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43.5" x14ac:dyDescent="0.35">
      <c r="A1286" s="11">
        <v>1284</v>
      </c>
      <c r="B1286" s="12" t="s">
        <v>1285</v>
      </c>
      <c r="C1286" s="12" t="s">
        <v>5394</v>
      </c>
      <c r="D1286" s="13">
        <v>2000</v>
      </c>
      <c r="E1286" s="13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1">
        <f>ROUND(E1286/D1286*100,0)</f>
        <v>101</v>
      </c>
      <c r="P1286" s="13">
        <f>IF(OR(E1286=0,L1286=0),0,E1286/L1286)</f>
        <v>65.161290322580641</v>
      </c>
      <c r="Q1286" s="11" t="s">
        <v>8323</v>
      </c>
      <c r="R1286" s="11" t="s">
        <v>8324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43.5" x14ac:dyDescent="0.35">
      <c r="A1287" s="11">
        <v>1285</v>
      </c>
      <c r="B1287" s="12" t="s">
        <v>1286</v>
      </c>
      <c r="C1287" s="12" t="s">
        <v>5395</v>
      </c>
      <c r="D1287" s="13">
        <v>2000</v>
      </c>
      <c r="E1287" s="13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1">
        <f>ROUND(E1287/D1287*100,0)</f>
        <v>102</v>
      </c>
      <c r="P1287" s="13">
        <f>IF(OR(E1287=0,L1287=0),0,E1287/L1287)</f>
        <v>32.269841269841272</v>
      </c>
      <c r="Q1287" s="11" t="s">
        <v>8323</v>
      </c>
      <c r="R1287" s="11" t="s">
        <v>8324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3.5" x14ac:dyDescent="0.35">
      <c r="A1288" s="11">
        <v>1286</v>
      </c>
      <c r="B1288" s="12" t="s">
        <v>1287</v>
      </c>
      <c r="C1288" s="12" t="s">
        <v>5396</v>
      </c>
      <c r="D1288" s="13">
        <v>1500</v>
      </c>
      <c r="E1288" s="13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1">
        <f>ROUND(E1288/D1288*100,0)</f>
        <v>108</v>
      </c>
      <c r="P1288" s="13">
        <f>IF(OR(E1288=0,L1288=0),0,E1288/L1288)</f>
        <v>81.25</v>
      </c>
      <c r="Q1288" s="11" t="s">
        <v>8323</v>
      </c>
      <c r="R1288" s="11" t="s">
        <v>8324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72.5" x14ac:dyDescent="0.35">
      <c r="A1289" s="11">
        <v>1287</v>
      </c>
      <c r="B1289" s="12" t="s">
        <v>1288</v>
      </c>
      <c r="C1289" s="12" t="s">
        <v>5397</v>
      </c>
      <c r="D1289" s="13">
        <v>250</v>
      </c>
      <c r="E1289" s="13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1">
        <f>ROUND(E1289/D1289*100,0)</f>
        <v>242</v>
      </c>
      <c r="P1289" s="13">
        <f>IF(OR(E1289=0,L1289=0),0,E1289/L1289)</f>
        <v>24.2</v>
      </c>
      <c r="Q1289" s="11" t="s">
        <v>8323</v>
      </c>
      <c r="R1289" s="11" t="s">
        <v>8324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58" x14ac:dyDescent="0.35">
      <c r="A1290" s="11">
        <v>1288</v>
      </c>
      <c r="B1290" s="12" t="s">
        <v>1289</v>
      </c>
      <c r="C1290" s="12" t="s">
        <v>5398</v>
      </c>
      <c r="D1290" s="13">
        <v>4000</v>
      </c>
      <c r="E1290" s="13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1">
        <f>ROUND(E1290/D1290*100,0)</f>
        <v>100</v>
      </c>
      <c r="P1290" s="13">
        <f>IF(OR(E1290=0,L1290=0),0,E1290/L1290)</f>
        <v>65.868852459016395</v>
      </c>
      <c r="Q1290" s="11" t="s">
        <v>8323</v>
      </c>
      <c r="R1290" s="11" t="s">
        <v>8324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3.5" x14ac:dyDescent="0.35">
      <c r="A1291" s="11">
        <v>1289</v>
      </c>
      <c r="B1291" s="12" t="s">
        <v>1290</v>
      </c>
      <c r="C1291" s="12" t="s">
        <v>5399</v>
      </c>
      <c r="D1291" s="13">
        <v>1500</v>
      </c>
      <c r="E1291" s="13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1">
        <f>ROUND(E1291/D1291*100,0)</f>
        <v>125</v>
      </c>
      <c r="P1291" s="13">
        <f>IF(OR(E1291=0,L1291=0),0,E1291/L1291)</f>
        <v>36.07692307692308</v>
      </c>
      <c r="Q1291" s="11" t="s">
        <v>8323</v>
      </c>
      <c r="R1291" s="11" t="s">
        <v>8324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29" x14ac:dyDescent="0.35">
      <c r="A1292" s="11">
        <v>1290</v>
      </c>
      <c r="B1292" s="12" t="s">
        <v>1291</v>
      </c>
      <c r="C1292" s="12" t="s">
        <v>5400</v>
      </c>
      <c r="D1292" s="13">
        <v>3500</v>
      </c>
      <c r="E1292" s="13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1">
        <f>ROUND(E1292/D1292*100,0)</f>
        <v>109</v>
      </c>
      <c r="P1292" s="13">
        <f>IF(OR(E1292=0,L1292=0),0,E1292/L1292)</f>
        <v>44.186046511627907</v>
      </c>
      <c r="Q1292" s="11" t="s">
        <v>8323</v>
      </c>
      <c r="R1292" s="11" t="s">
        <v>8324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43.5" x14ac:dyDescent="0.35">
      <c r="A1293" s="11">
        <v>1291</v>
      </c>
      <c r="B1293" s="12" t="s">
        <v>1292</v>
      </c>
      <c r="C1293" s="12" t="s">
        <v>5401</v>
      </c>
      <c r="D1293" s="13">
        <v>3000</v>
      </c>
      <c r="E1293" s="13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1">
        <f>ROUND(E1293/D1293*100,0)</f>
        <v>146</v>
      </c>
      <c r="P1293" s="13">
        <f>IF(OR(E1293=0,L1293=0),0,E1293/L1293)</f>
        <v>104.07142857142857</v>
      </c>
      <c r="Q1293" s="11" t="s">
        <v>8323</v>
      </c>
      <c r="R1293" s="11" t="s">
        <v>8324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58" x14ac:dyDescent="0.35">
      <c r="A1294" s="11">
        <v>1292</v>
      </c>
      <c r="B1294" s="12" t="s">
        <v>1293</v>
      </c>
      <c r="C1294" s="12" t="s">
        <v>5402</v>
      </c>
      <c r="D1294" s="13">
        <v>1700</v>
      </c>
      <c r="E1294" s="13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1">
        <f>ROUND(E1294/D1294*100,0)</f>
        <v>110</v>
      </c>
      <c r="P1294" s="13">
        <f>IF(OR(E1294=0,L1294=0),0,E1294/L1294)</f>
        <v>35.96153846153846</v>
      </c>
      <c r="Q1294" s="11" t="s">
        <v>8323</v>
      </c>
      <c r="R1294" s="11" t="s">
        <v>8324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58" x14ac:dyDescent="0.35">
      <c r="A1295" s="11">
        <v>1293</v>
      </c>
      <c r="B1295" s="12" t="s">
        <v>1294</v>
      </c>
      <c r="C1295" s="12" t="s">
        <v>5403</v>
      </c>
      <c r="D1295" s="13">
        <v>15000</v>
      </c>
      <c r="E1295" s="13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1">
        <f>ROUND(E1295/D1295*100,0)</f>
        <v>102</v>
      </c>
      <c r="P1295" s="13">
        <f>IF(OR(E1295=0,L1295=0),0,E1295/L1295)</f>
        <v>127.79166666666667</v>
      </c>
      <c r="Q1295" s="11" t="s">
        <v>8323</v>
      </c>
      <c r="R1295" s="11" t="s">
        <v>8324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43.5" x14ac:dyDescent="0.35">
      <c r="A1296" s="11">
        <v>1294</v>
      </c>
      <c r="B1296" s="12" t="s">
        <v>1295</v>
      </c>
      <c r="C1296" s="12" t="s">
        <v>5404</v>
      </c>
      <c r="D1296" s="13">
        <v>500</v>
      </c>
      <c r="E1296" s="13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1">
        <f>ROUND(E1296/D1296*100,0)</f>
        <v>122</v>
      </c>
      <c r="P1296" s="13">
        <f>IF(OR(E1296=0,L1296=0),0,E1296/L1296)</f>
        <v>27.727272727272727</v>
      </c>
      <c r="Q1296" s="11" t="s">
        <v>8323</v>
      </c>
      <c r="R1296" s="11" t="s">
        <v>8324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43.5" x14ac:dyDescent="0.35">
      <c r="A1297" s="11">
        <v>1295</v>
      </c>
      <c r="B1297" s="12" t="s">
        <v>1296</v>
      </c>
      <c r="C1297" s="12" t="s">
        <v>5405</v>
      </c>
      <c r="D1297" s="13">
        <v>2500</v>
      </c>
      <c r="E1297" s="13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1">
        <f>ROUND(E1297/D1297*100,0)</f>
        <v>102</v>
      </c>
      <c r="P1297" s="13">
        <f>IF(OR(E1297=0,L1297=0),0,E1297/L1297)</f>
        <v>39.828125</v>
      </c>
      <c r="Q1297" s="11" t="s">
        <v>8323</v>
      </c>
      <c r="R1297" s="11" t="s">
        <v>8324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58" x14ac:dyDescent="0.35">
      <c r="A1298" s="11">
        <v>1296</v>
      </c>
      <c r="B1298" s="12" t="s">
        <v>1297</v>
      </c>
      <c r="C1298" s="12" t="s">
        <v>5406</v>
      </c>
      <c r="D1298" s="13">
        <v>850</v>
      </c>
      <c r="E1298" s="13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1">
        <f>ROUND(E1298/D1298*100,0)</f>
        <v>141</v>
      </c>
      <c r="P1298" s="13">
        <f>IF(OR(E1298=0,L1298=0),0,E1298/L1298)</f>
        <v>52.173913043478258</v>
      </c>
      <c r="Q1298" s="11" t="s">
        <v>8323</v>
      </c>
      <c r="R1298" s="11" t="s">
        <v>8324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43.5" x14ac:dyDescent="0.35">
      <c r="A1299" s="11">
        <v>1297</v>
      </c>
      <c r="B1299" s="12" t="s">
        <v>1298</v>
      </c>
      <c r="C1299" s="12" t="s">
        <v>5407</v>
      </c>
      <c r="D1299" s="13">
        <v>20000</v>
      </c>
      <c r="E1299" s="13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1">
        <f>ROUND(E1299/D1299*100,0)</f>
        <v>110</v>
      </c>
      <c r="P1299" s="13">
        <f>IF(OR(E1299=0,L1299=0),0,E1299/L1299)</f>
        <v>92.037815126050418</v>
      </c>
      <c r="Q1299" s="11" t="s">
        <v>8323</v>
      </c>
      <c r="R1299" s="11" t="s">
        <v>8324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43.5" x14ac:dyDescent="0.35">
      <c r="A1300" s="11">
        <v>1298</v>
      </c>
      <c r="B1300" s="12" t="s">
        <v>1299</v>
      </c>
      <c r="C1300" s="12" t="s">
        <v>5408</v>
      </c>
      <c r="D1300" s="13">
        <v>2000</v>
      </c>
      <c r="E1300" s="13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1">
        <f>ROUND(E1300/D1300*100,0)</f>
        <v>105</v>
      </c>
      <c r="P1300" s="13">
        <f>IF(OR(E1300=0,L1300=0),0,E1300/L1300)</f>
        <v>63.424242424242422</v>
      </c>
      <c r="Q1300" s="11" t="s">
        <v>8323</v>
      </c>
      <c r="R1300" s="11" t="s">
        <v>8324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3.5" x14ac:dyDescent="0.35">
      <c r="A1301" s="11">
        <v>1299</v>
      </c>
      <c r="B1301" s="12" t="s">
        <v>1300</v>
      </c>
      <c r="C1301" s="12" t="s">
        <v>5409</v>
      </c>
      <c r="D1301" s="13">
        <v>3500</v>
      </c>
      <c r="E1301" s="13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1">
        <f>ROUND(E1301/D1301*100,0)</f>
        <v>124</v>
      </c>
      <c r="P1301" s="13">
        <f>IF(OR(E1301=0,L1301=0),0,E1301/L1301)</f>
        <v>135.625</v>
      </c>
      <c r="Q1301" s="11" t="s">
        <v>8323</v>
      </c>
      <c r="R1301" s="11" t="s">
        <v>8324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43.5" x14ac:dyDescent="0.35">
      <c r="A1302" s="11">
        <v>1300</v>
      </c>
      <c r="B1302" s="12" t="s">
        <v>1301</v>
      </c>
      <c r="C1302" s="12" t="s">
        <v>5410</v>
      </c>
      <c r="D1302" s="13">
        <v>3000</v>
      </c>
      <c r="E1302" s="13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1">
        <f>ROUND(E1302/D1302*100,0)</f>
        <v>135</v>
      </c>
      <c r="P1302" s="13">
        <f>IF(OR(E1302=0,L1302=0),0,E1302/L1302)</f>
        <v>168.75</v>
      </c>
      <c r="Q1302" s="11" t="s">
        <v>8323</v>
      </c>
      <c r="R1302" s="11" t="s">
        <v>8324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43.5" x14ac:dyDescent="0.35">
      <c r="A1303" s="11">
        <v>1301</v>
      </c>
      <c r="B1303" s="12" t="s">
        <v>1302</v>
      </c>
      <c r="C1303" s="12" t="s">
        <v>5411</v>
      </c>
      <c r="D1303" s="13">
        <v>2000</v>
      </c>
      <c r="E1303" s="13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1">
        <f>ROUND(E1303/D1303*100,0)</f>
        <v>103</v>
      </c>
      <c r="P1303" s="13">
        <f>IF(OR(E1303=0,L1303=0),0,E1303/L1303)</f>
        <v>70.862068965517238</v>
      </c>
      <c r="Q1303" s="11" t="s">
        <v>8323</v>
      </c>
      <c r="R1303" s="11" t="s">
        <v>8324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3.5" x14ac:dyDescent="0.35">
      <c r="A1304" s="11">
        <v>1302</v>
      </c>
      <c r="B1304" s="12" t="s">
        <v>1303</v>
      </c>
      <c r="C1304" s="12" t="s">
        <v>5412</v>
      </c>
      <c r="D1304" s="13">
        <v>2500</v>
      </c>
      <c r="E1304" s="13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1">
        <f>ROUND(E1304/D1304*100,0)</f>
        <v>100</v>
      </c>
      <c r="P1304" s="13">
        <f>IF(OR(E1304=0,L1304=0),0,E1304/L1304)</f>
        <v>50</v>
      </c>
      <c r="Q1304" s="11" t="s">
        <v>8323</v>
      </c>
      <c r="R1304" s="11" t="s">
        <v>8324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29" x14ac:dyDescent="0.35">
      <c r="A1305" s="11">
        <v>1303</v>
      </c>
      <c r="B1305" s="12" t="s">
        <v>1304</v>
      </c>
      <c r="C1305" s="12" t="s">
        <v>5413</v>
      </c>
      <c r="D1305" s="13">
        <v>3500</v>
      </c>
      <c r="E1305" s="13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1">
        <f>ROUND(E1305/D1305*100,0)</f>
        <v>130</v>
      </c>
      <c r="P1305" s="13">
        <f>IF(OR(E1305=0,L1305=0),0,E1305/L1305)</f>
        <v>42.214166666666671</v>
      </c>
      <c r="Q1305" s="11" t="s">
        <v>8323</v>
      </c>
      <c r="R1305" s="11" t="s">
        <v>8324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3.5" x14ac:dyDescent="0.35">
      <c r="A1306" s="11">
        <v>1304</v>
      </c>
      <c r="B1306" s="12" t="s">
        <v>1305</v>
      </c>
      <c r="C1306" s="12" t="s">
        <v>5414</v>
      </c>
      <c r="D1306" s="13">
        <v>40000</v>
      </c>
      <c r="E1306" s="13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1">
        <f>ROUND(E1306/D1306*100,0)</f>
        <v>40</v>
      </c>
      <c r="P1306" s="13">
        <f>IF(OR(E1306=0,L1306=0),0,E1306/L1306)</f>
        <v>152.41346153846155</v>
      </c>
      <c r="Q1306" s="11" t="s">
        <v>8325</v>
      </c>
      <c r="R1306" s="11" t="s">
        <v>8327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43.5" x14ac:dyDescent="0.35">
      <c r="A1307" s="11">
        <v>1305</v>
      </c>
      <c r="B1307" s="12" t="s">
        <v>1306</v>
      </c>
      <c r="C1307" s="12" t="s">
        <v>5415</v>
      </c>
      <c r="D1307" s="13">
        <v>30000</v>
      </c>
      <c r="E1307" s="13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1">
        <f>ROUND(E1307/D1307*100,0)</f>
        <v>26</v>
      </c>
      <c r="P1307" s="13">
        <f>IF(OR(E1307=0,L1307=0),0,E1307/L1307)</f>
        <v>90.616279069767444</v>
      </c>
      <c r="Q1307" s="11" t="s">
        <v>8325</v>
      </c>
      <c r="R1307" s="11" t="s">
        <v>8327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58" x14ac:dyDescent="0.35">
      <c r="A1308" s="11">
        <v>1306</v>
      </c>
      <c r="B1308" s="12" t="s">
        <v>1307</v>
      </c>
      <c r="C1308" s="12" t="s">
        <v>5416</v>
      </c>
      <c r="D1308" s="13">
        <v>110000</v>
      </c>
      <c r="E1308" s="13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1">
        <f>ROUND(E1308/D1308*100,0)</f>
        <v>65</v>
      </c>
      <c r="P1308" s="13">
        <f>IF(OR(E1308=0,L1308=0),0,E1308/L1308)</f>
        <v>201.60393258426967</v>
      </c>
      <c r="Q1308" s="11" t="s">
        <v>8325</v>
      </c>
      <c r="R1308" s="11" t="s">
        <v>8327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29" x14ac:dyDescent="0.35">
      <c r="A1309" s="11">
        <v>1307</v>
      </c>
      <c r="B1309" s="12" t="s">
        <v>1308</v>
      </c>
      <c r="C1309" s="12" t="s">
        <v>5417</v>
      </c>
      <c r="D1309" s="13">
        <v>50000</v>
      </c>
      <c r="E1309" s="13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1">
        <f>ROUND(E1309/D1309*100,0)</f>
        <v>12</v>
      </c>
      <c r="P1309" s="13">
        <f>IF(OR(E1309=0,L1309=0),0,E1309/L1309)</f>
        <v>127.93333333333334</v>
      </c>
      <c r="Q1309" s="11" t="s">
        <v>8325</v>
      </c>
      <c r="R1309" s="11" t="s">
        <v>8327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29" x14ac:dyDescent="0.35">
      <c r="A1310" s="11">
        <v>1308</v>
      </c>
      <c r="B1310" s="12" t="s">
        <v>1309</v>
      </c>
      <c r="C1310" s="12" t="s">
        <v>5418</v>
      </c>
      <c r="D1310" s="13">
        <v>10000</v>
      </c>
      <c r="E1310" s="13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1">
        <f>ROUND(E1310/D1310*100,0)</f>
        <v>11</v>
      </c>
      <c r="P1310" s="13">
        <f>IF(OR(E1310=0,L1310=0),0,E1310/L1310)</f>
        <v>29.894736842105264</v>
      </c>
      <c r="Q1310" s="11" t="s">
        <v>8325</v>
      </c>
      <c r="R1310" s="11" t="s">
        <v>8327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43.5" x14ac:dyDescent="0.35">
      <c r="A1311" s="11">
        <v>1309</v>
      </c>
      <c r="B1311" s="12" t="s">
        <v>1310</v>
      </c>
      <c r="C1311" s="12" t="s">
        <v>5419</v>
      </c>
      <c r="D1311" s="13">
        <v>11500</v>
      </c>
      <c r="E1311" s="13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1">
        <f>ROUND(E1311/D1311*100,0)</f>
        <v>112</v>
      </c>
      <c r="P1311" s="13">
        <f>IF(OR(E1311=0,L1311=0),0,E1311/L1311)</f>
        <v>367.97142857142859</v>
      </c>
      <c r="Q1311" s="11" t="s">
        <v>8325</v>
      </c>
      <c r="R1311" s="11" t="s">
        <v>8327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43.5" x14ac:dyDescent="0.35">
      <c r="A1312" s="11">
        <v>1310</v>
      </c>
      <c r="B1312" s="12" t="s">
        <v>1311</v>
      </c>
      <c r="C1312" s="12" t="s">
        <v>5420</v>
      </c>
      <c r="D1312" s="13">
        <v>20000</v>
      </c>
      <c r="E1312" s="13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1">
        <f>ROUND(E1312/D1312*100,0)</f>
        <v>16</v>
      </c>
      <c r="P1312" s="13">
        <f>IF(OR(E1312=0,L1312=0),0,E1312/L1312)</f>
        <v>129.16666666666666</v>
      </c>
      <c r="Q1312" s="11" t="s">
        <v>8325</v>
      </c>
      <c r="R1312" s="11" t="s">
        <v>8327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58" x14ac:dyDescent="0.35">
      <c r="A1313" s="11">
        <v>1311</v>
      </c>
      <c r="B1313" s="12" t="s">
        <v>1312</v>
      </c>
      <c r="C1313" s="12" t="s">
        <v>5421</v>
      </c>
      <c r="D1313" s="13">
        <v>250000</v>
      </c>
      <c r="E1313" s="13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1">
        <f>ROUND(E1313/D1313*100,0)</f>
        <v>32</v>
      </c>
      <c r="P1313" s="13">
        <f>IF(OR(E1313=0,L1313=0),0,E1313/L1313)</f>
        <v>800.7</v>
      </c>
      <c r="Q1313" s="11" t="s">
        <v>8325</v>
      </c>
      <c r="R1313" s="11" t="s">
        <v>8327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3.5" x14ac:dyDescent="0.35">
      <c r="A1314" s="11">
        <v>1312</v>
      </c>
      <c r="B1314" s="12" t="s">
        <v>1313</v>
      </c>
      <c r="C1314" s="12" t="s">
        <v>5422</v>
      </c>
      <c r="D1314" s="13">
        <v>4600</v>
      </c>
      <c r="E1314" s="13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1">
        <f>ROUND(E1314/D1314*100,0)</f>
        <v>1</v>
      </c>
      <c r="P1314" s="13">
        <f>IF(OR(E1314=0,L1314=0),0,E1314/L1314)</f>
        <v>28</v>
      </c>
      <c r="Q1314" s="11" t="s">
        <v>8325</v>
      </c>
      <c r="R1314" s="11" t="s">
        <v>8327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43.5" x14ac:dyDescent="0.35">
      <c r="A1315" s="11">
        <v>1313</v>
      </c>
      <c r="B1315" s="12" t="s">
        <v>1314</v>
      </c>
      <c r="C1315" s="12" t="s">
        <v>5423</v>
      </c>
      <c r="D1315" s="13">
        <v>40000</v>
      </c>
      <c r="E1315" s="13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1">
        <f>ROUND(E1315/D1315*100,0)</f>
        <v>31</v>
      </c>
      <c r="P1315" s="13">
        <f>IF(OR(E1315=0,L1315=0),0,E1315/L1315)</f>
        <v>102.01639344262296</v>
      </c>
      <c r="Q1315" s="11" t="s">
        <v>8325</v>
      </c>
      <c r="R1315" s="11" t="s">
        <v>8327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58" x14ac:dyDescent="0.35">
      <c r="A1316" s="11">
        <v>1314</v>
      </c>
      <c r="B1316" s="12" t="s">
        <v>1315</v>
      </c>
      <c r="C1316" s="12" t="s">
        <v>5424</v>
      </c>
      <c r="D1316" s="13">
        <v>180000</v>
      </c>
      <c r="E1316" s="13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1">
        <f>ROUND(E1316/D1316*100,0)</f>
        <v>1</v>
      </c>
      <c r="P1316" s="13">
        <f>IF(OR(E1316=0,L1316=0),0,E1316/L1316)</f>
        <v>184.36363636363637</v>
      </c>
      <c r="Q1316" s="11" t="s">
        <v>8325</v>
      </c>
      <c r="R1316" s="11" t="s">
        <v>8327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29" x14ac:dyDescent="0.35">
      <c r="A1317" s="11">
        <v>1315</v>
      </c>
      <c r="B1317" s="12" t="s">
        <v>1316</v>
      </c>
      <c r="C1317" s="12" t="s">
        <v>5425</v>
      </c>
      <c r="D1317" s="13">
        <v>100000</v>
      </c>
      <c r="E1317" s="13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1">
        <f>ROUND(E1317/D1317*100,0)</f>
        <v>40</v>
      </c>
      <c r="P1317" s="13">
        <f>IF(OR(E1317=0,L1317=0),0,E1317/L1317)</f>
        <v>162.91935483870967</v>
      </c>
      <c r="Q1317" s="11" t="s">
        <v>8325</v>
      </c>
      <c r="R1317" s="11" t="s">
        <v>8327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3.5" x14ac:dyDescent="0.35">
      <c r="A1318" s="11">
        <v>1316</v>
      </c>
      <c r="B1318" s="12" t="s">
        <v>1317</v>
      </c>
      <c r="C1318" s="12" t="s">
        <v>5426</v>
      </c>
      <c r="D1318" s="13">
        <v>75000</v>
      </c>
      <c r="E1318" s="13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1">
        <f>ROUND(E1318/D1318*100,0)</f>
        <v>0</v>
      </c>
      <c r="P1318" s="13">
        <f>IF(OR(E1318=0,L1318=0),0,E1318/L1318)</f>
        <v>1</v>
      </c>
      <c r="Q1318" s="11" t="s">
        <v>8325</v>
      </c>
      <c r="R1318" s="11" t="s">
        <v>8327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58" x14ac:dyDescent="0.35">
      <c r="A1319" s="11">
        <v>1317</v>
      </c>
      <c r="B1319" s="12" t="s">
        <v>1318</v>
      </c>
      <c r="C1319" s="12" t="s">
        <v>5427</v>
      </c>
      <c r="D1319" s="13">
        <v>200000</v>
      </c>
      <c r="E1319" s="13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1">
        <f>ROUND(E1319/D1319*100,0)</f>
        <v>6</v>
      </c>
      <c r="P1319" s="13">
        <f>IF(OR(E1319=0,L1319=0),0,E1319/L1319)</f>
        <v>603.52631578947364</v>
      </c>
      <c r="Q1319" s="11" t="s">
        <v>8325</v>
      </c>
      <c r="R1319" s="11" t="s">
        <v>8327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3.5" x14ac:dyDescent="0.35">
      <c r="A1320" s="11">
        <v>1318</v>
      </c>
      <c r="B1320" s="12" t="s">
        <v>1319</v>
      </c>
      <c r="C1320" s="12" t="s">
        <v>5428</v>
      </c>
      <c r="D1320" s="13">
        <v>40000</v>
      </c>
      <c r="E1320" s="13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1">
        <f>ROUND(E1320/D1320*100,0)</f>
        <v>15</v>
      </c>
      <c r="P1320" s="13">
        <f>IF(OR(E1320=0,L1320=0),0,E1320/L1320)</f>
        <v>45.407407407407405</v>
      </c>
      <c r="Q1320" s="11" t="s">
        <v>8325</v>
      </c>
      <c r="R1320" s="11" t="s">
        <v>8327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43.5" x14ac:dyDescent="0.35">
      <c r="A1321" s="11">
        <v>1319</v>
      </c>
      <c r="B1321" s="12" t="s">
        <v>1320</v>
      </c>
      <c r="C1321" s="12" t="s">
        <v>5429</v>
      </c>
      <c r="D1321" s="13">
        <v>5800</v>
      </c>
      <c r="E1321" s="13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1">
        <f>ROUND(E1321/D1321*100,0)</f>
        <v>15</v>
      </c>
      <c r="P1321" s="13">
        <f>IF(OR(E1321=0,L1321=0),0,E1321/L1321)</f>
        <v>97.333333333333329</v>
      </c>
      <c r="Q1321" s="11" t="s">
        <v>8325</v>
      </c>
      <c r="R1321" s="11" t="s">
        <v>8327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43.5" x14ac:dyDescent="0.35">
      <c r="A1322" s="11">
        <v>1320</v>
      </c>
      <c r="B1322" s="12" t="s">
        <v>1321</v>
      </c>
      <c r="C1322" s="12" t="s">
        <v>5430</v>
      </c>
      <c r="D1322" s="13">
        <v>100000</v>
      </c>
      <c r="E1322" s="13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1">
        <f>ROUND(E1322/D1322*100,0)</f>
        <v>1</v>
      </c>
      <c r="P1322" s="13">
        <f>IF(OR(E1322=0,L1322=0),0,E1322/L1322)</f>
        <v>167.66666666666666</v>
      </c>
      <c r="Q1322" s="11" t="s">
        <v>8325</v>
      </c>
      <c r="R1322" s="11" t="s">
        <v>8327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58" x14ac:dyDescent="0.35">
      <c r="A1323" s="11">
        <v>1321</v>
      </c>
      <c r="B1323" s="12" t="s">
        <v>1322</v>
      </c>
      <c r="C1323" s="12" t="s">
        <v>5431</v>
      </c>
      <c r="D1323" s="13">
        <v>462000</v>
      </c>
      <c r="E1323" s="13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1">
        <f>ROUND(E1323/D1323*100,0)</f>
        <v>1</v>
      </c>
      <c r="P1323" s="13">
        <f>IF(OR(E1323=0,L1323=0),0,E1323/L1323)</f>
        <v>859.85714285714289</v>
      </c>
      <c r="Q1323" s="11" t="s">
        <v>8325</v>
      </c>
      <c r="R1323" s="11" t="s">
        <v>8327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43.5" x14ac:dyDescent="0.35">
      <c r="A1324" s="11">
        <v>1322</v>
      </c>
      <c r="B1324" s="12" t="s">
        <v>1323</v>
      </c>
      <c r="C1324" s="12" t="s">
        <v>5432</v>
      </c>
      <c r="D1324" s="13">
        <v>35000</v>
      </c>
      <c r="E1324" s="13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1">
        <f>ROUND(E1324/D1324*100,0)</f>
        <v>0</v>
      </c>
      <c r="P1324" s="13">
        <f>IF(OR(E1324=0,L1324=0),0,E1324/L1324)</f>
        <v>26.5</v>
      </c>
      <c r="Q1324" s="11" t="s">
        <v>8325</v>
      </c>
      <c r="R1324" s="11" t="s">
        <v>8327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43.5" x14ac:dyDescent="0.35">
      <c r="A1325" s="11">
        <v>1323</v>
      </c>
      <c r="B1325" s="12" t="s">
        <v>1324</v>
      </c>
      <c r="C1325" s="12" t="s">
        <v>5433</v>
      </c>
      <c r="D1325" s="13">
        <v>15000</v>
      </c>
      <c r="E1325" s="13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1">
        <f>ROUND(E1325/D1325*100,0)</f>
        <v>9</v>
      </c>
      <c r="P1325" s="13">
        <f>IF(OR(E1325=0,L1325=0),0,E1325/L1325)</f>
        <v>30.272727272727273</v>
      </c>
      <c r="Q1325" s="11" t="s">
        <v>8325</v>
      </c>
      <c r="R1325" s="11" t="s">
        <v>8327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43.5" x14ac:dyDescent="0.35">
      <c r="A1326" s="11">
        <v>1324</v>
      </c>
      <c r="B1326" s="12" t="s">
        <v>1325</v>
      </c>
      <c r="C1326" s="12" t="s">
        <v>5434</v>
      </c>
      <c r="D1326" s="13">
        <v>50000</v>
      </c>
      <c r="E1326" s="13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1">
        <f>ROUND(E1326/D1326*100,0)</f>
        <v>10</v>
      </c>
      <c r="P1326" s="13">
        <f>IF(OR(E1326=0,L1326=0),0,E1326/L1326)</f>
        <v>54.666666666666664</v>
      </c>
      <c r="Q1326" s="11" t="s">
        <v>8325</v>
      </c>
      <c r="R1326" s="11" t="s">
        <v>8327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43.5" x14ac:dyDescent="0.35">
      <c r="A1327" s="11">
        <v>1325</v>
      </c>
      <c r="B1327" s="12" t="s">
        <v>1326</v>
      </c>
      <c r="C1327" s="12" t="s">
        <v>5435</v>
      </c>
      <c r="D1327" s="13">
        <v>20000</v>
      </c>
      <c r="E1327" s="13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1">
        <f>ROUND(E1327/D1327*100,0)</f>
        <v>2</v>
      </c>
      <c r="P1327" s="13">
        <f>IF(OR(E1327=0,L1327=0),0,E1327/L1327)</f>
        <v>60.75</v>
      </c>
      <c r="Q1327" s="11" t="s">
        <v>8325</v>
      </c>
      <c r="R1327" s="11" t="s">
        <v>8327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43.5" x14ac:dyDescent="0.35">
      <c r="A1328" s="11">
        <v>1326</v>
      </c>
      <c r="B1328" s="12" t="s">
        <v>1327</v>
      </c>
      <c r="C1328" s="12" t="s">
        <v>5436</v>
      </c>
      <c r="D1328" s="13">
        <v>100000</v>
      </c>
      <c r="E1328" s="13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1">
        <f>ROUND(E1328/D1328*100,0)</f>
        <v>1</v>
      </c>
      <c r="P1328" s="13">
        <f>IF(OR(E1328=0,L1328=0),0,E1328/L1328)</f>
        <v>102.72727272727273</v>
      </c>
      <c r="Q1328" s="11" t="s">
        <v>8325</v>
      </c>
      <c r="R1328" s="11" t="s">
        <v>8327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3.5" x14ac:dyDescent="0.35">
      <c r="A1329" s="11">
        <v>1327</v>
      </c>
      <c r="B1329" s="12" t="s">
        <v>1328</v>
      </c>
      <c r="C1329" s="12" t="s">
        <v>5437</v>
      </c>
      <c r="D1329" s="13">
        <v>48000</v>
      </c>
      <c r="E1329" s="13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1">
        <f>ROUND(E1329/D1329*100,0)</f>
        <v>4</v>
      </c>
      <c r="P1329" s="13">
        <f>IF(OR(E1329=0,L1329=0),0,E1329/L1329)</f>
        <v>41.585365853658537</v>
      </c>
      <c r="Q1329" s="11" t="s">
        <v>8325</v>
      </c>
      <c r="R1329" s="11" t="s">
        <v>8327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58" x14ac:dyDescent="0.35">
      <c r="A1330" s="11">
        <v>1328</v>
      </c>
      <c r="B1330" s="12" t="s">
        <v>1329</v>
      </c>
      <c r="C1330" s="12" t="s">
        <v>5438</v>
      </c>
      <c r="D1330" s="13">
        <v>75000</v>
      </c>
      <c r="E1330" s="13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1">
        <f>ROUND(E1330/D1330*100,0)</f>
        <v>2</v>
      </c>
      <c r="P1330" s="13">
        <f>IF(OR(E1330=0,L1330=0),0,E1330/L1330)</f>
        <v>116.53333333333333</v>
      </c>
      <c r="Q1330" s="11" t="s">
        <v>8325</v>
      </c>
      <c r="R1330" s="11" t="s">
        <v>8327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3.5" x14ac:dyDescent="0.35">
      <c r="A1331" s="11">
        <v>1329</v>
      </c>
      <c r="B1331" s="12" t="s">
        <v>1330</v>
      </c>
      <c r="C1331" s="12" t="s">
        <v>5439</v>
      </c>
      <c r="D1331" s="13">
        <v>50000</v>
      </c>
      <c r="E1331" s="13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1">
        <f>ROUND(E1331/D1331*100,0)</f>
        <v>1</v>
      </c>
      <c r="P1331" s="13">
        <f>IF(OR(E1331=0,L1331=0),0,E1331/L1331)</f>
        <v>45.333333333333336</v>
      </c>
      <c r="Q1331" s="11" t="s">
        <v>8325</v>
      </c>
      <c r="R1331" s="11" t="s">
        <v>8327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3.5" x14ac:dyDescent="0.35">
      <c r="A1332" s="11">
        <v>1330</v>
      </c>
      <c r="B1332" s="12" t="s">
        <v>1331</v>
      </c>
      <c r="C1332" s="12" t="s">
        <v>5440</v>
      </c>
      <c r="D1332" s="13">
        <v>35000</v>
      </c>
      <c r="E1332" s="13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1">
        <f>ROUND(E1332/D1332*100,0)</f>
        <v>22</v>
      </c>
      <c r="P1332" s="13">
        <f>IF(OR(E1332=0,L1332=0),0,E1332/L1332)</f>
        <v>157.46</v>
      </c>
      <c r="Q1332" s="11" t="s">
        <v>8325</v>
      </c>
      <c r="R1332" s="11" t="s">
        <v>8327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3.5" x14ac:dyDescent="0.35">
      <c r="A1333" s="11">
        <v>1331</v>
      </c>
      <c r="B1333" s="12" t="s">
        <v>1332</v>
      </c>
      <c r="C1333" s="12" t="s">
        <v>5441</v>
      </c>
      <c r="D1333" s="13">
        <v>250000</v>
      </c>
      <c r="E1333" s="13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1">
        <f>ROUND(E1333/D1333*100,0)</f>
        <v>1</v>
      </c>
      <c r="P1333" s="13">
        <f>IF(OR(E1333=0,L1333=0),0,E1333/L1333)</f>
        <v>100.5</v>
      </c>
      <c r="Q1333" s="11" t="s">
        <v>8325</v>
      </c>
      <c r="R1333" s="11" t="s">
        <v>8327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58" x14ac:dyDescent="0.35">
      <c r="A1334" s="11">
        <v>1332</v>
      </c>
      <c r="B1334" s="12" t="s">
        <v>1333</v>
      </c>
      <c r="C1334" s="12" t="s">
        <v>5442</v>
      </c>
      <c r="D1334" s="13">
        <v>10115</v>
      </c>
      <c r="E1334" s="13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1">
        <f>ROUND(E1334/D1334*100,0)</f>
        <v>0</v>
      </c>
      <c r="P1334" s="13">
        <f>IF(OR(E1334=0,L1334=0),0,E1334/L1334)</f>
        <v>0</v>
      </c>
      <c r="Q1334" s="11" t="s">
        <v>8325</v>
      </c>
      <c r="R1334" s="11" t="s">
        <v>8327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43.5" x14ac:dyDescent="0.35">
      <c r="A1335" s="11">
        <v>1333</v>
      </c>
      <c r="B1335" s="12" t="s">
        <v>1334</v>
      </c>
      <c r="C1335" s="12" t="s">
        <v>5443</v>
      </c>
      <c r="D1335" s="13">
        <v>2500</v>
      </c>
      <c r="E1335" s="13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1">
        <f>ROUND(E1335/D1335*100,0)</f>
        <v>0</v>
      </c>
      <c r="P1335" s="13">
        <f>IF(OR(E1335=0,L1335=0),0,E1335/L1335)</f>
        <v>0</v>
      </c>
      <c r="Q1335" s="11" t="s">
        <v>8325</v>
      </c>
      <c r="R1335" s="11" t="s">
        <v>8327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3.5" x14ac:dyDescent="0.35">
      <c r="A1336" s="11">
        <v>1334</v>
      </c>
      <c r="B1336" s="12" t="s">
        <v>1335</v>
      </c>
      <c r="C1336" s="12" t="s">
        <v>5444</v>
      </c>
      <c r="D1336" s="13">
        <v>133000</v>
      </c>
      <c r="E1336" s="13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1">
        <f>ROUND(E1336/D1336*100,0)</f>
        <v>11</v>
      </c>
      <c r="P1336" s="13">
        <f>IF(OR(E1336=0,L1336=0),0,E1336/L1336)</f>
        <v>51.822463768115945</v>
      </c>
      <c r="Q1336" s="11" t="s">
        <v>8325</v>
      </c>
      <c r="R1336" s="11" t="s">
        <v>8327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58" x14ac:dyDescent="0.35">
      <c r="A1337" s="11">
        <v>1335</v>
      </c>
      <c r="B1337" s="12" t="s">
        <v>1336</v>
      </c>
      <c r="C1337" s="12" t="s">
        <v>5445</v>
      </c>
      <c r="D1337" s="13">
        <v>25000</v>
      </c>
      <c r="E1337" s="13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1">
        <f>ROUND(E1337/D1337*100,0)</f>
        <v>20</v>
      </c>
      <c r="P1337" s="13">
        <f>IF(OR(E1337=0,L1337=0),0,E1337/L1337)</f>
        <v>308.75</v>
      </c>
      <c r="Q1337" s="11" t="s">
        <v>8325</v>
      </c>
      <c r="R1337" s="11" t="s">
        <v>8327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43.5" x14ac:dyDescent="0.35">
      <c r="A1338" s="11">
        <v>1336</v>
      </c>
      <c r="B1338" s="12" t="s">
        <v>1337</v>
      </c>
      <c r="C1338" s="12" t="s">
        <v>5446</v>
      </c>
      <c r="D1338" s="13">
        <v>100000</v>
      </c>
      <c r="E1338" s="13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1">
        <f>ROUND(E1338/D1338*100,0)</f>
        <v>85</v>
      </c>
      <c r="P1338" s="13">
        <f>IF(OR(E1338=0,L1338=0),0,E1338/L1338)</f>
        <v>379.22767857142856</v>
      </c>
      <c r="Q1338" s="11" t="s">
        <v>8325</v>
      </c>
      <c r="R1338" s="11" t="s">
        <v>8327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3.5" x14ac:dyDescent="0.35">
      <c r="A1339" s="11">
        <v>1337</v>
      </c>
      <c r="B1339" s="12" t="s">
        <v>1338</v>
      </c>
      <c r="C1339" s="12" t="s">
        <v>5447</v>
      </c>
      <c r="D1339" s="13">
        <v>50000</v>
      </c>
      <c r="E1339" s="13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1">
        <f>ROUND(E1339/D1339*100,0)</f>
        <v>49</v>
      </c>
      <c r="P1339" s="13">
        <f>IF(OR(E1339=0,L1339=0),0,E1339/L1339)</f>
        <v>176.36428571428573</v>
      </c>
      <c r="Q1339" s="11" t="s">
        <v>8325</v>
      </c>
      <c r="R1339" s="11" t="s">
        <v>8327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58" x14ac:dyDescent="0.35">
      <c r="A1340" s="11">
        <v>1338</v>
      </c>
      <c r="B1340" s="12" t="s">
        <v>1339</v>
      </c>
      <c r="C1340" s="12" t="s">
        <v>5448</v>
      </c>
      <c r="D1340" s="13">
        <v>30000</v>
      </c>
      <c r="E1340" s="13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1">
        <f>ROUND(E1340/D1340*100,0)</f>
        <v>3</v>
      </c>
      <c r="P1340" s="13">
        <f>IF(OR(E1340=0,L1340=0),0,E1340/L1340)</f>
        <v>66.066666666666663</v>
      </c>
      <c r="Q1340" s="11" t="s">
        <v>8325</v>
      </c>
      <c r="R1340" s="11" t="s">
        <v>8327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29" x14ac:dyDescent="0.35">
      <c r="A1341" s="11">
        <v>1339</v>
      </c>
      <c r="B1341" s="12" t="s">
        <v>1340</v>
      </c>
      <c r="C1341" s="12" t="s">
        <v>5449</v>
      </c>
      <c r="D1341" s="13">
        <v>50000</v>
      </c>
      <c r="E1341" s="13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1">
        <f>ROUND(E1341/D1341*100,0)</f>
        <v>7</v>
      </c>
      <c r="P1341" s="13">
        <f>IF(OR(E1341=0,L1341=0),0,E1341/L1341)</f>
        <v>89.648648648648646</v>
      </c>
      <c r="Q1341" s="11" t="s">
        <v>8325</v>
      </c>
      <c r="R1341" s="11" t="s">
        <v>8327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3.5" x14ac:dyDescent="0.35">
      <c r="A1342" s="11">
        <v>1340</v>
      </c>
      <c r="B1342" s="12" t="s">
        <v>1341</v>
      </c>
      <c r="C1342" s="12" t="s">
        <v>5450</v>
      </c>
      <c r="D1342" s="13">
        <v>1680</v>
      </c>
      <c r="E1342" s="13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1">
        <f>ROUND(E1342/D1342*100,0)</f>
        <v>0</v>
      </c>
      <c r="P1342" s="13">
        <f>IF(OR(E1342=0,L1342=0),0,E1342/L1342)</f>
        <v>0</v>
      </c>
      <c r="Q1342" s="11" t="s">
        <v>8325</v>
      </c>
      <c r="R1342" s="11" t="s">
        <v>8327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58" x14ac:dyDescent="0.35">
      <c r="A1343" s="11">
        <v>1341</v>
      </c>
      <c r="B1343" s="12" t="s">
        <v>1342</v>
      </c>
      <c r="C1343" s="12" t="s">
        <v>5451</v>
      </c>
      <c r="D1343" s="13">
        <v>25000</v>
      </c>
      <c r="E1343" s="13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1">
        <f>ROUND(E1343/D1343*100,0)</f>
        <v>70</v>
      </c>
      <c r="P1343" s="13">
        <f>IF(OR(E1343=0,L1343=0),0,E1343/L1343)</f>
        <v>382.39130434782606</v>
      </c>
      <c r="Q1343" s="11" t="s">
        <v>8325</v>
      </c>
      <c r="R1343" s="11" t="s">
        <v>8327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43.5" x14ac:dyDescent="0.35">
      <c r="A1344" s="11">
        <v>1342</v>
      </c>
      <c r="B1344" s="12" t="s">
        <v>1343</v>
      </c>
      <c r="C1344" s="12" t="s">
        <v>5452</v>
      </c>
      <c r="D1344" s="13">
        <v>50000</v>
      </c>
      <c r="E1344" s="13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1">
        <f>ROUND(E1344/D1344*100,0)</f>
        <v>0</v>
      </c>
      <c r="P1344" s="13">
        <f>IF(OR(E1344=0,L1344=0),0,E1344/L1344)</f>
        <v>100</v>
      </c>
      <c r="Q1344" s="11" t="s">
        <v>8325</v>
      </c>
      <c r="R1344" s="11" t="s">
        <v>8327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58" x14ac:dyDescent="0.35">
      <c r="A1345" s="11">
        <v>1343</v>
      </c>
      <c r="B1345" s="12" t="s">
        <v>1344</v>
      </c>
      <c r="C1345" s="12" t="s">
        <v>5453</v>
      </c>
      <c r="D1345" s="13">
        <v>50000</v>
      </c>
      <c r="E1345" s="13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1">
        <f>ROUND(E1345/D1345*100,0)</f>
        <v>102</v>
      </c>
      <c r="P1345" s="13">
        <f>IF(OR(E1345=0,L1345=0),0,E1345/L1345)</f>
        <v>158.35603715170279</v>
      </c>
      <c r="Q1345" s="11" t="s">
        <v>8325</v>
      </c>
      <c r="R1345" s="11" t="s">
        <v>8327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43.5" x14ac:dyDescent="0.35">
      <c r="A1346" s="11">
        <v>1344</v>
      </c>
      <c r="B1346" s="12" t="s">
        <v>1345</v>
      </c>
      <c r="C1346" s="12" t="s">
        <v>5454</v>
      </c>
      <c r="D1346" s="13">
        <v>1500</v>
      </c>
      <c r="E1346" s="13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1">
        <f>ROUND(E1346/D1346*100,0)</f>
        <v>378</v>
      </c>
      <c r="P1346" s="13">
        <f>IF(OR(E1346=0,L1346=0),0,E1346/L1346)</f>
        <v>40.762589928057551</v>
      </c>
      <c r="Q1346" s="11" t="s">
        <v>8328</v>
      </c>
      <c r="R1346" s="11" t="s">
        <v>8329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3.5" x14ac:dyDescent="0.35">
      <c r="A1347" s="11">
        <v>1345</v>
      </c>
      <c r="B1347" s="12" t="s">
        <v>1346</v>
      </c>
      <c r="C1347" s="12" t="s">
        <v>5455</v>
      </c>
      <c r="D1347" s="13">
        <v>300</v>
      </c>
      <c r="E1347" s="13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1">
        <f>ROUND(E1347/D1347*100,0)</f>
        <v>125</v>
      </c>
      <c r="P1347" s="13">
        <f>IF(OR(E1347=0,L1347=0),0,E1347/L1347)</f>
        <v>53.571428571428569</v>
      </c>
      <c r="Q1347" s="11" t="s">
        <v>8328</v>
      </c>
      <c r="R1347" s="11" t="s">
        <v>8329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3.5" x14ac:dyDescent="0.35">
      <c r="A1348" s="11">
        <v>1346</v>
      </c>
      <c r="B1348" s="12" t="s">
        <v>1347</v>
      </c>
      <c r="C1348" s="12" t="s">
        <v>5456</v>
      </c>
      <c r="D1348" s="13">
        <v>4900</v>
      </c>
      <c r="E1348" s="13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1">
        <f>ROUND(E1348/D1348*100,0)</f>
        <v>147</v>
      </c>
      <c r="P1348" s="13">
        <f>IF(OR(E1348=0,L1348=0),0,E1348/L1348)</f>
        <v>48.449664429530202</v>
      </c>
      <c r="Q1348" s="11" t="s">
        <v>8328</v>
      </c>
      <c r="R1348" s="11" t="s">
        <v>8329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43.5" x14ac:dyDescent="0.35">
      <c r="A1349" s="11">
        <v>1347</v>
      </c>
      <c r="B1349" s="12" t="s">
        <v>1348</v>
      </c>
      <c r="C1349" s="12" t="s">
        <v>5457</v>
      </c>
      <c r="D1349" s="13">
        <v>2500</v>
      </c>
      <c r="E1349" s="13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1">
        <f>ROUND(E1349/D1349*100,0)</f>
        <v>102</v>
      </c>
      <c r="P1349" s="13">
        <f>IF(OR(E1349=0,L1349=0),0,E1349/L1349)</f>
        <v>82.41935483870968</v>
      </c>
      <c r="Q1349" s="11" t="s">
        <v>8328</v>
      </c>
      <c r="R1349" s="11" t="s">
        <v>8329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43.5" x14ac:dyDescent="0.35">
      <c r="A1350" s="11">
        <v>1348</v>
      </c>
      <c r="B1350" s="12" t="s">
        <v>1349</v>
      </c>
      <c r="C1350" s="12" t="s">
        <v>5458</v>
      </c>
      <c r="D1350" s="13">
        <v>5875</v>
      </c>
      <c r="E1350" s="13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1">
        <f>ROUND(E1350/D1350*100,0)</f>
        <v>102</v>
      </c>
      <c r="P1350" s="13">
        <f>IF(OR(E1350=0,L1350=0),0,E1350/L1350)</f>
        <v>230.19230769230768</v>
      </c>
      <c r="Q1350" s="11" t="s">
        <v>8328</v>
      </c>
      <c r="R1350" s="11" t="s">
        <v>8329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43.5" x14ac:dyDescent="0.35">
      <c r="A1351" s="11">
        <v>1349</v>
      </c>
      <c r="B1351" s="12" t="s">
        <v>1350</v>
      </c>
      <c r="C1351" s="12" t="s">
        <v>5459</v>
      </c>
      <c r="D1351" s="13">
        <v>5000</v>
      </c>
      <c r="E1351" s="13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1">
        <f>ROUND(E1351/D1351*100,0)</f>
        <v>204</v>
      </c>
      <c r="P1351" s="13">
        <f>IF(OR(E1351=0,L1351=0),0,E1351/L1351)</f>
        <v>59.360465116279073</v>
      </c>
      <c r="Q1351" s="11" t="s">
        <v>8328</v>
      </c>
      <c r="R1351" s="11" t="s">
        <v>8329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43.5" x14ac:dyDescent="0.35">
      <c r="A1352" s="11">
        <v>1350</v>
      </c>
      <c r="B1352" s="12" t="s">
        <v>1351</v>
      </c>
      <c r="C1352" s="12" t="s">
        <v>5460</v>
      </c>
      <c r="D1352" s="13">
        <v>5000</v>
      </c>
      <c r="E1352" s="13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1">
        <f>ROUND(E1352/D1352*100,0)</f>
        <v>104</v>
      </c>
      <c r="P1352" s="13">
        <f>IF(OR(E1352=0,L1352=0),0,E1352/L1352)</f>
        <v>66.698717948717942</v>
      </c>
      <c r="Q1352" s="11" t="s">
        <v>8328</v>
      </c>
      <c r="R1352" s="11" t="s">
        <v>8329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29" x14ac:dyDescent="0.35">
      <c r="A1353" s="11">
        <v>1351</v>
      </c>
      <c r="B1353" s="12" t="s">
        <v>1352</v>
      </c>
      <c r="C1353" s="12" t="s">
        <v>5461</v>
      </c>
      <c r="D1353" s="13">
        <v>20000</v>
      </c>
      <c r="E1353" s="13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1">
        <f>ROUND(E1353/D1353*100,0)</f>
        <v>101</v>
      </c>
      <c r="P1353" s="13">
        <f>IF(OR(E1353=0,L1353=0),0,E1353/L1353)</f>
        <v>168.77500000000001</v>
      </c>
      <c r="Q1353" s="11" t="s">
        <v>8328</v>
      </c>
      <c r="R1353" s="11" t="s">
        <v>8329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58" x14ac:dyDescent="0.35">
      <c r="A1354" s="11">
        <v>1352</v>
      </c>
      <c r="B1354" s="12" t="s">
        <v>1353</v>
      </c>
      <c r="C1354" s="12" t="s">
        <v>5462</v>
      </c>
      <c r="D1354" s="13">
        <v>10000</v>
      </c>
      <c r="E1354" s="13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1">
        <f>ROUND(E1354/D1354*100,0)</f>
        <v>136</v>
      </c>
      <c r="P1354" s="13">
        <f>IF(OR(E1354=0,L1354=0),0,E1354/L1354)</f>
        <v>59.973568281938327</v>
      </c>
      <c r="Q1354" s="11" t="s">
        <v>8328</v>
      </c>
      <c r="R1354" s="11" t="s">
        <v>8329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43.5" x14ac:dyDescent="0.35">
      <c r="A1355" s="11">
        <v>1353</v>
      </c>
      <c r="B1355" s="12" t="s">
        <v>1354</v>
      </c>
      <c r="C1355" s="12" t="s">
        <v>5463</v>
      </c>
      <c r="D1355" s="13">
        <v>1000</v>
      </c>
      <c r="E1355" s="13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1">
        <f>ROUND(E1355/D1355*100,0)</f>
        <v>134</v>
      </c>
      <c r="P1355" s="13">
        <f>IF(OR(E1355=0,L1355=0),0,E1355/L1355)</f>
        <v>31.80952380952381</v>
      </c>
      <c r="Q1355" s="11" t="s">
        <v>8328</v>
      </c>
      <c r="R1355" s="11" t="s">
        <v>8329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43.5" x14ac:dyDescent="0.35">
      <c r="A1356" s="11">
        <v>1354</v>
      </c>
      <c r="B1356" s="12" t="s">
        <v>1355</v>
      </c>
      <c r="C1356" s="12" t="s">
        <v>5464</v>
      </c>
      <c r="D1356" s="13">
        <v>1200</v>
      </c>
      <c r="E1356" s="13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1">
        <f>ROUND(E1356/D1356*100,0)</f>
        <v>130</v>
      </c>
      <c r="P1356" s="13">
        <f>IF(OR(E1356=0,L1356=0),0,E1356/L1356)</f>
        <v>24.421875</v>
      </c>
      <c r="Q1356" s="11" t="s">
        <v>8328</v>
      </c>
      <c r="R1356" s="11" t="s">
        <v>8329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58" x14ac:dyDescent="0.35">
      <c r="A1357" s="11">
        <v>1355</v>
      </c>
      <c r="B1357" s="12" t="s">
        <v>1356</v>
      </c>
      <c r="C1357" s="12" t="s">
        <v>5465</v>
      </c>
      <c r="D1357" s="13">
        <v>2500</v>
      </c>
      <c r="E1357" s="13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1">
        <f>ROUND(E1357/D1357*100,0)</f>
        <v>123</v>
      </c>
      <c r="P1357" s="13">
        <f>IF(OR(E1357=0,L1357=0),0,E1357/L1357)</f>
        <v>25.347107438016529</v>
      </c>
      <c r="Q1357" s="11" t="s">
        <v>8328</v>
      </c>
      <c r="R1357" s="11" t="s">
        <v>8329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43.5" x14ac:dyDescent="0.35">
      <c r="A1358" s="11">
        <v>1356</v>
      </c>
      <c r="B1358" s="12" t="s">
        <v>1357</v>
      </c>
      <c r="C1358" s="12" t="s">
        <v>5466</v>
      </c>
      <c r="D1358" s="13">
        <v>3400</v>
      </c>
      <c r="E1358" s="13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1">
        <f>ROUND(E1358/D1358*100,0)</f>
        <v>183</v>
      </c>
      <c r="P1358" s="13">
        <f>IF(OR(E1358=0,L1358=0),0,E1358/L1358)</f>
        <v>71.443218390804603</v>
      </c>
      <c r="Q1358" s="11" t="s">
        <v>8328</v>
      </c>
      <c r="R1358" s="11" t="s">
        <v>8329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3.5" x14ac:dyDescent="0.35">
      <c r="A1359" s="11">
        <v>1357</v>
      </c>
      <c r="B1359" s="12" t="s">
        <v>1358</v>
      </c>
      <c r="C1359" s="12" t="s">
        <v>5467</v>
      </c>
      <c r="D1359" s="13">
        <v>2000</v>
      </c>
      <c r="E1359" s="13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1">
        <f>ROUND(E1359/D1359*100,0)</f>
        <v>125</v>
      </c>
      <c r="P1359" s="13">
        <f>IF(OR(E1359=0,L1359=0),0,E1359/L1359)</f>
        <v>38.553846153846152</v>
      </c>
      <c r="Q1359" s="11" t="s">
        <v>8328</v>
      </c>
      <c r="R1359" s="11" t="s">
        <v>8329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3.5" x14ac:dyDescent="0.35">
      <c r="A1360" s="11">
        <v>1358</v>
      </c>
      <c r="B1360" s="12" t="s">
        <v>1359</v>
      </c>
      <c r="C1360" s="12" t="s">
        <v>5468</v>
      </c>
      <c r="D1360" s="13">
        <v>3000</v>
      </c>
      <c r="E1360" s="13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1">
        <f>ROUND(E1360/D1360*100,0)</f>
        <v>112</v>
      </c>
      <c r="P1360" s="13">
        <f>IF(OR(E1360=0,L1360=0),0,E1360/L1360)</f>
        <v>68.367346938775512</v>
      </c>
      <c r="Q1360" s="11" t="s">
        <v>8328</v>
      </c>
      <c r="R1360" s="11" t="s">
        <v>8329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43.5" x14ac:dyDescent="0.35">
      <c r="A1361" s="11">
        <v>1359</v>
      </c>
      <c r="B1361" s="12" t="s">
        <v>1360</v>
      </c>
      <c r="C1361" s="12" t="s">
        <v>5469</v>
      </c>
      <c r="D1361" s="13">
        <v>660</v>
      </c>
      <c r="E1361" s="13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1">
        <f>ROUND(E1361/D1361*100,0)</f>
        <v>116</v>
      </c>
      <c r="P1361" s="13">
        <f>IF(OR(E1361=0,L1361=0),0,E1361/L1361)</f>
        <v>40.210526315789473</v>
      </c>
      <c r="Q1361" s="11" t="s">
        <v>8328</v>
      </c>
      <c r="R1361" s="11" t="s">
        <v>8329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29" x14ac:dyDescent="0.35">
      <c r="A1362" s="11">
        <v>1360</v>
      </c>
      <c r="B1362" s="12" t="s">
        <v>1361</v>
      </c>
      <c r="C1362" s="12" t="s">
        <v>5470</v>
      </c>
      <c r="D1362" s="13">
        <v>1500</v>
      </c>
      <c r="E1362" s="13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1">
        <f>ROUND(E1362/D1362*100,0)</f>
        <v>173</v>
      </c>
      <c r="P1362" s="13">
        <f>IF(OR(E1362=0,L1362=0),0,E1362/L1362)</f>
        <v>32.074074074074076</v>
      </c>
      <c r="Q1362" s="11" t="s">
        <v>8328</v>
      </c>
      <c r="R1362" s="11" t="s">
        <v>8329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3.5" x14ac:dyDescent="0.35">
      <c r="A1363" s="11">
        <v>1361</v>
      </c>
      <c r="B1363" s="12" t="s">
        <v>1362</v>
      </c>
      <c r="C1363" s="12" t="s">
        <v>5471</v>
      </c>
      <c r="D1363" s="13">
        <v>6000</v>
      </c>
      <c r="E1363" s="13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1">
        <f>ROUND(E1363/D1363*100,0)</f>
        <v>126</v>
      </c>
      <c r="P1363" s="13">
        <f>IF(OR(E1363=0,L1363=0),0,E1363/L1363)</f>
        <v>28.632575757575758</v>
      </c>
      <c r="Q1363" s="11" t="s">
        <v>8328</v>
      </c>
      <c r="R1363" s="11" t="s">
        <v>8329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43.5" x14ac:dyDescent="0.35">
      <c r="A1364" s="11">
        <v>1362</v>
      </c>
      <c r="B1364" s="12" t="s">
        <v>1363</v>
      </c>
      <c r="C1364" s="12" t="s">
        <v>5472</v>
      </c>
      <c r="D1364" s="13">
        <v>1000</v>
      </c>
      <c r="E1364" s="13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1">
        <f>ROUND(E1364/D1364*100,0)</f>
        <v>109</v>
      </c>
      <c r="P1364" s="13">
        <f>IF(OR(E1364=0,L1364=0),0,E1364/L1364)</f>
        <v>43.64</v>
      </c>
      <c r="Q1364" s="11" t="s">
        <v>8328</v>
      </c>
      <c r="R1364" s="11" t="s">
        <v>8329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43.5" x14ac:dyDescent="0.35">
      <c r="A1365" s="11">
        <v>1363</v>
      </c>
      <c r="B1365" s="12" t="s">
        <v>1364</v>
      </c>
      <c r="C1365" s="12" t="s">
        <v>5473</v>
      </c>
      <c r="D1365" s="13">
        <v>200</v>
      </c>
      <c r="E1365" s="13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1">
        <f>ROUND(E1365/D1365*100,0)</f>
        <v>100</v>
      </c>
      <c r="P1365" s="13">
        <f>IF(OR(E1365=0,L1365=0),0,E1365/L1365)</f>
        <v>40</v>
      </c>
      <c r="Q1365" s="11" t="s">
        <v>8328</v>
      </c>
      <c r="R1365" s="11" t="s">
        <v>8329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58" x14ac:dyDescent="0.35">
      <c r="A1366" s="11">
        <v>1364</v>
      </c>
      <c r="B1366" s="12" t="s">
        <v>1365</v>
      </c>
      <c r="C1366" s="12" t="s">
        <v>5474</v>
      </c>
      <c r="D1366" s="13">
        <v>42000</v>
      </c>
      <c r="E1366" s="13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1">
        <f>ROUND(E1366/D1366*100,0)</f>
        <v>119</v>
      </c>
      <c r="P1366" s="13">
        <f>IF(OR(E1366=0,L1366=0),0,E1366/L1366)</f>
        <v>346.04166666666669</v>
      </c>
      <c r="Q1366" s="11" t="s">
        <v>8312</v>
      </c>
      <c r="R1366" s="11" t="s">
        <v>8311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43.5" x14ac:dyDescent="0.35">
      <c r="A1367" s="11">
        <v>1365</v>
      </c>
      <c r="B1367" s="12" t="s">
        <v>1366</v>
      </c>
      <c r="C1367" s="12" t="s">
        <v>5475</v>
      </c>
      <c r="D1367" s="13">
        <v>7500</v>
      </c>
      <c r="E1367" s="13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1">
        <f>ROUND(E1367/D1367*100,0)</f>
        <v>100</v>
      </c>
      <c r="P1367" s="13">
        <f>IF(OR(E1367=0,L1367=0),0,E1367/L1367)</f>
        <v>81.739130434782609</v>
      </c>
      <c r="Q1367" s="11" t="s">
        <v>8312</v>
      </c>
      <c r="R1367" s="11" t="s">
        <v>8311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x14ac:dyDescent="0.35">
      <c r="A1368" s="11">
        <v>1366</v>
      </c>
      <c r="B1368" s="12" t="s">
        <v>1367</v>
      </c>
      <c r="C1368" s="12" t="s">
        <v>5476</v>
      </c>
      <c r="D1368" s="13">
        <v>7500</v>
      </c>
      <c r="E1368" s="13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1">
        <f>ROUND(E1368/D1368*100,0)</f>
        <v>126</v>
      </c>
      <c r="P1368" s="13">
        <f>IF(OR(E1368=0,L1368=0),0,E1368/L1368)</f>
        <v>64.535306122448986</v>
      </c>
      <c r="Q1368" s="11" t="s">
        <v>8312</v>
      </c>
      <c r="R1368" s="11" t="s">
        <v>8311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3.5" x14ac:dyDescent="0.35">
      <c r="A1369" s="11">
        <v>1367</v>
      </c>
      <c r="B1369" s="12" t="s">
        <v>1368</v>
      </c>
      <c r="C1369" s="12" t="s">
        <v>5477</v>
      </c>
      <c r="D1369" s="13">
        <v>5000</v>
      </c>
      <c r="E1369" s="13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1">
        <f>ROUND(E1369/D1369*100,0)</f>
        <v>114</v>
      </c>
      <c r="P1369" s="13">
        <f>IF(OR(E1369=0,L1369=0),0,E1369/L1369)</f>
        <v>63.477777777777774</v>
      </c>
      <c r="Q1369" s="11" t="s">
        <v>8312</v>
      </c>
      <c r="R1369" s="11" t="s">
        <v>8311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3.5" x14ac:dyDescent="0.35">
      <c r="A1370" s="11">
        <v>1368</v>
      </c>
      <c r="B1370" s="12" t="s">
        <v>1369</v>
      </c>
      <c r="C1370" s="12" t="s">
        <v>5478</v>
      </c>
      <c r="D1370" s="13">
        <v>5000</v>
      </c>
      <c r="E1370" s="13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1">
        <f>ROUND(E1370/D1370*100,0)</f>
        <v>111</v>
      </c>
      <c r="P1370" s="13">
        <f>IF(OR(E1370=0,L1370=0),0,E1370/L1370)</f>
        <v>63.620689655172413</v>
      </c>
      <c r="Q1370" s="11" t="s">
        <v>8312</v>
      </c>
      <c r="R1370" s="11" t="s">
        <v>8311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43.5" x14ac:dyDescent="0.35">
      <c r="A1371" s="11">
        <v>1369</v>
      </c>
      <c r="B1371" s="12" t="s">
        <v>1370</v>
      </c>
      <c r="C1371" s="12" t="s">
        <v>5479</v>
      </c>
      <c r="D1371" s="13">
        <v>32360</v>
      </c>
      <c r="E1371" s="13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1">
        <f>ROUND(E1371/D1371*100,0)</f>
        <v>105</v>
      </c>
      <c r="P1371" s="13">
        <f>IF(OR(E1371=0,L1371=0),0,E1371/L1371)</f>
        <v>83.967068965517228</v>
      </c>
      <c r="Q1371" s="11" t="s">
        <v>8312</v>
      </c>
      <c r="R1371" s="11" t="s">
        <v>8311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29" x14ac:dyDescent="0.35">
      <c r="A1372" s="11">
        <v>1370</v>
      </c>
      <c r="B1372" s="12" t="s">
        <v>1371</v>
      </c>
      <c r="C1372" s="12" t="s">
        <v>5480</v>
      </c>
      <c r="D1372" s="13">
        <v>1500</v>
      </c>
      <c r="E1372" s="13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1">
        <f>ROUND(E1372/D1372*100,0)</f>
        <v>104</v>
      </c>
      <c r="P1372" s="13">
        <f>IF(OR(E1372=0,L1372=0),0,E1372/L1372)</f>
        <v>77.75</v>
      </c>
      <c r="Q1372" s="11" t="s">
        <v>8312</v>
      </c>
      <c r="R1372" s="11" t="s">
        <v>8311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58" x14ac:dyDescent="0.35">
      <c r="A1373" s="11">
        <v>1371</v>
      </c>
      <c r="B1373" s="12" t="s">
        <v>1372</v>
      </c>
      <c r="C1373" s="12" t="s">
        <v>5481</v>
      </c>
      <c r="D1373" s="13">
        <v>6999</v>
      </c>
      <c r="E1373" s="13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1">
        <f>ROUND(E1373/D1373*100,0)</f>
        <v>107</v>
      </c>
      <c r="P1373" s="13">
        <f>IF(OR(E1373=0,L1373=0),0,E1373/L1373)</f>
        <v>107.07142857142857</v>
      </c>
      <c r="Q1373" s="11" t="s">
        <v>8312</v>
      </c>
      <c r="R1373" s="11" t="s">
        <v>8311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29" x14ac:dyDescent="0.35">
      <c r="A1374" s="11">
        <v>1372</v>
      </c>
      <c r="B1374" s="12" t="s">
        <v>1373</v>
      </c>
      <c r="C1374" s="12" t="s">
        <v>5482</v>
      </c>
      <c r="D1374" s="13">
        <v>500</v>
      </c>
      <c r="E1374" s="13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1">
        <f>ROUND(E1374/D1374*100,0)</f>
        <v>124</v>
      </c>
      <c r="P1374" s="13">
        <f>IF(OR(E1374=0,L1374=0),0,E1374/L1374)</f>
        <v>38.75</v>
      </c>
      <c r="Q1374" s="11" t="s">
        <v>8312</v>
      </c>
      <c r="R1374" s="11" t="s">
        <v>8311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29" x14ac:dyDescent="0.35">
      <c r="A1375" s="11">
        <v>1373</v>
      </c>
      <c r="B1375" s="12" t="s">
        <v>1374</v>
      </c>
      <c r="C1375" s="12" t="s">
        <v>5483</v>
      </c>
      <c r="D1375" s="13">
        <v>10000</v>
      </c>
      <c r="E1375" s="13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1">
        <f>ROUND(E1375/D1375*100,0)</f>
        <v>105</v>
      </c>
      <c r="P1375" s="13">
        <f>IF(OR(E1375=0,L1375=0),0,E1375/L1375)</f>
        <v>201.94230769230768</v>
      </c>
      <c r="Q1375" s="11" t="s">
        <v>8312</v>
      </c>
      <c r="R1375" s="11" t="s">
        <v>8311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43.5" x14ac:dyDescent="0.35">
      <c r="A1376" s="11">
        <v>1374</v>
      </c>
      <c r="B1376" s="12" t="s">
        <v>1375</v>
      </c>
      <c r="C1376" s="12" t="s">
        <v>5484</v>
      </c>
      <c r="D1376" s="13">
        <v>1500</v>
      </c>
      <c r="E1376" s="13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1">
        <f>ROUND(E1376/D1376*100,0)</f>
        <v>189</v>
      </c>
      <c r="P1376" s="13">
        <f>IF(OR(E1376=0,L1376=0),0,E1376/L1376)</f>
        <v>43.060606060606062</v>
      </c>
      <c r="Q1376" s="11" t="s">
        <v>8312</v>
      </c>
      <c r="R1376" s="11" t="s">
        <v>8311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58" x14ac:dyDescent="0.35">
      <c r="A1377" s="11">
        <v>1375</v>
      </c>
      <c r="B1377" s="12" t="s">
        <v>1376</v>
      </c>
      <c r="C1377" s="12" t="s">
        <v>5485</v>
      </c>
      <c r="D1377" s="13">
        <v>4000</v>
      </c>
      <c r="E1377" s="13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1">
        <f>ROUND(E1377/D1377*100,0)</f>
        <v>171</v>
      </c>
      <c r="P1377" s="13">
        <f>IF(OR(E1377=0,L1377=0),0,E1377/L1377)</f>
        <v>62.871559633027523</v>
      </c>
      <c r="Q1377" s="11" t="s">
        <v>8312</v>
      </c>
      <c r="R1377" s="11" t="s">
        <v>8311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29" x14ac:dyDescent="0.35">
      <c r="A1378" s="11">
        <v>1376</v>
      </c>
      <c r="B1378" s="12" t="s">
        <v>1377</v>
      </c>
      <c r="C1378" s="12" t="s">
        <v>5486</v>
      </c>
      <c r="D1378" s="13">
        <v>3700</v>
      </c>
      <c r="E1378" s="13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1">
        <f>ROUND(E1378/D1378*100,0)</f>
        <v>252</v>
      </c>
      <c r="P1378" s="13">
        <f>IF(OR(E1378=0,L1378=0),0,E1378/L1378)</f>
        <v>55.607142857142854</v>
      </c>
      <c r="Q1378" s="11" t="s">
        <v>8312</v>
      </c>
      <c r="R1378" s="11" t="s">
        <v>8311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43.5" x14ac:dyDescent="0.35">
      <c r="A1379" s="11">
        <v>1377</v>
      </c>
      <c r="B1379" s="12" t="s">
        <v>1378</v>
      </c>
      <c r="C1379" s="12" t="s">
        <v>5487</v>
      </c>
      <c r="D1379" s="13">
        <v>1300</v>
      </c>
      <c r="E1379" s="13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1">
        <f>ROUND(E1379/D1379*100,0)</f>
        <v>116</v>
      </c>
      <c r="P1379" s="13">
        <f>IF(OR(E1379=0,L1379=0),0,E1379/L1379)</f>
        <v>48.70967741935484</v>
      </c>
      <c r="Q1379" s="11" t="s">
        <v>8312</v>
      </c>
      <c r="R1379" s="11" t="s">
        <v>8311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x14ac:dyDescent="0.35">
      <c r="A1380" s="11">
        <v>1378</v>
      </c>
      <c r="B1380" s="12" t="s">
        <v>1379</v>
      </c>
      <c r="C1380" s="12" t="s">
        <v>5488</v>
      </c>
      <c r="D1380" s="13">
        <v>2000</v>
      </c>
      <c r="E1380" s="13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1">
        <f>ROUND(E1380/D1380*100,0)</f>
        <v>203</v>
      </c>
      <c r="P1380" s="13">
        <f>IF(OR(E1380=0,L1380=0),0,E1380/L1380)</f>
        <v>30.578947368421051</v>
      </c>
      <c r="Q1380" s="11" t="s">
        <v>8312</v>
      </c>
      <c r="R1380" s="11" t="s">
        <v>8311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29" x14ac:dyDescent="0.35">
      <c r="A1381" s="11">
        <v>1379</v>
      </c>
      <c r="B1381" s="12" t="s">
        <v>1380</v>
      </c>
      <c r="C1381" s="12" t="s">
        <v>5489</v>
      </c>
      <c r="D1381" s="13">
        <v>10000</v>
      </c>
      <c r="E1381" s="13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1">
        <f>ROUND(E1381/D1381*100,0)</f>
        <v>112</v>
      </c>
      <c r="P1381" s="13">
        <f>IF(OR(E1381=0,L1381=0),0,E1381/L1381)</f>
        <v>73.907284768211923</v>
      </c>
      <c r="Q1381" s="11" t="s">
        <v>8312</v>
      </c>
      <c r="R1381" s="11" t="s">
        <v>8311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43.5" x14ac:dyDescent="0.35">
      <c r="A1382" s="11">
        <v>1380</v>
      </c>
      <c r="B1382" s="12" t="s">
        <v>1381</v>
      </c>
      <c r="C1382" s="12" t="s">
        <v>5490</v>
      </c>
      <c r="D1382" s="13">
        <v>25</v>
      </c>
      <c r="E1382" s="13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1">
        <f>ROUND(E1382/D1382*100,0)</f>
        <v>424</v>
      </c>
      <c r="P1382" s="13">
        <f>IF(OR(E1382=0,L1382=0),0,E1382/L1382)</f>
        <v>21.2</v>
      </c>
      <c r="Q1382" s="11" t="s">
        <v>8312</v>
      </c>
      <c r="R1382" s="11" t="s">
        <v>8311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58" x14ac:dyDescent="0.35">
      <c r="A1383" s="11">
        <v>1381</v>
      </c>
      <c r="B1383" s="12" t="s">
        <v>1382</v>
      </c>
      <c r="C1383" s="12" t="s">
        <v>5491</v>
      </c>
      <c r="D1383" s="13">
        <v>5000</v>
      </c>
      <c r="E1383" s="13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1">
        <f>ROUND(E1383/D1383*100,0)</f>
        <v>107</v>
      </c>
      <c r="P1383" s="13">
        <f>IF(OR(E1383=0,L1383=0),0,E1383/L1383)</f>
        <v>73.356164383561648</v>
      </c>
      <c r="Q1383" s="11" t="s">
        <v>8312</v>
      </c>
      <c r="R1383" s="11" t="s">
        <v>8311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3.5" x14ac:dyDescent="0.35">
      <c r="A1384" s="11">
        <v>1382</v>
      </c>
      <c r="B1384" s="12" t="s">
        <v>1383</v>
      </c>
      <c r="C1384" s="12" t="s">
        <v>5492</v>
      </c>
      <c r="D1384" s="13">
        <v>8000</v>
      </c>
      <c r="E1384" s="13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1">
        <f>ROUND(E1384/D1384*100,0)</f>
        <v>104</v>
      </c>
      <c r="P1384" s="13">
        <f>IF(OR(E1384=0,L1384=0),0,E1384/L1384)</f>
        <v>56.412162162162161</v>
      </c>
      <c r="Q1384" s="11" t="s">
        <v>8312</v>
      </c>
      <c r="R1384" s="11" t="s">
        <v>8311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43.5" x14ac:dyDescent="0.35">
      <c r="A1385" s="11">
        <v>1383</v>
      </c>
      <c r="B1385" s="12" t="s">
        <v>1384</v>
      </c>
      <c r="C1385" s="12" t="s">
        <v>5493</v>
      </c>
      <c r="D1385" s="13">
        <v>2200</v>
      </c>
      <c r="E1385" s="13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1">
        <f>ROUND(E1385/D1385*100,0)</f>
        <v>212</v>
      </c>
      <c r="P1385" s="13">
        <f>IF(OR(E1385=0,L1385=0),0,E1385/L1385)</f>
        <v>50.247311827956992</v>
      </c>
      <c r="Q1385" s="11" t="s">
        <v>8312</v>
      </c>
      <c r="R1385" s="11" t="s">
        <v>8311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3.5" x14ac:dyDescent="0.35">
      <c r="A1386" s="11">
        <v>1384</v>
      </c>
      <c r="B1386" s="12" t="s">
        <v>1385</v>
      </c>
      <c r="C1386" s="12" t="s">
        <v>5494</v>
      </c>
      <c r="D1386" s="13">
        <v>3500</v>
      </c>
      <c r="E1386" s="13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1">
        <f>ROUND(E1386/D1386*100,0)</f>
        <v>124</v>
      </c>
      <c r="P1386" s="13">
        <f>IF(OR(E1386=0,L1386=0),0,E1386/L1386)</f>
        <v>68.936507936507937</v>
      </c>
      <c r="Q1386" s="11" t="s">
        <v>8312</v>
      </c>
      <c r="R1386" s="11" t="s">
        <v>8311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3.5" x14ac:dyDescent="0.35">
      <c r="A1387" s="11">
        <v>1385</v>
      </c>
      <c r="B1387" s="12" t="s">
        <v>1386</v>
      </c>
      <c r="C1387" s="12" t="s">
        <v>5495</v>
      </c>
      <c r="D1387" s="13">
        <v>8000</v>
      </c>
      <c r="E1387" s="13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1">
        <f>ROUND(E1387/D1387*100,0)</f>
        <v>110</v>
      </c>
      <c r="P1387" s="13">
        <f>IF(OR(E1387=0,L1387=0),0,E1387/L1387)</f>
        <v>65.914104477611943</v>
      </c>
      <c r="Q1387" s="11" t="s">
        <v>8312</v>
      </c>
      <c r="R1387" s="11" t="s">
        <v>8311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29" x14ac:dyDescent="0.35">
      <c r="A1388" s="11">
        <v>1386</v>
      </c>
      <c r="B1388" s="12" t="s">
        <v>1387</v>
      </c>
      <c r="C1388" s="12" t="s">
        <v>5496</v>
      </c>
      <c r="D1388" s="13">
        <v>400</v>
      </c>
      <c r="E1388" s="13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1">
        <f>ROUND(E1388/D1388*100,0)</f>
        <v>219</v>
      </c>
      <c r="P1388" s="13">
        <f>IF(OR(E1388=0,L1388=0),0,E1388/L1388)</f>
        <v>62.5</v>
      </c>
      <c r="Q1388" s="11" t="s">
        <v>8312</v>
      </c>
      <c r="R1388" s="11" t="s">
        <v>8311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43.5" x14ac:dyDescent="0.35">
      <c r="A1389" s="11">
        <v>1387</v>
      </c>
      <c r="B1389" s="12" t="s">
        <v>1388</v>
      </c>
      <c r="C1389" s="12" t="s">
        <v>5497</v>
      </c>
      <c r="D1389" s="13">
        <v>4000</v>
      </c>
      <c r="E1389" s="13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1">
        <f>ROUND(E1389/D1389*100,0)</f>
        <v>137</v>
      </c>
      <c r="P1389" s="13">
        <f>IF(OR(E1389=0,L1389=0),0,E1389/L1389)</f>
        <v>70.064102564102569</v>
      </c>
      <c r="Q1389" s="11" t="s">
        <v>8312</v>
      </c>
      <c r="R1389" s="11" t="s">
        <v>8311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43.5" x14ac:dyDescent="0.35">
      <c r="A1390" s="11">
        <v>1388</v>
      </c>
      <c r="B1390" s="12" t="s">
        <v>1389</v>
      </c>
      <c r="C1390" s="12" t="s">
        <v>5498</v>
      </c>
      <c r="D1390" s="13">
        <v>5000</v>
      </c>
      <c r="E1390" s="13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1">
        <f>ROUND(E1390/D1390*100,0)</f>
        <v>135</v>
      </c>
      <c r="P1390" s="13">
        <f>IF(OR(E1390=0,L1390=0),0,E1390/L1390)</f>
        <v>60.181874999999998</v>
      </c>
      <c r="Q1390" s="11" t="s">
        <v>8312</v>
      </c>
      <c r="R1390" s="11" t="s">
        <v>8311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29" x14ac:dyDescent="0.35">
      <c r="A1391" s="11">
        <v>1389</v>
      </c>
      <c r="B1391" s="12" t="s">
        <v>1390</v>
      </c>
      <c r="C1391" s="12" t="s">
        <v>5499</v>
      </c>
      <c r="D1391" s="13">
        <v>500</v>
      </c>
      <c r="E1391" s="13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1">
        <f>ROUND(E1391/D1391*100,0)</f>
        <v>145</v>
      </c>
      <c r="P1391" s="13">
        <f>IF(OR(E1391=0,L1391=0),0,E1391/L1391)</f>
        <v>21.382352941176471</v>
      </c>
      <c r="Q1391" s="11" t="s">
        <v>8312</v>
      </c>
      <c r="R1391" s="11" t="s">
        <v>8311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3.5" x14ac:dyDescent="0.35">
      <c r="A1392" s="11">
        <v>1390</v>
      </c>
      <c r="B1392" s="12" t="s">
        <v>1391</v>
      </c>
      <c r="C1392" s="12" t="s">
        <v>5500</v>
      </c>
      <c r="D1392" s="13">
        <v>2800</v>
      </c>
      <c r="E1392" s="13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1">
        <f>ROUND(E1392/D1392*100,0)</f>
        <v>109</v>
      </c>
      <c r="P1392" s="13">
        <f>IF(OR(E1392=0,L1392=0),0,E1392/L1392)</f>
        <v>160.78947368421052</v>
      </c>
      <c r="Q1392" s="11" t="s">
        <v>8312</v>
      </c>
      <c r="R1392" s="11" t="s">
        <v>8311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3.5" x14ac:dyDescent="0.35">
      <c r="A1393" s="11">
        <v>1391</v>
      </c>
      <c r="B1393" s="12" t="s">
        <v>1392</v>
      </c>
      <c r="C1393" s="12" t="s">
        <v>5501</v>
      </c>
      <c r="D1393" s="13">
        <v>500</v>
      </c>
      <c r="E1393" s="13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1">
        <f>ROUND(E1393/D1393*100,0)</f>
        <v>110</v>
      </c>
      <c r="P1393" s="13">
        <f>IF(OR(E1393=0,L1393=0),0,E1393/L1393)</f>
        <v>42.384615384615387</v>
      </c>
      <c r="Q1393" s="11" t="s">
        <v>8312</v>
      </c>
      <c r="R1393" s="11" t="s">
        <v>8311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3.5" x14ac:dyDescent="0.35">
      <c r="A1394" s="11">
        <v>1392</v>
      </c>
      <c r="B1394" s="12" t="s">
        <v>1393</v>
      </c>
      <c r="C1394" s="12" t="s">
        <v>5502</v>
      </c>
      <c r="D1394" s="13">
        <v>2500</v>
      </c>
      <c r="E1394" s="13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1">
        <f>ROUND(E1394/D1394*100,0)</f>
        <v>114</v>
      </c>
      <c r="P1394" s="13">
        <f>IF(OR(E1394=0,L1394=0),0,E1394/L1394)</f>
        <v>27.317307692307693</v>
      </c>
      <c r="Q1394" s="11" t="s">
        <v>8312</v>
      </c>
      <c r="R1394" s="11" t="s">
        <v>8311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x14ac:dyDescent="0.35">
      <c r="A1395" s="11">
        <v>1393</v>
      </c>
      <c r="B1395" s="12" t="s">
        <v>1394</v>
      </c>
      <c r="C1395" s="12" t="s">
        <v>5503</v>
      </c>
      <c r="D1395" s="13">
        <v>10000</v>
      </c>
      <c r="E1395" s="13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1">
        <f>ROUND(E1395/D1395*100,0)</f>
        <v>102</v>
      </c>
      <c r="P1395" s="13">
        <f>IF(OR(E1395=0,L1395=0),0,E1395/L1395)</f>
        <v>196.82692307692307</v>
      </c>
      <c r="Q1395" s="11" t="s">
        <v>8312</v>
      </c>
      <c r="R1395" s="11" t="s">
        <v>8311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3.5" x14ac:dyDescent="0.35">
      <c r="A1396" s="11">
        <v>1394</v>
      </c>
      <c r="B1396" s="12" t="s">
        <v>1395</v>
      </c>
      <c r="C1396" s="12" t="s">
        <v>5504</v>
      </c>
      <c r="D1396" s="13">
        <v>750</v>
      </c>
      <c r="E1396" s="13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1">
        <f>ROUND(E1396/D1396*100,0)</f>
        <v>122</v>
      </c>
      <c r="P1396" s="13">
        <f>IF(OR(E1396=0,L1396=0),0,E1396/L1396)</f>
        <v>53.882352941176471</v>
      </c>
      <c r="Q1396" s="11" t="s">
        <v>8312</v>
      </c>
      <c r="R1396" s="11" t="s">
        <v>8311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x14ac:dyDescent="0.35">
      <c r="A1397" s="11">
        <v>1395</v>
      </c>
      <c r="B1397" s="12" t="s">
        <v>1396</v>
      </c>
      <c r="C1397" s="12" t="s">
        <v>5505</v>
      </c>
      <c r="D1397" s="13">
        <v>3500</v>
      </c>
      <c r="E1397" s="13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1">
        <f>ROUND(E1397/D1397*100,0)</f>
        <v>112</v>
      </c>
      <c r="P1397" s="13">
        <f>IF(OR(E1397=0,L1397=0),0,E1397/L1397)</f>
        <v>47.756097560975611</v>
      </c>
      <c r="Q1397" s="11" t="s">
        <v>8312</v>
      </c>
      <c r="R1397" s="11" t="s">
        <v>8311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58" x14ac:dyDescent="0.35">
      <c r="A1398" s="11">
        <v>1396</v>
      </c>
      <c r="B1398" s="12" t="s">
        <v>1397</v>
      </c>
      <c r="C1398" s="12" t="s">
        <v>5506</v>
      </c>
      <c r="D1398" s="13">
        <v>6000</v>
      </c>
      <c r="E1398" s="13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1">
        <f>ROUND(E1398/D1398*100,0)</f>
        <v>107</v>
      </c>
      <c r="P1398" s="13">
        <f>IF(OR(E1398=0,L1398=0),0,E1398/L1398)</f>
        <v>88.191780821917803</v>
      </c>
      <c r="Q1398" s="11" t="s">
        <v>8312</v>
      </c>
      <c r="R1398" s="11" t="s">
        <v>8311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3.5" x14ac:dyDescent="0.35">
      <c r="A1399" s="11">
        <v>1397</v>
      </c>
      <c r="B1399" s="12" t="s">
        <v>1398</v>
      </c>
      <c r="C1399" s="12" t="s">
        <v>5507</v>
      </c>
      <c r="D1399" s="13">
        <v>10000</v>
      </c>
      <c r="E1399" s="13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1">
        <f>ROUND(E1399/D1399*100,0)</f>
        <v>114</v>
      </c>
      <c r="P1399" s="13">
        <f>IF(OR(E1399=0,L1399=0),0,E1399/L1399)</f>
        <v>72.056962025316452</v>
      </c>
      <c r="Q1399" s="11" t="s">
        <v>8312</v>
      </c>
      <c r="R1399" s="11" t="s">
        <v>8311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3.5" x14ac:dyDescent="0.35">
      <c r="A1400" s="11">
        <v>1398</v>
      </c>
      <c r="B1400" s="12" t="s">
        <v>1399</v>
      </c>
      <c r="C1400" s="12" t="s">
        <v>5508</v>
      </c>
      <c r="D1400" s="13">
        <v>4400</v>
      </c>
      <c r="E1400" s="13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1">
        <f>ROUND(E1400/D1400*100,0)</f>
        <v>110</v>
      </c>
      <c r="P1400" s="13">
        <f>IF(OR(E1400=0,L1400=0),0,E1400/L1400)</f>
        <v>74.246153846153845</v>
      </c>
      <c r="Q1400" s="11" t="s">
        <v>8312</v>
      </c>
      <c r="R1400" s="11" t="s">
        <v>8311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3.5" x14ac:dyDescent="0.35">
      <c r="A1401" s="11">
        <v>1399</v>
      </c>
      <c r="B1401" s="12" t="s">
        <v>1400</v>
      </c>
      <c r="C1401" s="12" t="s">
        <v>5509</v>
      </c>
      <c r="D1401" s="13">
        <v>9000</v>
      </c>
      <c r="E1401" s="13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1">
        <f>ROUND(E1401/D1401*100,0)</f>
        <v>126</v>
      </c>
      <c r="P1401" s="13">
        <f>IF(OR(E1401=0,L1401=0),0,E1401/L1401)</f>
        <v>61.701086956521742</v>
      </c>
      <c r="Q1401" s="11" t="s">
        <v>8312</v>
      </c>
      <c r="R1401" s="11" t="s">
        <v>8311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3.5" x14ac:dyDescent="0.35">
      <c r="A1402" s="11">
        <v>1400</v>
      </c>
      <c r="B1402" s="12" t="s">
        <v>1401</v>
      </c>
      <c r="C1402" s="12" t="s">
        <v>5510</v>
      </c>
      <c r="D1402" s="13">
        <v>350</v>
      </c>
      <c r="E1402" s="13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1">
        <f>ROUND(E1402/D1402*100,0)</f>
        <v>167</v>
      </c>
      <c r="P1402" s="13">
        <f>IF(OR(E1402=0,L1402=0),0,E1402/L1402)</f>
        <v>17.235294117647058</v>
      </c>
      <c r="Q1402" s="11" t="s">
        <v>8312</v>
      </c>
      <c r="R1402" s="11" t="s">
        <v>8311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58" x14ac:dyDescent="0.35">
      <c r="A1403" s="11">
        <v>1401</v>
      </c>
      <c r="B1403" s="12" t="s">
        <v>1402</v>
      </c>
      <c r="C1403" s="12" t="s">
        <v>5511</v>
      </c>
      <c r="D1403" s="13">
        <v>2500</v>
      </c>
      <c r="E1403" s="13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1">
        <f>ROUND(E1403/D1403*100,0)</f>
        <v>497</v>
      </c>
      <c r="P1403" s="13">
        <f>IF(OR(E1403=0,L1403=0),0,E1403/L1403)</f>
        <v>51.720833333333331</v>
      </c>
      <c r="Q1403" s="11" t="s">
        <v>8312</v>
      </c>
      <c r="R1403" s="11" t="s">
        <v>8311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43.5" x14ac:dyDescent="0.35">
      <c r="A1404" s="11">
        <v>1402</v>
      </c>
      <c r="B1404" s="12" t="s">
        <v>1403</v>
      </c>
      <c r="C1404" s="12" t="s">
        <v>5512</v>
      </c>
      <c r="D1404" s="13">
        <v>2500</v>
      </c>
      <c r="E1404" s="13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1">
        <f>ROUND(E1404/D1404*100,0)</f>
        <v>109</v>
      </c>
      <c r="P1404" s="13">
        <f>IF(OR(E1404=0,L1404=0),0,E1404/L1404)</f>
        <v>24.150442477876105</v>
      </c>
      <c r="Q1404" s="11" t="s">
        <v>8312</v>
      </c>
      <c r="R1404" s="11" t="s">
        <v>8311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43.5" x14ac:dyDescent="0.35">
      <c r="A1405" s="11">
        <v>1403</v>
      </c>
      <c r="B1405" s="12" t="s">
        <v>1404</v>
      </c>
      <c r="C1405" s="12" t="s">
        <v>5513</v>
      </c>
      <c r="D1405" s="13">
        <v>4000</v>
      </c>
      <c r="E1405" s="13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1">
        <f>ROUND(E1405/D1405*100,0)</f>
        <v>103</v>
      </c>
      <c r="P1405" s="13">
        <f>IF(OR(E1405=0,L1405=0),0,E1405/L1405)</f>
        <v>62.166666666666664</v>
      </c>
      <c r="Q1405" s="11" t="s">
        <v>8312</v>
      </c>
      <c r="R1405" s="11" t="s">
        <v>8311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43.5" x14ac:dyDescent="0.35">
      <c r="A1406" s="11">
        <v>1404</v>
      </c>
      <c r="B1406" s="12" t="s">
        <v>1405</v>
      </c>
      <c r="C1406" s="12" t="s">
        <v>5514</v>
      </c>
      <c r="D1406" s="13">
        <v>14500</v>
      </c>
      <c r="E1406" s="13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1">
        <f>ROUND(E1406/D1406*100,0)</f>
        <v>2</v>
      </c>
      <c r="P1406" s="13">
        <f>IF(OR(E1406=0,L1406=0),0,E1406/L1406)</f>
        <v>48.2</v>
      </c>
      <c r="Q1406" s="11" t="s">
        <v>8328</v>
      </c>
      <c r="R1406" s="11" t="s">
        <v>8343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29" x14ac:dyDescent="0.35">
      <c r="A1407" s="11">
        <v>1405</v>
      </c>
      <c r="B1407" s="12" t="s">
        <v>1406</v>
      </c>
      <c r="C1407" s="12" t="s">
        <v>5515</v>
      </c>
      <c r="D1407" s="13">
        <v>25000</v>
      </c>
      <c r="E1407" s="13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1">
        <f>ROUND(E1407/D1407*100,0)</f>
        <v>0</v>
      </c>
      <c r="P1407" s="13">
        <f>IF(OR(E1407=0,L1407=0),0,E1407/L1407)</f>
        <v>6.1764705882352944</v>
      </c>
      <c r="Q1407" s="11" t="s">
        <v>8328</v>
      </c>
      <c r="R1407" s="11" t="s">
        <v>8343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x14ac:dyDescent="0.35">
      <c r="A1408" s="11">
        <v>1406</v>
      </c>
      <c r="B1408" s="12" t="s">
        <v>1407</v>
      </c>
      <c r="C1408" s="12" t="s">
        <v>5516</v>
      </c>
      <c r="D1408" s="13">
        <v>12000</v>
      </c>
      <c r="E1408" s="13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1">
        <f>ROUND(E1408/D1408*100,0)</f>
        <v>0</v>
      </c>
      <c r="P1408" s="13">
        <f>IF(OR(E1408=0,L1408=0),0,E1408/L1408)</f>
        <v>5</v>
      </c>
      <c r="Q1408" s="11" t="s">
        <v>8328</v>
      </c>
      <c r="R1408" s="11" t="s">
        <v>8343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3.5" x14ac:dyDescent="0.35">
      <c r="A1409" s="11">
        <v>1407</v>
      </c>
      <c r="B1409" s="12" t="s">
        <v>1408</v>
      </c>
      <c r="C1409" s="12" t="s">
        <v>5517</v>
      </c>
      <c r="D1409" s="13">
        <v>3000</v>
      </c>
      <c r="E1409" s="13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1">
        <f>ROUND(E1409/D1409*100,0)</f>
        <v>1</v>
      </c>
      <c r="P1409" s="13">
        <f>IF(OR(E1409=0,L1409=0),0,E1409/L1409)</f>
        <v>7.5</v>
      </c>
      <c r="Q1409" s="11" t="s">
        <v>8328</v>
      </c>
      <c r="R1409" s="11" t="s">
        <v>8343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43.5" x14ac:dyDescent="0.35">
      <c r="A1410" s="11">
        <v>1408</v>
      </c>
      <c r="B1410" s="12" t="s">
        <v>1409</v>
      </c>
      <c r="C1410" s="12" t="s">
        <v>5518</v>
      </c>
      <c r="D1410" s="13">
        <v>1000</v>
      </c>
      <c r="E1410" s="13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1">
        <f>ROUND(E1410/D1410*100,0)</f>
        <v>7</v>
      </c>
      <c r="P1410" s="13">
        <f>IF(OR(E1410=0,L1410=0),0,E1410/L1410)</f>
        <v>12</v>
      </c>
      <c r="Q1410" s="11" t="s">
        <v>8328</v>
      </c>
      <c r="R1410" s="11" t="s">
        <v>8343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3.5" x14ac:dyDescent="0.35">
      <c r="A1411" s="11">
        <v>1409</v>
      </c>
      <c r="B1411" s="12" t="s">
        <v>1410</v>
      </c>
      <c r="C1411" s="12" t="s">
        <v>5519</v>
      </c>
      <c r="D1411" s="13">
        <v>4000</v>
      </c>
      <c r="E1411" s="13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1">
        <f>ROUND(E1411/D1411*100,0)</f>
        <v>0</v>
      </c>
      <c r="P1411" s="13">
        <f>IF(OR(E1411=0,L1411=0),0,E1411/L1411)</f>
        <v>0</v>
      </c>
      <c r="Q1411" s="11" t="s">
        <v>8328</v>
      </c>
      <c r="R1411" s="11" t="s">
        <v>8343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43.5" x14ac:dyDescent="0.35">
      <c r="A1412" s="11">
        <v>1410</v>
      </c>
      <c r="B1412" s="12" t="s">
        <v>1411</v>
      </c>
      <c r="C1412" s="12" t="s">
        <v>5520</v>
      </c>
      <c r="D1412" s="13">
        <v>6000</v>
      </c>
      <c r="E1412" s="13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1">
        <f>ROUND(E1412/D1412*100,0)</f>
        <v>0</v>
      </c>
      <c r="P1412" s="13">
        <f>IF(OR(E1412=0,L1412=0),0,E1412/L1412)</f>
        <v>1</v>
      </c>
      <c r="Q1412" s="11" t="s">
        <v>8328</v>
      </c>
      <c r="R1412" s="11" t="s">
        <v>8343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58" x14ac:dyDescent="0.35">
      <c r="A1413" s="11">
        <v>1411</v>
      </c>
      <c r="B1413" s="12" t="s">
        <v>1412</v>
      </c>
      <c r="C1413" s="12" t="s">
        <v>5521</v>
      </c>
      <c r="D1413" s="13">
        <v>3000</v>
      </c>
      <c r="E1413" s="13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1">
        <f>ROUND(E1413/D1413*100,0)</f>
        <v>0</v>
      </c>
      <c r="P1413" s="13">
        <f>IF(OR(E1413=0,L1413=0),0,E1413/L1413)</f>
        <v>2.3333333333333335</v>
      </c>
      <c r="Q1413" s="11" t="s">
        <v>8328</v>
      </c>
      <c r="R1413" s="11" t="s">
        <v>8343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29" x14ac:dyDescent="0.35">
      <c r="A1414" s="11">
        <v>1412</v>
      </c>
      <c r="B1414" s="12" t="s">
        <v>1413</v>
      </c>
      <c r="C1414" s="12" t="s">
        <v>5522</v>
      </c>
      <c r="D1414" s="13">
        <v>7000</v>
      </c>
      <c r="E1414" s="13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1">
        <f>ROUND(E1414/D1414*100,0)</f>
        <v>5</v>
      </c>
      <c r="P1414" s="13">
        <f>IF(OR(E1414=0,L1414=0),0,E1414/L1414)</f>
        <v>24.615384615384617</v>
      </c>
      <c r="Q1414" s="11" t="s">
        <v>8328</v>
      </c>
      <c r="R1414" s="11" t="s">
        <v>8343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58" x14ac:dyDescent="0.35">
      <c r="A1415" s="11">
        <v>1413</v>
      </c>
      <c r="B1415" s="12" t="s">
        <v>1414</v>
      </c>
      <c r="C1415" s="12" t="s">
        <v>5523</v>
      </c>
      <c r="D1415" s="13">
        <v>2000</v>
      </c>
      <c r="E1415" s="13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1">
        <f>ROUND(E1415/D1415*100,0)</f>
        <v>5</v>
      </c>
      <c r="P1415" s="13">
        <f>IF(OR(E1415=0,L1415=0),0,E1415/L1415)</f>
        <v>100</v>
      </c>
      <c r="Q1415" s="11" t="s">
        <v>8328</v>
      </c>
      <c r="R1415" s="11" t="s">
        <v>8343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43.5" x14ac:dyDescent="0.35">
      <c r="A1416" s="11">
        <v>1414</v>
      </c>
      <c r="B1416" s="12" t="s">
        <v>1415</v>
      </c>
      <c r="C1416" s="12" t="s">
        <v>5524</v>
      </c>
      <c r="D1416" s="13">
        <v>500</v>
      </c>
      <c r="E1416" s="13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1">
        <f>ROUND(E1416/D1416*100,0)</f>
        <v>0</v>
      </c>
      <c r="P1416" s="13">
        <f>IF(OR(E1416=0,L1416=0),0,E1416/L1416)</f>
        <v>1</v>
      </c>
      <c r="Q1416" s="11" t="s">
        <v>8328</v>
      </c>
      <c r="R1416" s="11" t="s">
        <v>8343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3.5" x14ac:dyDescent="0.35">
      <c r="A1417" s="11">
        <v>1415</v>
      </c>
      <c r="B1417" s="12" t="s">
        <v>1416</v>
      </c>
      <c r="C1417" s="12" t="s">
        <v>5525</v>
      </c>
      <c r="D1417" s="13">
        <v>4400</v>
      </c>
      <c r="E1417" s="13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1">
        <f>ROUND(E1417/D1417*100,0)</f>
        <v>18</v>
      </c>
      <c r="P1417" s="13">
        <f>IF(OR(E1417=0,L1417=0),0,E1417/L1417)</f>
        <v>88.888888888888886</v>
      </c>
      <c r="Q1417" s="11" t="s">
        <v>8328</v>
      </c>
      <c r="R1417" s="11" t="s">
        <v>8343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3.5" x14ac:dyDescent="0.35">
      <c r="A1418" s="11">
        <v>1416</v>
      </c>
      <c r="B1418" s="12" t="s">
        <v>1417</v>
      </c>
      <c r="C1418" s="12" t="s">
        <v>5526</v>
      </c>
      <c r="D1418" s="13">
        <v>50000</v>
      </c>
      <c r="E1418" s="13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1">
        <f>ROUND(E1418/D1418*100,0)</f>
        <v>0</v>
      </c>
      <c r="P1418" s="13">
        <f>IF(OR(E1418=0,L1418=0),0,E1418/L1418)</f>
        <v>0</v>
      </c>
      <c r="Q1418" s="11" t="s">
        <v>8328</v>
      </c>
      <c r="R1418" s="11" t="s">
        <v>8343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3.5" x14ac:dyDescent="0.35">
      <c r="A1419" s="11">
        <v>1417</v>
      </c>
      <c r="B1419" s="12" t="s">
        <v>1418</v>
      </c>
      <c r="C1419" s="12" t="s">
        <v>5527</v>
      </c>
      <c r="D1419" s="13">
        <v>4500</v>
      </c>
      <c r="E1419" s="13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1">
        <f>ROUND(E1419/D1419*100,0)</f>
        <v>1</v>
      </c>
      <c r="P1419" s="13">
        <f>IF(OR(E1419=0,L1419=0),0,E1419/L1419)</f>
        <v>27.5</v>
      </c>
      <c r="Q1419" s="11" t="s">
        <v>8328</v>
      </c>
      <c r="R1419" s="11" t="s">
        <v>8343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58" x14ac:dyDescent="0.35">
      <c r="A1420" s="11">
        <v>1418</v>
      </c>
      <c r="B1420" s="12" t="s">
        <v>1419</v>
      </c>
      <c r="C1420" s="12" t="s">
        <v>5528</v>
      </c>
      <c r="D1420" s="13">
        <v>3000</v>
      </c>
      <c r="E1420" s="13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1">
        <f>ROUND(E1420/D1420*100,0)</f>
        <v>0</v>
      </c>
      <c r="P1420" s="13">
        <f>IF(OR(E1420=0,L1420=0),0,E1420/L1420)</f>
        <v>6</v>
      </c>
      <c r="Q1420" s="11" t="s">
        <v>8328</v>
      </c>
      <c r="R1420" s="11" t="s">
        <v>8343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58" x14ac:dyDescent="0.35">
      <c r="A1421" s="11">
        <v>1419</v>
      </c>
      <c r="B1421" s="12" t="s">
        <v>1420</v>
      </c>
      <c r="C1421" s="12" t="s">
        <v>5529</v>
      </c>
      <c r="D1421" s="13">
        <v>6300</v>
      </c>
      <c r="E1421" s="13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1">
        <f>ROUND(E1421/D1421*100,0)</f>
        <v>7</v>
      </c>
      <c r="P1421" s="13">
        <f>IF(OR(E1421=0,L1421=0),0,E1421/L1421)</f>
        <v>44.5</v>
      </c>
      <c r="Q1421" s="11" t="s">
        <v>8328</v>
      </c>
      <c r="R1421" s="11" t="s">
        <v>8343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29" x14ac:dyDescent="0.35">
      <c r="A1422" s="11">
        <v>1420</v>
      </c>
      <c r="B1422" s="12" t="s">
        <v>1421</v>
      </c>
      <c r="C1422" s="12" t="s">
        <v>5530</v>
      </c>
      <c r="D1422" s="13">
        <v>110</v>
      </c>
      <c r="E1422" s="13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1">
        <f>ROUND(E1422/D1422*100,0)</f>
        <v>3</v>
      </c>
      <c r="P1422" s="13">
        <f>IF(OR(E1422=0,L1422=0),0,E1422/L1422)</f>
        <v>1</v>
      </c>
      <c r="Q1422" s="11" t="s">
        <v>8328</v>
      </c>
      <c r="R1422" s="11" t="s">
        <v>8343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58" x14ac:dyDescent="0.35">
      <c r="A1423" s="11">
        <v>1421</v>
      </c>
      <c r="B1423" s="12" t="s">
        <v>1422</v>
      </c>
      <c r="C1423" s="12" t="s">
        <v>5531</v>
      </c>
      <c r="D1423" s="13">
        <v>200000</v>
      </c>
      <c r="E1423" s="13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1">
        <f>ROUND(E1423/D1423*100,0)</f>
        <v>0</v>
      </c>
      <c r="P1423" s="13">
        <f>IF(OR(E1423=0,L1423=0),0,E1423/L1423)</f>
        <v>100</v>
      </c>
      <c r="Q1423" s="11" t="s">
        <v>8328</v>
      </c>
      <c r="R1423" s="11" t="s">
        <v>8343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43.5" x14ac:dyDescent="0.35">
      <c r="A1424" s="11">
        <v>1422</v>
      </c>
      <c r="B1424" s="12" t="s">
        <v>1423</v>
      </c>
      <c r="C1424" s="12" t="s">
        <v>5532</v>
      </c>
      <c r="D1424" s="13">
        <v>25000</v>
      </c>
      <c r="E1424" s="13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1">
        <f>ROUND(E1424/D1424*100,0)</f>
        <v>0</v>
      </c>
      <c r="P1424" s="13">
        <f>IF(OR(E1424=0,L1424=0),0,E1424/L1424)</f>
        <v>13</v>
      </c>
      <c r="Q1424" s="11" t="s">
        <v>8328</v>
      </c>
      <c r="R1424" s="11" t="s">
        <v>8343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43.5" x14ac:dyDescent="0.35">
      <c r="A1425" s="11">
        <v>1423</v>
      </c>
      <c r="B1425" s="12" t="s">
        <v>1424</v>
      </c>
      <c r="C1425" s="12" t="s">
        <v>5533</v>
      </c>
      <c r="D1425" s="13">
        <v>30000</v>
      </c>
      <c r="E1425" s="13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1">
        <f>ROUND(E1425/D1425*100,0)</f>
        <v>0</v>
      </c>
      <c r="P1425" s="13">
        <f>IF(OR(E1425=0,L1425=0),0,E1425/L1425)</f>
        <v>100</v>
      </c>
      <c r="Q1425" s="11" t="s">
        <v>8328</v>
      </c>
      <c r="R1425" s="11" t="s">
        <v>8343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3.5" x14ac:dyDescent="0.35">
      <c r="A1426" s="11">
        <v>1424</v>
      </c>
      <c r="B1426" s="12" t="s">
        <v>1425</v>
      </c>
      <c r="C1426" s="12" t="s">
        <v>5534</v>
      </c>
      <c r="D1426" s="13">
        <v>7500</v>
      </c>
      <c r="E1426" s="13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1">
        <f>ROUND(E1426/D1426*100,0)</f>
        <v>20</v>
      </c>
      <c r="P1426" s="13">
        <f>IF(OR(E1426=0,L1426=0),0,E1426/L1426)</f>
        <v>109.07142857142857</v>
      </c>
      <c r="Q1426" s="11" t="s">
        <v>8328</v>
      </c>
      <c r="R1426" s="11" t="s">
        <v>8343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43.5" x14ac:dyDescent="0.35">
      <c r="A1427" s="11">
        <v>1425</v>
      </c>
      <c r="B1427" s="12" t="s">
        <v>1426</v>
      </c>
      <c r="C1427" s="12" t="s">
        <v>5535</v>
      </c>
      <c r="D1427" s="13">
        <v>13000</v>
      </c>
      <c r="E1427" s="13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1">
        <f>ROUND(E1427/D1427*100,0)</f>
        <v>0</v>
      </c>
      <c r="P1427" s="13">
        <f>IF(OR(E1427=0,L1427=0),0,E1427/L1427)</f>
        <v>0</v>
      </c>
      <c r="Q1427" s="11" t="s">
        <v>8328</v>
      </c>
      <c r="R1427" s="11" t="s">
        <v>8343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43.5" x14ac:dyDescent="0.35">
      <c r="A1428" s="11">
        <v>1426</v>
      </c>
      <c r="B1428" s="12" t="s">
        <v>1427</v>
      </c>
      <c r="C1428" s="12" t="s">
        <v>5536</v>
      </c>
      <c r="D1428" s="13">
        <v>1000</v>
      </c>
      <c r="E1428" s="13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1">
        <f>ROUND(E1428/D1428*100,0)</f>
        <v>0</v>
      </c>
      <c r="P1428" s="13">
        <f>IF(OR(E1428=0,L1428=0),0,E1428/L1428)</f>
        <v>0</v>
      </c>
      <c r="Q1428" s="11" t="s">
        <v>8328</v>
      </c>
      <c r="R1428" s="11" t="s">
        <v>8343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58" x14ac:dyDescent="0.35">
      <c r="A1429" s="11">
        <v>1427</v>
      </c>
      <c r="B1429" s="12" t="s">
        <v>1428</v>
      </c>
      <c r="C1429" s="12" t="s">
        <v>5537</v>
      </c>
      <c r="D1429" s="13">
        <v>5000</v>
      </c>
      <c r="E1429" s="13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1">
        <f>ROUND(E1429/D1429*100,0)</f>
        <v>8</v>
      </c>
      <c r="P1429" s="13">
        <f>IF(OR(E1429=0,L1429=0),0,E1429/L1429)</f>
        <v>104.75</v>
      </c>
      <c r="Q1429" s="11" t="s">
        <v>8328</v>
      </c>
      <c r="R1429" s="11" t="s">
        <v>8343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43.5" x14ac:dyDescent="0.35">
      <c r="A1430" s="11">
        <v>1428</v>
      </c>
      <c r="B1430" s="12" t="s">
        <v>1429</v>
      </c>
      <c r="C1430" s="12" t="s">
        <v>5538</v>
      </c>
      <c r="D1430" s="13">
        <v>1000</v>
      </c>
      <c r="E1430" s="13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1">
        <f>ROUND(E1430/D1430*100,0)</f>
        <v>5</v>
      </c>
      <c r="P1430" s="13">
        <f>IF(OR(E1430=0,L1430=0),0,E1430/L1430)</f>
        <v>15</v>
      </c>
      <c r="Q1430" s="11" t="s">
        <v>8328</v>
      </c>
      <c r="R1430" s="11" t="s">
        <v>8343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43.5" x14ac:dyDescent="0.35">
      <c r="A1431" s="11">
        <v>1429</v>
      </c>
      <c r="B1431" s="12" t="s">
        <v>1430</v>
      </c>
      <c r="C1431" s="12" t="s">
        <v>5539</v>
      </c>
      <c r="D1431" s="13">
        <v>10000</v>
      </c>
      <c r="E1431" s="13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1">
        <f>ROUND(E1431/D1431*100,0)</f>
        <v>0</v>
      </c>
      <c r="P1431" s="13">
        <f>IF(OR(E1431=0,L1431=0),0,E1431/L1431)</f>
        <v>0</v>
      </c>
      <c r="Q1431" s="11" t="s">
        <v>8328</v>
      </c>
      <c r="R1431" s="11" t="s">
        <v>8343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3.5" x14ac:dyDescent="0.35">
      <c r="A1432" s="11">
        <v>1430</v>
      </c>
      <c r="B1432" s="12" t="s">
        <v>1431</v>
      </c>
      <c r="C1432" s="12" t="s">
        <v>5540</v>
      </c>
      <c r="D1432" s="13">
        <v>5000</v>
      </c>
      <c r="E1432" s="13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1">
        <f>ROUND(E1432/D1432*100,0)</f>
        <v>8</v>
      </c>
      <c r="P1432" s="13">
        <f>IF(OR(E1432=0,L1432=0),0,E1432/L1432)</f>
        <v>80.599999999999994</v>
      </c>
      <c r="Q1432" s="11" t="s">
        <v>8328</v>
      </c>
      <c r="R1432" s="11" t="s">
        <v>8343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58" x14ac:dyDescent="0.35">
      <c r="A1433" s="11">
        <v>1431</v>
      </c>
      <c r="B1433" s="12" t="s">
        <v>1432</v>
      </c>
      <c r="C1433" s="12" t="s">
        <v>5541</v>
      </c>
      <c r="D1433" s="13">
        <v>17000</v>
      </c>
      <c r="E1433" s="13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1">
        <f>ROUND(E1433/D1433*100,0)</f>
        <v>32</v>
      </c>
      <c r="P1433" s="13">
        <f>IF(OR(E1433=0,L1433=0),0,E1433/L1433)</f>
        <v>115.55319148936171</v>
      </c>
      <c r="Q1433" s="11" t="s">
        <v>8328</v>
      </c>
      <c r="R1433" s="11" t="s">
        <v>8343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58" x14ac:dyDescent="0.35">
      <c r="A1434" s="11">
        <v>1432</v>
      </c>
      <c r="B1434" s="12" t="s">
        <v>1433</v>
      </c>
      <c r="C1434" s="12" t="s">
        <v>5542</v>
      </c>
      <c r="D1434" s="13">
        <v>40000</v>
      </c>
      <c r="E1434" s="13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1">
        <f>ROUND(E1434/D1434*100,0)</f>
        <v>0</v>
      </c>
      <c r="P1434" s="13">
        <f>IF(OR(E1434=0,L1434=0),0,E1434/L1434)</f>
        <v>0</v>
      </c>
      <c r="Q1434" s="11" t="s">
        <v>8328</v>
      </c>
      <c r="R1434" s="11" t="s">
        <v>8343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43.5" x14ac:dyDescent="0.35">
      <c r="A1435" s="11">
        <v>1433</v>
      </c>
      <c r="B1435" s="12" t="s">
        <v>1434</v>
      </c>
      <c r="C1435" s="12" t="s">
        <v>5543</v>
      </c>
      <c r="D1435" s="13">
        <v>12000</v>
      </c>
      <c r="E1435" s="13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1">
        <f>ROUND(E1435/D1435*100,0)</f>
        <v>7</v>
      </c>
      <c r="P1435" s="13">
        <f>IF(OR(E1435=0,L1435=0),0,E1435/L1435)</f>
        <v>80.5</v>
      </c>
      <c r="Q1435" s="11" t="s">
        <v>8328</v>
      </c>
      <c r="R1435" s="11" t="s">
        <v>8343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3.5" x14ac:dyDescent="0.35">
      <c r="A1436" s="11">
        <v>1434</v>
      </c>
      <c r="B1436" s="12" t="s">
        <v>1435</v>
      </c>
      <c r="C1436" s="12" t="s">
        <v>5544</v>
      </c>
      <c r="D1436" s="13">
        <v>82000</v>
      </c>
      <c r="E1436" s="13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1">
        <f>ROUND(E1436/D1436*100,0)</f>
        <v>10</v>
      </c>
      <c r="P1436" s="13">
        <f>IF(OR(E1436=0,L1436=0),0,E1436/L1436)</f>
        <v>744.5454545454545</v>
      </c>
      <c r="Q1436" s="11" t="s">
        <v>8328</v>
      </c>
      <c r="R1436" s="11" t="s">
        <v>8343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43.5" x14ac:dyDescent="0.35">
      <c r="A1437" s="11">
        <v>1435</v>
      </c>
      <c r="B1437" s="12" t="s">
        <v>1436</v>
      </c>
      <c r="C1437" s="12" t="s">
        <v>5545</v>
      </c>
      <c r="D1437" s="13">
        <v>15000</v>
      </c>
      <c r="E1437" s="13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1">
        <f>ROUND(E1437/D1437*100,0)</f>
        <v>0</v>
      </c>
      <c r="P1437" s="13">
        <f>IF(OR(E1437=0,L1437=0),0,E1437/L1437)</f>
        <v>7.5</v>
      </c>
      <c r="Q1437" s="11" t="s">
        <v>8328</v>
      </c>
      <c r="R1437" s="11" t="s">
        <v>8343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58" x14ac:dyDescent="0.35">
      <c r="A1438" s="11">
        <v>1436</v>
      </c>
      <c r="B1438" s="12" t="s">
        <v>1437</v>
      </c>
      <c r="C1438" s="12" t="s">
        <v>5546</v>
      </c>
      <c r="D1438" s="13">
        <v>10000</v>
      </c>
      <c r="E1438" s="13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1">
        <f>ROUND(E1438/D1438*100,0)</f>
        <v>1</v>
      </c>
      <c r="P1438" s="13">
        <f>IF(OR(E1438=0,L1438=0),0,E1438/L1438)</f>
        <v>38.5</v>
      </c>
      <c r="Q1438" s="11" t="s">
        <v>8328</v>
      </c>
      <c r="R1438" s="11" t="s">
        <v>8343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58" x14ac:dyDescent="0.35">
      <c r="A1439" s="11">
        <v>1437</v>
      </c>
      <c r="B1439" s="12" t="s">
        <v>1438</v>
      </c>
      <c r="C1439" s="12" t="s">
        <v>5547</v>
      </c>
      <c r="D1439" s="13">
        <v>3000</v>
      </c>
      <c r="E1439" s="13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1">
        <f>ROUND(E1439/D1439*100,0)</f>
        <v>27</v>
      </c>
      <c r="P1439" s="13">
        <f>IF(OR(E1439=0,L1439=0),0,E1439/L1439)</f>
        <v>36.68181818181818</v>
      </c>
      <c r="Q1439" s="11" t="s">
        <v>8328</v>
      </c>
      <c r="R1439" s="11" t="s">
        <v>8343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43.5" x14ac:dyDescent="0.35">
      <c r="A1440" s="11">
        <v>1438</v>
      </c>
      <c r="B1440" s="12" t="s">
        <v>1439</v>
      </c>
      <c r="C1440" s="12" t="s">
        <v>5548</v>
      </c>
      <c r="D1440" s="13">
        <v>20000</v>
      </c>
      <c r="E1440" s="13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1">
        <f>ROUND(E1440/D1440*100,0)</f>
        <v>3</v>
      </c>
      <c r="P1440" s="13">
        <f>IF(OR(E1440=0,L1440=0),0,E1440/L1440)</f>
        <v>75</v>
      </c>
      <c r="Q1440" s="11" t="s">
        <v>8328</v>
      </c>
      <c r="R1440" s="11" t="s">
        <v>8343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3.5" x14ac:dyDescent="0.35">
      <c r="A1441" s="11">
        <v>1439</v>
      </c>
      <c r="B1441" s="12" t="s">
        <v>1440</v>
      </c>
      <c r="C1441" s="12" t="s">
        <v>5549</v>
      </c>
      <c r="D1441" s="13">
        <v>2725</v>
      </c>
      <c r="E1441" s="13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1">
        <f>ROUND(E1441/D1441*100,0)</f>
        <v>7</v>
      </c>
      <c r="P1441" s="13">
        <f>IF(OR(E1441=0,L1441=0),0,E1441/L1441)</f>
        <v>30</v>
      </c>
      <c r="Q1441" s="11" t="s">
        <v>8328</v>
      </c>
      <c r="R1441" s="11" t="s">
        <v>8343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43.5" x14ac:dyDescent="0.35">
      <c r="A1442" s="11">
        <v>1440</v>
      </c>
      <c r="B1442" s="12" t="s">
        <v>1441</v>
      </c>
      <c r="C1442" s="12" t="s">
        <v>5550</v>
      </c>
      <c r="D1442" s="13">
        <v>13000</v>
      </c>
      <c r="E1442" s="13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1">
        <f>ROUND(E1442/D1442*100,0)</f>
        <v>0</v>
      </c>
      <c r="P1442" s="13">
        <f>IF(OR(E1442=0,L1442=0),0,E1442/L1442)</f>
        <v>1</v>
      </c>
      <c r="Q1442" s="11" t="s">
        <v>8328</v>
      </c>
      <c r="R1442" s="11" t="s">
        <v>8343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58" x14ac:dyDescent="0.35">
      <c r="A1443" s="11">
        <v>1441</v>
      </c>
      <c r="B1443" s="12" t="s">
        <v>1442</v>
      </c>
      <c r="C1443" s="12" t="s">
        <v>5551</v>
      </c>
      <c r="D1443" s="13">
        <v>180000</v>
      </c>
      <c r="E1443" s="13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1">
        <f>ROUND(E1443/D1443*100,0)</f>
        <v>1</v>
      </c>
      <c r="P1443" s="13">
        <f>IF(OR(E1443=0,L1443=0),0,E1443/L1443)</f>
        <v>673.33333333333337</v>
      </c>
      <c r="Q1443" s="11" t="s">
        <v>8328</v>
      </c>
      <c r="R1443" s="11" t="s">
        <v>8343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43.5" x14ac:dyDescent="0.35">
      <c r="A1444" s="11">
        <v>1442</v>
      </c>
      <c r="B1444" s="12" t="s">
        <v>1443</v>
      </c>
      <c r="C1444" s="12" t="s">
        <v>5552</v>
      </c>
      <c r="D1444" s="13">
        <v>1500</v>
      </c>
      <c r="E1444" s="13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1">
        <f>ROUND(E1444/D1444*100,0)</f>
        <v>0</v>
      </c>
      <c r="P1444" s="13">
        <f>IF(OR(E1444=0,L1444=0),0,E1444/L1444)</f>
        <v>0</v>
      </c>
      <c r="Q1444" s="11" t="s">
        <v>8328</v>
      </c>
      <c r="R1444" s="11" t="s">
        <v>8343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43.5" x14ac:dyDescent="0.35">
      <c r="A1445" s="11">
        <v>1443</v>
      </c>
      <c r="B1445" s="12" t="s">
        <v>1444</v>
      </c>
      <c r="C1445" s="12" t="s">
        <v>5553</v>
      </c>
      <c r="D1445" s="13">
        <v>13000</v>
      </c>
      <c r="E1445" s="13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1">
        <f>ROUND(E1445/D1445*100,0)</f>
        <v>0</v>
      </c>
      <c r="P1445" s="13">
        <f>IF(OR(E1445=0,L1445=0),0,E1445/L1445)</f>
        <v>0</v>
      </c>
      <c r="Q1445" s="11" t="s">
        <v>8328</v>
      </c>
      <c r="R1445" s="11" t="s">
        <v>8343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43.5" x14ac:dyDescent="0.35">
      <c r="A1446" s="11">
        <v>1444</v>
      </c>
      <c r="B1446" s="12" t="s">
        <v>1445</v>
      </c>
      <c r="C1446" s="12" t="s">
        <v>5554</v>
      </c>
      <c r="D1446" s="13">
        <v>4950</v>
      </c>
      <c r="E1446" s="13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1">
        <f>ROUND(E1446/D1446*100,0)</f>
        <v>0</v>
      </c>
      <c r="P1446" s="13">
        <f>IF(OR(E1446=0,L1446=0),0,E1446/L1446)</f>
        <v>0</v>
      </c>
      <c r="Q1446" s="11" t="s">
        <v>8328</v>
      </c>
      <c r="R1446" s="11" t="s">
        <v>8343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43.5" x14ac:dyDescent="0.35">
      <c r="A1447" s="11">
        <v>1445</v>
      </c>
      <c r="B1447" s="12" t="s">
        <v>1446</v>
      </c>
      <c r="C1447" s="12" t="s">
        <v>5555</v>
      </c>
      <c r="D1447" s="13">
        <v>130000</v>
      </c>
      <c r="E1447" s="13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1">
        <f>ROUND(E1447/D1447*100,0)</f>
        <v>0</v>
      </c>
      <c r="P1447" s="13">
        <f>IF(OR(E1447=0,L1447=0),0,E1447/L1447)</f>
        <v>0</v>
      </c>
      <c r="Q1447" s="11" t="s">
        <v>8328</v>
      </c>
      <c r="R1447" s="11" t="s">
        <v>8343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43.5" x14ac:dyDescent="0.35">
      <c r="A1448" s="11">
        <v>1446</v>
      </c>
      <c r="B1448" s="12" t="s">
        <v>1447</v>
      </c>
      <c r="C1448" s="12" t="s">
        <v>5556</v>
      </c>
      <c r="D1448" s="13">
        <v>900</v>
      </c>
      <c r="E1448" s="13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1">
        <f>ROUND(E1448/D1448*100,0)</f>
        <v>0</v>
      </c>
      <c r="P1448" s="13">
        <f>IF(OR(E1448=0,L1448=0),0,E1448/L1448)</f>
        <v>0</v>
      </c>
      <c r="Q1448" s="11" t="s">
        <v>8328</v>
      </c>
      <c r="R1448" s="11" t="s">
        <v>8343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29" x14ac:dyDescent="0.35">
      <c r="A1449" s="11">
        <v>1447</v>
      </c>
      <c r="B1449" s="12" t="s">
        <v>1448</v>
      </c>
      <c r="C1449" s="12" t="s">
        <v>5557</v>
      </c>
      <c r="D1449" s="13">
        <v>500000</v>
      </c>
      <c r="E1449" s="13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1">
        <f>ROUND(E1449/D1449*100,0)</f>
        <v>0</v>
      </c>
      <c r="P1449" s="13">
        <f>IF(OR(E1449=0,L1449=0),0,E1449/L1449)</f>
        <v>25</v>
      </c>
      <c r="Q1449" s="11" t="s">
        <v>8328</v>
      </c>
      <c r="R1449" s="11" t="s">
        <v>8343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58" x14ac:dyDescent="0.35">
      <c r="A1450" s="11">
        <v>1448</v>
      </c>
      <c r="B1450" s="12" t="s">
        <v>1449</v>
      </c>
      <c r="C1450" s="12" t="s">
        <v>5558</v>
      </c>
      <c r="D1450" s="13">
        <v>200000</v>
      </c>
      <c r="E1450" s="13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1">
        <f>ROUND(E1450/D1450*100,0)</f>
        <v>0</v>
      </c>
      <c r="P1450" s="13">
        <f>IF(OR(E1450=0,L1450=0),0,E1450/L1450)</f>
        <v>0</v>
      </c>
      <c r="Q1450" s="11" t="s">
        <v>8328</v>
      </c>
      <c r="R1450" s="11" t="s">
        <v>8343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58" x14ac:dyDescent="0.35">
      <c r="A1451" s="11">
        <v>1449</v>
      </c>
      <c r="B1451" s="12" t="s">
        <v>1450</v>
      </c>
      <c r="C1451" s="12" t="s">
        <v>5559</v>
      </c>
      <c r="D1451" s="13">
        <v>8888</v>
      </c>
      <c r="E1451" s="13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1">
        <f>ROUND(E1451/D1451*100,0)</f>
        <v>0</v>
      </c>
      <c r="P1451" s="13">
        <f>IF(OR(E1451=0,L1451=0),0,E1451/L1451)</f>
        <v>0</v>
      </c>
      <c r="Q1451" s="11" t="s">
        <v>8328</v>
      </c>
      <c r="R1451" s="11" t="s">
        <v>8343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58" x14ac:dyDescent="0.35">
      <c r="A1452" s="11">
        <v>1450</v>
      </c>
      <c r="B1452" s="12" t="s">
        <v>1451</v>
      </c>
      <c r="C1452" s="12" t="s">
        <v>5560</v>
      </c>
      <c r="D1452" s="13">
        <v>100000</v>
      </c>
      <c r="E1452" s="13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1">
        <f>ROUND(E1452/D1452*100,0)</f>
        <v>0</v>
      </c>
      <c r="P1452" s="13">
        <f>IF(OR(E1452=0,L1452=0),0,E1452/L1452)</f>
        <v>1</v>
      </c>
      <c r="Q1452" s="11" t="s">
        <v>8328</v>
      </c>
      <c r="R1452" s="11" t="s">
        <v>8343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43.5" x14ac:dyDescent="0.35">
      <c r="A1453" s="11">
        <v>1451</v>
      </c>
      <c r="B1453" s="12" t="s">
        <v>1452</v>
      </c>
      <c r="C1453" s="12" t="s">
        <v>5561</v>
      </c>
      <c r="D1453" s="13">
        <v>18950</v>
      </c>
      <c r="E1453" s="13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1">
        <f>ROUND(E1453/D1453*100,0)</f>
        <v>0</v>
      </c>
      <c r="P1453" s="13">
        <f>IF(OR(E1453=0,L1453=0),0,E1453/L1453)</f>
        <v>1</v>
      </c>
      <c r="Q1453" s="11" t="s">
        <v>8328</v>
      </c>
      <c r="R1453" s="11" t="s">
        <v>8343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29" x14ac:dyDescent="0.35">
      <c r="A1454" s="11">
        <v>1452</v>
      </c>
      <c r="B1454" s="12" t="s">
        <v>1453</v>
      </c>
      <c r="C1454" s="12" t="s">
        <v>5562</v>
      </c>
      <c r="D1454" s="13">
        <v>14000</v>
      </c>
      <c r="E1454" s="13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1">
        <f>ROUND(E1454/D1454*100,0)</f>
        <v>0</v>
      </c>
      <c r="P1454" s="13">
        <f>IF(OR(E1454=0,L1454=0),0,E1454/L1454)</f>
        <v>0</v>
      </c>
      <c r="Q1454" s="11" t="s">
        <v>8328</v>
      </c>
      <c r="R1454" s="11" t="s">
        <v>8343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43.5" x14ac:dyDescent="0.35">
      <c r="A1455" s="11">
        <v>1453</v>
      </c>
      <c r="B1455" s="12" t="s">
        <v>1454</v>
      </c>
      <c r="C1455" s="12" t="s">
        <v>5563</v>
      </c>
      <c r="D1455" s="13">
        <v>25000</v>
      </c>
      <c r="E1455" s="13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1">
        <f>ROUND(E1455/D1455*100,0)</f>
        <v>0</v>
      </c>
      <c r="P1455" s="13">
        <f>IF(OR(E1455=0,L1455=0),0,E1455/L1455)</f>
        <v>0</v>
      </c>
      <c r="Q1455" s="11" t="s">
        <v>8328</v>
      </c>
      <c r="R1455" s="11" t="s">
        <v>8343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43.5" x14ac:dyDescent="0.35">
      <c r="A1456" s="11">
        <v>1454</v>
      </c>
      <c r="B1456" s="12" t="s">
        <v>1455</v>
      </c>
      <c r="C1456" s="12" t="s">
        <v>5564</v>
      </c>
      <c r="D1456" s="13">
        <v>1750</v>
      </c>
      <c r="E1456" s="13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1">
        <f>ROUND(E1456/D1456*100,0)</f>
        <v>1</v>
      </c>
      <c r="P1456" s="13">
        <f>IF(OR(E1456=0,L1456=0),0,E1456/L1456)</f>
        <v>15</v>
      </c>
      <c r="Q1456" s="11" t="s">
        <v>8328</v>
      </c>
      <c r="R1456" s="11" t="s">
        <v>8343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58" x14ac:dyDescent="0.35">
      <c r="A1457" s="11">
        <v>1455</v>
      </c>
      <c r="B1457" s="12" t="s">
        <v>1456</v>
      </c>
      <c r="C1457" s="12" t="s">
        <v>5565</v>
      </c>
      <c r="D1457" s="13">
        <v>15000</v>
      </c>
      <c r="E1457" s="13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1">
        <f>ROUND(E1457/D1457*100,0)</f>
        <v>11</v>
      </c>
      <c r="P1457" s="13">
        <f>IF(OR(E1457=0,L1457=0),0,E1457/L1457)</f>
        <v>225</v>
      </c>
      <c r="Q1457" s="11" t="s">
        <v>8328</v>
      </c>
      <c r="R1457" s="11" t="s">
        <v>8343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x14ac:dyDescent="0.35">
      <c r="A1458" s="11">
        <v>1456</v>
      </c>
      <c r="B1458" s="12" t="s">
        <v>1457</v>
      </c>
      <c r="C1458" s="12" t="s">
        <v>5566</v>
      </c>
      <c r="D1458" s="13">
        <v>5000</v>
      </c>
      <c r="E1458" s="13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1">
        <f>ROUND(E1458/D1458*100,0)</f>
        <v>3</v>
      </c>
      <c r="P1458" s="13">
        <f>IF(OR(E1458=0,L1458=0),0,E1458/L1458)</f>
        <v>48.333333333333336</v>
      </c>
      <c r="Q1458" s="11" t="s">
        <v>8328</v>
      </c>
      <c r="R1458" s="11" t="s">
        <v>8343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29" x14ac:dyDescent="0.35">
      <c r="A1459" s="11">
        <v>1457</v>
      </c>
      <c r="B1459" s="12" t="s">
        <v>1458</v>
      </c>
      <c r="C1459" s="12" t="s">
        <v>5567</v>
      </c>
      <c r="D1459" s="13">
        <v>6000</v>
      </c>
      <c r="E1459" s="13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1">
        <f>ROUND(E1459/D1459*100,0)</f>
        <v>0</v>
      </c>
      <c r="P1459" s="13">
        <f>IF(OR(E1459=0,L1459=0),0,E1459/L1459)</f>
        <v>0</v>
      </c>
      <c r="Q1459" s="11" t="s">
        <v>8328</v>
      </c>
      <c r="R1459" s="11" t="s">
        <v>8343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58" x14ac:dyDescent="0.35">
      <c r="A1460" s="11">
        <v>1458</v>
      </c>
      <c r="B1460" s="12" t="s">
        <v>1459</v>
      </c>
      <c r="C1460" s="12" t="s">
        <v>5568</v>
      </c>
      <c r="D1460" s="13">
        <v>5000</v>
      </c>
      <c r="E1460" s="13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1">
        <f>ROUND(E1460/D1460*100,0)</f>
        <v>0</v>
      </c>
      <c r="P1460" s="13">
        <f>IF(OR(E1460=0,L1460=0),0,E1460/L1460)</f>
        <v>0</v>
      </c>
      <c r="Q1460" s="11" t="s">
        <v>8328</v>
      </c>
      <c r="R1460" s="11" t="s">
        <v>8343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3.5" x14ac:dyDescent="0.35">
      <c r="A1461" s="11">
        <v>1459</v>
      </c>
      <c r="B1461" s="12" t="s">
        <v>1460</v>
      </c>
      <c r="C1461" s="12" t="s">
        <v>5569</v>
      </c>
      <c r="D1461" s="13">
        <v>37000</v>
      </c>
      <c r="E1461" s="13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1">
        <f>ROUND(E1461/D1461*100,0)</f>
        <v>0</v>
      </c>
      <c r="P1461" s="13">
        <f>IF(OR(E1461=0,L1461=0),0,E1461/L1461)</f>
        <v>0</v>
      </c>
      <c r="Q1461" s="11" t="s">
        <v>8328</v>
      </c>
      <c r="R1461" s="11" t="s">
        <v>8343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3.5" x14ac:dyDescent="0.35">
      <c r="A1462" s="11">
        <v>1460</v>
      </c>
      <c r="B1462" s="12" t="s">
        <v>1461</v>
      </c>
      <c r="C1462" s="12" t="s">
        <v>5570</v>
      </c>
      <c r="D1462" s="13">
        <v>25000000</v>
      </c>
      <c r="E1462" s="13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1">
        <f>ROUND(E1462/D1462*100,0)</f>
        <v>0</v>
      </c>
      <c r="P1462" s="13">
        <f>IF(OR(E1462=0,L1462=0),0,E1462/L1462)</f>
        <v>0</v>
      </c>
      <c r="Q1462" s="11" t="s">
        <v>8328</v>
      </c>
      <c r="R1462" s="11" t="s">
        <v>8343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29" x14ac:dyDescent="0.35">
      <c r="A1463" s="11">
        <v>1461</v>
      </c>
      <c r="B1463" s="12" t="s">
        <v>1462</v>
      </c>
      <c r="C1463" s="12" t="s">
        <v>5571</v>
      </c>
      <c r="D1463" s="13">
        <v>15000</v>
      </c>
      <c r="E1463" s="13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1">
        <f>ROUND(E1463/D1463*100,0)</f>
        <v>101</v>
      </c>
      <c r="P1463" s="13">
        <f>IF(OR(E1463=0,L1463=0),0,E1463/L1463)</f>
        <v>44.66673529411765</v>
      </c>
      <c r="Q1463" s="11" t="s">
        <v>8328</v>
      </c>
      <c r="R1463" s="11" t="s">
        <v>8344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29" x14ac:dyDescent="0.35">
      <c r="A1464" s="11">
        <v>1462</v>
      </c>
      <c r="B1464" s="12" t="s">
        <v>1463</v>
      </c>
      <c r="C1464" s="12" t="s">
        <v>5572</v>
      </c>
      <c r="D1464" s="13">
        <v>4000</v>
      </c>
      <c r="E1464" s="13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1">
        <f>ROUND(E1464/D1464*100,0)</f>
        <v>109</v>
      </c>
      <c r="P1464" s="13">
        <f>IF(OR(E1464=0,L1464=0),0,E1464/L1464)</f>
        <v>28.937999999999999</v>
      </c>
      <c r="Q1464" s="11" t="s">
        <v>8328</v>
      </c>
      <c r="R1464" s="11" t="s">
        <v>8344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43.5" x14ac:dyDescent="0.35">
      <c r="A1465" s="11">
        <v>1463</v>
      </c>
      <c r="B1465" s="12" t="s">
        <v>1464</v>
      </c>
      <c r="C1465" s="12" t="s">
        <v>5573</v>
      </c>
      <c r="D1465" s="13">
        <v>600</v>
      </c>
      <c r="E1465" s="13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1">
        <f>ROUND(E1465/D1465*100,0)</f>
        <v>148</v>
      </c>
      <c r="P1465" s="13">
        <f>IF(OR(E1465=0,L1465=0),0,E1465/L1465)</f>
        <v>35.44</v>
      </c>
      <c r="Q1465" s="11" t="s">
        <v>8328</v>
      </c>
      <c r="R1465" s="11" t="s">
        <v>8344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x14ac:dyDescent="0.35">
      <c r="A1466" s="11">
        <v>1464</v>
      </c>
      <c r="B1466" s="12" t="s">
        <v>1465</v>
      </c>
      <c r="C1466" s="12" t="s">
        <v>5574</v>
      </c>
      <c r="D1466" s="13">
        <v>5000</v>
      </c>
      <c r="E1466" s="13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1">
        <f>ROUND(E1466/D1466*100,0)</f>
        <v>163</v>
      </c>
      <c r="P1466" s="13">
        <f>IF(OR(E1466=0,L1466=0),0,E1466/L1466)</f>
        <v>34.871794871794869</v>
      </c>
      <c r="Q1466" s="11" t="s">
        <v>8328</v>
      </c>
      <c r="R1466" s="11" t="s">
        <v>8344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43.5" x14ac:dyDescent="0.35">
      <c r="A1467" s="11">
        <v>1465</v>
      </c>
      <c r="B1467" s="12" t="s">
        <v>1466</v>
      </c>
      <c r="C1467" s="12" t="s">
        <v>5575</v>
      </c>
      <c r="D1467" s="13">
        <v>30000</v>
      </c>
      <c r="E1467" s="13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1">
        <f>ROUND(E1467/D1467*100,0)</f>
        <v>456</v>
      </c>
      <c r="P1467" s="13">
        <f>IF(OR(E1467=0,L1467=0),0,E1467/L1467)</f>
        <v>52.622732513451197</v>
      </c>
      <c r="Q1467" s="11" t="s">
        <v>8328</v>
      </c>
      <c r="R1467" s="11" t="s">
        <v>8344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43.5" x14ac:dyDescent="0.35">
      <c r="A1468" s="11">
        <v>1466</v>
      </c>
      <c r="B1468" s="12" t="s">
        <v>1467</v>
      </c>
      <c r="C1468" s="12" t="s">
        <v>5576</v>
      </c>
      <c r="D1468" s="13">
        <v>16000</v>
      </c>
      <c r="E1468" s="13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1">
        <f>ROUND(E1468/D1468*100,0)</f>
        <v>108</v>
      </c>
      <c r="P1468" s="13">
        <f>IF(OR(E1468=0,L1468=0),0,E1468/L1468)</f>
        <v>69.598266129032254</v>
      </c>
      <c r="Q1468" s="11" t="s">
        <v>8328</v>
      </c>
      <c r="R1468" s="11" t="s">
        <v>8344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29" x14ac:dyDescent="0.35">
      <c r="A1469" s="11">
        <v>1467</v>
      </c>
      <c r="B1469" s="12" t="s">
        <v>1468</v>
      </c>
      <c r="C1469" s="12" t="s">
        <v>5577</v>
      </c>
      <c r="D1469" s="13">
        <v>40000</v>
      </c>
      <c r="E1469" s="13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1">
        <f>ROUND(E1469/D1469*100,0)</f>
        <v>115</v>
      </c>
      <c r="P1469" s="13">
        <f>IF(OR(E1469=0,L1469=0),0,E1469/L1469)</f>
        <v>76.72</v>
      </c>
      <c r="Q1469" s="11" t="s">
        <v>8328</v>
      </c>
      <c r="R1469" s="11" t="s">
        <v>8344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43.5" x14ac:dyDescent="0.35">
      <c r="A1470" s="11">
        <v>1468</v>
      </c>
      <c r="B1470" s="12" t="s">
        <v>1469</v>
      </c>
      <c r="C1470" s="12" t="s">
        <v>5578</v>
      </c>
      <c r="D1470" s="13">
        <v>9500</v>
      </c>
      <c r="E1470" s="13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1">
        <f>ROUND(E1470/D1470*100,0)</f>
        <v>102</v>
      </c>
      <c r="P1470" s="13">
        <f>IF(OR(E1470=0,L1470=0),0,E1470/L1470)</f>
        <v>33.191126279863482</v>
      </c>
      <c r="Q1470" s="11" t="s">
        <v>8328</v>
      </c>
      <c r="R1470" s="11" t="s">
        <v>8344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43.5" x14ac:dyDescent="0.35">
      <c r="A1471" s="11">
        <v>1469</v>
      </c>
      <c r="B1471" s="12" t="s">
        <v>1470</v>
      </c>
      <c r="C1471" s="12" t="s">
        <v>5579</v>
      </c>
      <c r="D1471" s="13">
        <v>44250</v>
      </c>
      <c r="E1471" s="13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1">
        <f>ROUND(E1471/D1471*100,0)</f>
        <v>108</v>
      </c>
      <c r="P1471" s="13">
        <f>IF(OR(E1471=0,L1471=0),0,E1471/L1471)</f>
        <v>149.46417445482865</v>
      </c>
      <c r="Q1471" s="11" t="s">
        <v>8328</v>
      </c>
      <c r="R1471" s="11" t="s">
        <v>8344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58" x14ac:dyDescent="0.35">
      <c r="A1472" s="11">
        <v>1470</v>
      </c>
      <c r="B1472" s="12" t="s">
        <v>1471</v>
      </c>
      <c r="C1472" s="12" t="s">
        <v>5580</v>
      </c>
      <c r="D1472" s="13">
        <v>1500</v>
      </c>
      <c r="E1472" s="13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1">
        <f>ROUND(E1472/D1472*100,0)</f>
        <v>125</v>
      </c>
      <c r="P1472" s="13">
        <f>IF(OR(E1472=0,L1472=0),0,E1472/L1472)</f>
        <v>23.172839506172838</v>
      </c>
      <c r="Q1472" s="11" t="s">
        <v>8328</v>
      </c>
      <c r="R1472" s="11" t="s">
        <v>8344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43.5" x14ac:dyDescent="0.35">
      <c r="A1473" s="11">
        <v>1471</v>
      </c>
      <c r="B1473" s="12" t="s">
        <v>1472</v>
      </c>
      <c r="C1473" s="12" t="s">
        <v>5581</v>
      </c>
      <c r="D1473" s="13">
        <v>32000</v>
      </c>
      <c r="E1473" s="13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1">
        <f>ROUND(E1473/D1473*100,0)</f>
        <v>104</v>
      </c>
      <c r="P1473" s="13">
        <f>IF(OR(E1473=0,L1473=0),0,E1473/L1473)</f>
        <v>96.877551020408163</v>
      </c>
      <c r="Q1473" s="11" t="s">
        <v>8328</v>
      </c>
      <c r="R1473" s="11" t="s">
        <v>8344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58" x14ac:dyDescent="0.35">
      <c r="A1474" s="11">
        <v>1472</v>
      </c>
      <c r="B1474" s="12" t="s">
        <v>1473</v>
      </c>
      <c r="C1474" s="12" t="s">
        <v>5582</v>
      </c>
      <c r="D1474" s="13">
        <v>25000</v>
      </c>
      <c r="E1474" s="13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1">
        <f>ROUND(E1474/D1474*100,0)</f>
        <v>139</v>
      </c>
      <c r="P1474" s="13">
        <f>IF(OR(E1474=0,L1474=0),0,E1474/L1474)</f>
        <v>103.20238095238095</v>
      </c>
      <c r="Q1474" s="11" t="s">
        <v>8328</v>
      </c>
      <c r="R1474" s="11" t="s">
        <v>8344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x14ac:dyDescent="0.35">
      <c r="A1475" s="11">
        <v>1473</v>
      </c>
      <c r="B1475" s="12" t="s">
        <v>1474</v>
      </c>
      <c r="C1475" s="12" t="s">
        <v>5583</v>
      </c>
      <c r="D1475" s="13">
        <v>1500</v>
      </c>
      <c r="E1475" s="13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1">
        <f>ROUND(E1475/D1475*100,0)</f>
        <v>121</v>
      </c>
      <c r="P1475" s="13">
        <f>IF(OR(E1475=0,L1475=0),0,E1475/L1475)</f>
        <v>38.462553191489363</v>
      </c>
      <c r="Q1475" s="11" t="s">
        <v>8328</v>
      </c>
      <c r="R1475" s="11" t="s">
        <v>8344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43.5" x14ac:dyDescent="0.35">
      <c r="A1476" s="11">
        <v>1474</v>
      </c>
      <c r="B1476" s="12" t="s">
        <v>1475</v>
      </c>
      <c r="C1476" s="12" t="s">
        <v>5584</v>
      </c>
      <c r="D1476" s="13">
        <v>3000</v>
      </c>
      <c r="E1476" s="13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1">
        <f>ROUND(E1476/D1476*100,0)</f>
        <v>112</v>
      </c>
      <c r="P1476" s="13">
        <f>IF(OR(E1476=0,L1476=0),0,E1476/L1476)</f>
        <v>44.315789473684212</v>
      </c>
      <c r="Q1476" s="11" t="s">
        <v>8328</v>
      </c>
      <c r="R1476" s="11" t="s">
        <v>8344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3.5" x14ac:dyDescent="0.35">
      <c r="A1477" s="11">
        <v>1475</v>
      </c>
      <c r="B1477" s="12" t="s">
        <v>1476</v>
      </c>
      <c r="C1477" s="12" t="s">
        <v>5585</v>
      </c>
      <c r="D1477" s="13">
        <v>15000</v>
      </c>
      <c r="E1477" s="13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1">
        <f>ROUND(E1477/D1477*100,0)</f>
        <v>189</v>
      </c>
      <c r="P1477" s="13">
        <f>IF(OR(E1477=0,L1477=0),0,E1477/L1477)</f>
        <v>64.173356009070289</v>
      </c>
      <c r="Q1477" s="11" t="s">
        <v>8328</v>
      </c>
      <c r="R1477" s="11" t="s">
        <v>8344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29" x14ac:dyDescent="0.35">
      <c r="A1478" s="11">
        <v>1476</v>
      </c>
      <c r="B1478" s="12" t="s">
        <v>1477</v>
      </c>
      <c r="C1478" s="12" t="s">
        <v>5586</v>
      </c>
      <c r="D1478" s="13">
        <v>6000</v>
      </c>
      <c r="E1478" s="13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1">
        <f>ROUND(E1478/D1478*100,0)</f>
        <v>662</v>
      </c>
      <c r="P1478" s="13">
        <f>IF(OR(E1478=0,L1478=0),0,E1478/L1478)</f>
        <v>43.333275109170302</v>
      </c>
      <c r="Q1478" s="11" t="s">
        <v>8328</v>
      </c>
      <c r="R1478" s="11" t="s">
        <v>8344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43.5" x14ac:dyDescent="0.35">
      <c r="A1479" s="11">
        <v>1477</v>
      </c>
      <c r="B1479" s="12" t="s">
        <v>1478</v>
      </c>
      <c r="C1479" s="12" t="s">
        <v>5587</v>
      </c>
      <c r="D1479" s="13">
        <v>30000</v>
      </c>
      <c r="E1479" s="13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1">
        <f>ROUND(E1479/D1479*100,0)</f>
        <v>111</v>
      </c>
      <c r="P1479" s="13">
        <f>IF(OR(E1479=0,L1479=0),0,E1479/L1479)</f>
        <v>90.495934959349597</v>
      </c>
      <c r="Q1479" s="11" t="s">
        <v>8328</v>
      </c>
      <c r="R1479" s="11" t="s">
        <v>8344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43.5" x14ac:dyDescent="0.35">
      <c r="A1480" s="11">
        <v>1478</v>
      </c>
      <c r="B1480" s="12" t="s">
        <v>1479</v>
      </c>
      <c r="C1480" s="12" t="s">
        <v>5588</v>
      </c>
      <c r="D1480" s="13">
        <v>50000</v>
      </c>
      <c r="E1480" s="13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1">
        <f>ROUND(E1480/D1480*100,0)</f>
        <v>1182</v>
      </c>
      <c r="P1480" s="13">
        <f>IF(OR(E1480=0,L1480=0),0,E1480/L1480)</f>
        <v>29.187190495010373</v>
      </c>
      <c r="Q1480" s="11" t="s">
        <v>8328</v>
      </c>
      <c r="R1480" s="11" t="s">
        <v>8344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43.5" x14ac:dyDescent="0.35">
      <c r="A1481" s="11">
        <v>1479</v>
      </c>
      <c r="B1481" s="12" t="s">
        <v>1480</v>
      </c>
      <c r="C1481" s="12" t="s">
        <v>5589</v>
      </c>
      <c r="D1481" s="13">
        <v>1600</v>
      </c>
      <c r="E1481" s="13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1">
        <f>ROUND(E1481/D1481*100,0)</f>
        <v>137</v>
      </c>
      <c r="P1481" s="13">
        <f>IF(OR(E1481=0,L1481=0),0,E1481/L1481)</f>
        <v>30.95774647887324</v>
      </c>
      <c r="Q1481" s="11" t="s">
        <v>8328</v>
      </c>
      <c r="R1481" s="11" t="s">
        <v>8344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43.5" x14ac:dyDescent="0.35">
      <c r="A1482" s="11">
        <v>1480</v>
      </c>
      <c r="B1482" s="12" t="s">
        <v>1481</v>
      </c>
      <c r="C1482" s="12" t="s">
        <v>5590</v>
      </c>
      <c r="D1482" s="13">
        <v>50000</v>
      </c>
      <c r="E1482" s="13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1">
        <f>ROUND(E1482/D1482*100,0)</f>
        <v>117</v>
      </c>
      <c r="P1482" s="13">
        <f>IF(OR(E1482=0,L1482=0),0,E1482/L1482)</f>
        <v>92.157795275590544</v>
      </c>
      <c r="Q1482" s="11" t="s">
        <v>8328</v>
      </c>
      <c r="R1482" s="11" t="s">
        <v>8344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43.5" x14ac:dyDescent="0.35">
      <c r="A1483" s="11">
        <v>1481</v>
      </c>
      <c r="B1483" s="12" t="s">
        <v>1482</v>
      </c>
      <c r="C1483" s="12" t="s">
        <v>5591</v>
      </c>
      <c r="D1483" s="13">
        <v>5000</v>
      </c>
      <c r="E1483" s="13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1">
        <f>ROUND(E1483/D1483*100,0)</f>
        <v>2</v>
      </c>
      <c r="P1483" s="13">
        <f>IF(OR(E1483=0,L1483=0),0,E1483/L1483)</f>
        <v>17.5</v>
      </c>
      <c r="Q1483" s="11" t="s">
        <v>8328</v>
      </c>
      <c r="R1483" s="11" t="s">
        <v>8310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3.5" x14ac:dyDescent="0.35">
      <c r="A1484" s="11">
        <v>1482</v>
      </c>
      <c r="B1484" s="12" t="s">
        <v>1483</v>
      </c>
      <c r="C1484" s="12" t="s">
        <v>5592</v>
      </c>
      <c r="D1484" s="13">
        <v>5000</v>
      </c>
      <c r="E1484" s="13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1">
        <f>ROUND(E1484/D1484*100,0)</f>
        <v>0</v>
      </c>
      <c r="P1484" s="13">
        <f>IF(OR(E1484=0,L1484=0),0,E1484/L1484)</f>
        <v>5</v>
      </c>
      <c r="Q1484" s="11" t="s">
        <v>8328</v>
      </c>
      <c r="R1484" s="11" t="s">
        <v>8310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43.5" x14ac:dyDescent="0.35">
      <c r="A1485" s="11">
        <v>1483</v>
      </c>
      <c r="B1485" s="12" t="s">
        <v>1484</v>
      </c>
      <c r="C1485" s="12" t="s">
        <v>5593</v>
      </c>
      <c r="D1485" s="13">
        <v>7000</v>
      </c>
      <c r="E1485" s="13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1">
        <f>ROUND(E1485/D1485*100,0)</f>
        <v>1</v>
      </c>
      <c r="P1485" s="13">
        <f>IF(OR(E1485=0,L1485=0),0,E1485/L1485)</f>
        <v>25</v>
      </c>
      <c r="Q1485" s="11" t="s">
        <v>8328</v>
      </c>
      <c r="R1485" s="11" t="s">
        <v>8310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x14ac:dyDescent="0.35">
      <c r="A1486" s="11">
        <v>1484</v>
      </c>
      <c r="B1486" s="12" t="s">
        <v>1485</v>
      </c>
      <c r="C1486" s="12" t="s">
        <v>5594</v>
      </c>
      <c r="D1486" s="13">
        <v>2000</v>
      </c>
      <c r="E1486" s="13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1">
        <f>ROUND(E1486/D1486*100,0)</f>
        <v>0</v>
      </c>
      <c r="P1486" s="13">
        <f>IF(OR(E1486=0,L1486=0),0,E1486/L1486)</f>
        <v>0</v>
      </c>
      <c r="Q1486" s="11" t="s">
        <v>8328</v>
      </c>
      <c r="R1486" s="11" t="s">
        <v>8310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43.5" x14ac:dyDescent="0.35">
      <c r="A1487" s="11">
        <v>1485</v>
      </c>
      <c r="B1487" s="12" t="s">
        <v>1486</v>
      </c>
      <c r="C1487" s="12" t="s">
        <v>5595</v>
      </c>
      <c r="D1487" s="13">
        <v>6700</v>
      </c>
      <c r="E1487" s="13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1">
        <f>ROUND(E1487/D1487*100,0)</f>
        <v>2</v>
      </c>
      <c r="P1487" s="13">
        <f>IF(OR(E1487=0,L1487=0),0,E1487/L1487)</f>
        <v>50</v>
      </c>
      <c r="Q1487" s="11" t="s">
        <v>8328</v>
      </c>
      <c r="R1487" s="11" t="s">
        <v>8310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58" x14ac:dyDescent="0.35">
      <c r="A1488" s="11">
        <v>1486</v>
      </c>
      <c r="B1488" s="12" t="s">
        <v>1487</v>
      </c>
      <c r="C1488" s="12" t="s">
        <v>5596</v>
      </c>
      <c r="D1488" s="13">
        <v>20000</v>
      </c>
      <c r="E1488" s="13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1">
        <f>ROUND(E1488/D1488*100,0)</f>
        <v>0</v>
      </c>
      <c r="P1488" s="13">
        <f>IF(OR(E1488=0,L1488=0),0,E1488/L1488)</f>
        <v>16</v>
      </c>
      <c r="Q1488" s="11" t="s">
        <v>8328</v>
      </c>
      <c r="R1488" s="11" t="s">
        <v>8310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3.5" x14ac:dyDescent="0.35">
      <c r="A1489" s="11">
        <v>1487</v>
      </c>
      <c r="B1489" s="12" t="s">
        <v>1488</v>
      </c>
      <c r="C1489" s="12" t="s">
        <v>5597</v>
      </c>
      <c r="D1489" s="13">
        <v>10000</v>
      </c>
      <c r="E1489" s="13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1">
        <f>ROUND(E1489/D1489*100,0)</f>
        <v>0</v>
      </c>
      <c r="P1489" s="13">
        <f>IF(OR(E1489=0,L1489=0),0,E1489/L1489)</f>
        <v>0</v>
      </c>
      <c r="Q1489" s="11" t="s">
        <v>8328</v>
      </c>
      <c r="R1489" s="11" t="s">
        <v>8310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3.5" x14ac:dyDescent="0.35">
      <c r="A1490" s="11">
        <v>1488</v>
      </c>
      <c r="B1490" s="12" t="s">
        <v>1489</v>
      </c>
      <c r="C1490" s="12" t="s">
        <v>5598</v>
      </c>
      <c r="D1490" s="13">
        <v>15000</v>
      </c>
      <c r="E1490" s="13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1">
        <f>ROUND(E1490/D1490*100,0)</f>
        <v>2</v>
      </c>
      <c r="P1490" s="13">
        <f>IF(OR(E1490=0,L1490=0),0,E1490/L1490)</f>
        <v>60</v>
      </c>
      <c r="Q1490" s="11" t="s">
        <v>8328</v>
      </c>
      <c r="R1490" s="11" t="s">
        <v>8310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3.5" x14ac:dyDescent="0.35">
      <c r="A1491" s="11">
        <v>1489</v>
      </c>
      <c r="B1491" s="12" t="s">
        <v>1490</v>
      </c>
      <c r="C1491" s="12" t="s">
        <v>5599</v>
      </c>
      <c r="D1491" s="13">
        <v>5000</v>
      </c>
      <c r="E1491" s="13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1">
        <f>ROUND(E1491/D1491*100,0)</f>
        <v>0</v>
      </c>
      <c r="P1491" s="13">
        <f>IF(OR(E1491=0,L1491=0),0,E1491/L1491)</f>
        <v>0</v>
      </c>
      <c r="Q1491" s="11" t="s">
        <v>8328</v>
      </c>
      <c r="R1491" s="11" t="s">
        <v>8310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3.5" x14ac:dyDescent="0.35">
      <c r="A1492" s="11">
        <v>1490</v>
      </c>
      <c r="B1492" s="12" t="s">
        <v>1491</v>
      </c>
      <c r="C1492" s="12" t="s">
        <v>5600</v>
      </c>
      <c r="D1492" s="13">
        <v>2900</v>
      </c>
      <c r="E1492" s="13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1">
        <f>ROUND(E1492/D1492*100,0)</f>
        <v>31</v>
      </c>
      <c r="P1492" s="13">
        <f>IF(OR(E1492=0,L1492=0),0,E1492/L1492)</f>
        <v>47.10526315789474</v>
      </c>
      <c r="Q1492" s="11" t="s">
        <v>8328</v>
      </c>
      <c r="R1492" s="11" t="s">
        <v>8310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43.5" x14ac:dyDescent="0.35">
      <c r="A1493" s="11">
        <v>1491</v>
      </c>
      <c r="B1493" s="12" t="s">
        <v>1492</v>
      </c>
      <c r="C1493" s="12" t="s">
        <v>5601</v>
      </c>
      <c r="D1493" s="13">
        <v>1200</v>
      </c>
      <c r="E1493" s="13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1">
        <f>ROUND(E1493/D1493*100,0)</f>
        <v>8</v>
      </c>
      <c r="P1493" s="13">
        <f>IF(OR(E1493=0,L1493=0),0,E1493/L1493)</f>
        <v>100</v>
      </c>
      <c r="Q1493" s="11" t="s">
        <v>8328</v>
      </c>
      <c r="R1493" s="11" t="s">
        <v>8310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58" x14ac:dyDescent="0.35">
      <c r="A1494" s="11">
        <v>1492</v>
      </c>
      <c r="B1494" s="12" t="s">
        <v>1493</v>
      </c>
      <c r="C1494" s="12" t="s">
        <v>5602</v>
      </c>
      <c r="D1494" s="13">
        <v>4000</v>
      </c>
      <c r="E1494" s="13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1">
        <f>ROUND(E1494/D1494*100,0)</f>
        <v>1</v>
      </c>
      <c r="P1494" s="13">
        <f>IF(OR(E1494=0,L1494=0),0,E1494/L1494)</f>
        <v>15</v>
      </c>
      <c r="Q1494" s="11" t="s">
        <v>8328</v>
      </c>
      <c r="R1494" s="11" t="s">
        <v>8310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29" x14ac:dyDescent="0.35">
      <c r="A1495" s="11">
        <v>1493</v>
      </c>
      <c r="B1495" s="12" t="s">
        <v>1494</v>
      </c>
      <c r="C1495" s="12" t="s">
        <v>5603</v>
      </c>
      <c r="D1495" s="13">
        <v>2400</v>
      </c>
      <c r="E1495" s="13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1">
        <f>ROUND(E1495/D1495*100,0)</f>
        <v>0</v>
      </c>
      <c r="P1495" s="13">
        <f>IF(OR(E1495=0,L1495=0),0,E1495/L1495)</f>
        <v>0</v>
      </c>
      <c r="Q1495" s="11" t="s">
        <v>8328</v>
      </c>
      <c r="R1495" s="11" t="s">
        <v>8310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58" x14ac:dyDescent="0.35">
      <c r="A1496" s="11">
        <v>1494</v>
      </c>
      <c r="B1496" s="12" t="s">
        <v>1495</v>
      </c>
      <c r="C1496" s="12" t="s">
        <v>5604</v>
      </c>
      <c r="D1496" s="13">
        <v>5000</v>
      </c>
      <c r="E1496" s="13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1">
        <f>ROUND(E1496/D1496*100,0)</f>
        <v>9</v>
      </c>
      <c r="P1496" s="13">
        <f>IF(OR(E1496=0,L1496=0),0,E1496/L1496)</f>
        <v>40.454545454545453</v>
      </c>
      <c r="Q1496" s="11" t="s">
        <v>8328</v>
      </c>
      <c r="R1496" s="11" t="s">
        <v>8310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29" x14ac:dyDescent="0.35">
      <c r="A1497" s="11">
        <v>1495</v>
      </c>
      <c r="B1497" s="12" t="s">
        <v>1496</v>
      </c>
      <c r="C1497" s="12" t="s">
        <v>5605</v>
      </c>
      <c r="D1497" s="13">
        <v>2000</v>
      </c>
      <c r="E1497" s="13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1">
        <f>ROUND(E1497/D1497*100,0)</f>
        <v>0</v>
      </c>
      <c r="P1497" s="13">
        <f>IF(OR(E1497=0,L1497=0),0,E1497/L1497)</f>
        <v>0</v>
      </c>
      <c r="Q1497" s="11" t="s">
        <v>8328</v>
      </c>
      <c r="R1497" s="11" t="s">
        <v>8310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3.5" x14ac:dyDescent="0.35">
      <c r="A1498" s="11">
        <v>1496</v>
      </c>
      <c r="B1498" s="12" t="s">
        <v>1497</v>
      </c>
      <c r="C1498" s="12" t="s">
        <v>5606</v>
      </c>
      <c r="D1498" s="13">
        <v>1500</v>
      </c>
      <c r="E1498" s="13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1">
        <f>ROUND(E1498/D1498*100,0)</f>
        <v>0</v>
      </c>
      <c r="P1498" s="13">
        <f>IF(OR(E1498=0,L1498=0),0,E1498/L1498)</f>
        <v>0</v>
      </c>
      <c r="Q1498" s="11" t="s">
        <v>8328</v>
      </c>
      <c r="R1498" s="11" t="s">
        <v>8310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58" x14ac:dyDescent="0.35">
      <c r="A1499" s="11">
        <v>1497</v>
      </c>
      <c r="B1499" s="12" t="s">
        <v>1498</v>
      </c>
      <c r="C1499" s="12" t="s">
        <v>5607</v>
      </c>
      <c r="D1499" s="13">
        <v>15000</v>
      </c>
      <c r="E1499" s="13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1">
        <f>ROUND(E1499/D1499*100,0)</f>
        <v>0</v>
      </c>
      <c r="P1499" s="13">
        <f>IF(OR(E1499=0,L1499=0),0,E1499/L1499)</f>
        <v>1</v>
      </c>
      <c r="Q1499" s="11" t="s">
        <v>8328</v>
      </c>
      <c r="R1499" s="11" t="s">
        <v>8310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43.5" x14ac:dyDescent="0.35">
      <c r="A1500" s="11">
        <v>1498</v>
      </c>
      <c r="B1500" s="12" t="s">
        <v>1499</v>
      </c>
      <c r="C1500" s="12" t="s">
        <v>5608</v>
      </c>
      <c r="D1500" s="13">
        <v>3000</v>
      </c>
      <c r="E1500" s="13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1">
        <f>ROUND(E1500/D1500*100,0)</f>
        <v>2</v>
      </c>
      <c r="P1500" s="13">
        <f>IF(OR(E1500=0,L1500=0),0,E1500/L1500)</f>
        <v>19</v>
      </c>
      <c r="Q1500" s="11" t="s">
        <v>8328</v>
      </c>
      <c r="R1500" s="11" t="s">
        <v>8310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58" x14ac:dyDescent="0.35">
      <c r="A1501" s="11">
        <v>1499</v>
      </c>
      <c r="B1501" s="12" t="s">
        <v>1500</v>
      </c>
      <c r="C1501" s="12" t="s">
        <v>5609</v>
      </c>
      <c r="D1501" s="13">
        <v>2000</v>
      </c>
      <c r="E1501" s="13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1">
        <f>ROUND(E1501/D1501*100,0)</f>
        <v>0</v>
      </c>
      <c r="P1501" s="13">
        <f>IF(OR(E1501=0,L1501=0),0,E1501/L1501)</f>
        <v>5</v>
      </c>
      <c r="Q1501" s="11" t="s">
        <v>8328</v>
      </c>
      <c r="R1501" s="11" t="s">
        <v>8310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43.5" x14ac:dyDescent="0.35">
      <c r="A1502" s="11">
        <v>1500</v>
      </c>
      <c r="B1502" s="12" t="s">
        <v>1501</v>
      </c>
      <c r="C1502" s="12" t="s">
        <v>5610</v>
      </c>
      <c r="D1502" s="13">
        <v>2800</v>
      </c>
      <c r="E1502" s="13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1">
        <f>ROUND(E1502/D1502*100,0)</f>
        <v>25</v>
      </c>
      <c r="P1502" s="13">
        <f>IF(OR(E1502=0,L1502=0),0,E1502/L1502)</f>
        <v>46.733333333333334</v>
      </c>
      <c r="Q1502" s="11" t="s">
        <v>8328</v>
      </c>
      <c r="R1502" s="11" t="s">
        <v>8310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29" x14ac:dyDescent="0.35">
      <c r="A1503" s="11">
        <v>1501</v>
      </c>
      <c r="B1503" s="12" t="s">
        <v>1502</v>
      </c>
      <c r="C1503" s="12" t="s">
        <v>5611</v>
      </c>
      <c r="D1503" s="13">
        <v>52000</v>
      </c>
      <c r="E1503" s="13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1">
        <f>ROUND(E1503/D1503*100,0)</f>
        <v>166</v>
      </c>
      <c r="P1503" s="13">
        <f>IF(OR(E1503=0,L1503=0),0,E1503/L1503)</f>
        <v>97.731073446327684</v>
      </c>
      <c r="Q1503" s="11" t="s">
        <v>8340</v>
      </c>
      <c r="R1503" s="11" t="s">
        <v>8341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43.5" x14ac:dyDescent="0.35">
      <c r="A1504" s="11">
        <v>1502</v>
      </c>
      <c r="B1504" s="12" t="s">
        <v>1503</v>
      </c>
      <c r="C1504" s="12" t="s">
        <v>5612</v>
      </c>
      <c r="D1504" s="13">
        <v>22000</v>
      </c>
      <c r="E1504" s="13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1">
        <f>ROUND(E1504/D1504*100,0)</f>
        <v>101</v>
      </c>
      <c r="P1504" s="13">
        <f>IF(OR(E1504=0,L1504=0),0,E1504/L1504)</f>
        <v>67.835866261398181</v>
      </c>
      <c r="Q1504" s="11" t="s">
        <v>8340</v>
      </c>
      <c r="R1504" s="11" t="s">
        <v>8341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43.5" x14ac:dyDescent="0.35">
      <c r="A1505" s="11">
        <v>1503</v>
      </c>
      <c r="B1505" s="12" t="s">
        <v>1504</v>
      </c>
      <c r="C1505" s="12" t="s">
        <v>5613</v>
      </c>
      <c r="D1505" s="13">
        <v>3750</v>
      </c>
      <c r="E1505" s="13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1">
        <f>ROUND(E1505/D1505*100,0)</f>
        <v>108</v>
      </c>
      <c r="P1505" s="13">
        <f>IF(OR(E1505=0,L1505=0),0,E1505/L1505)</f>
        <v>56.98492957746479</v>
      </c>
      <c r="Q1505" s="11" t="s">
        <v>8340</v>
      </c>
      <c r="R1505" s="11" t="s">
        <v>8341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43.5" x14ac:dyDescent="0.35">
      <c r="A1506" s="11">
        <v>1504</v>
      </c>
      <c r="B1506" s="12" t="s">
        <v>1505</v>
      </c>
      <c r="C1506" s="12" t="s">
        <v>5614</v>
      </c>
      <c r="D1506" s="13">
        <v>6500</v>
      </c>
      <c r="E1506" s="13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1">
        <f>ROUND(E1506/D1506*100,0)</f>
        <v>278</v>
      </c>
      <c r="P1506" s="13">
        <f>IF(OR(E1506=0,L1506=0),0,E1506/L1506)</f>
        <v>67.159851301115239</v>
      </c>
      <c r="Q1506" s="11" t="s">
        <v>8340</v>
      </c>
      <c r="R1506" s="11" t="s">
        <v>8341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58" x14ac:dyDescent="0.35">
      <c r="A1507" s="11">
        <v>1505</v>
      </c>
      <c r="B1507" s="12" t="s">
        <v>1506</v>
      </c>
      <c r="C1507" s="12" t="s">
        <v>5615</v>
      </c>
      <c r="D1507" s="13">
        <v>16000</v>
      </c>
      <c r="E1507" s="13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1">
        <f>ROUND(E1507/D1507*100,0)</f>
        <v>104</v>
      </c>
      <c r="P1507" s="13">
        <f>IF(OR(E1507=0,L1507=0),0,E1507/L1507)</f>
        <v>48.037681159420288</v>
      </c>
      <c r="Q1507" s="11" t="s">
        <v>8340</v>
      </c>
      <c r="R1507" s="11" t="s">
        <v>8341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3.5" x14ac:dyDescent="0.35">
      <c r="A1508" s="11">
        <v>1506</v>
      </c>
      <c r="B1508" s="12" t="s">
        <v>1507</v>
      </c>
      <c r="C1508" s="12" t="s">
        <v>5616</v>
      </c>
      <c r="D1508" s="13">
        <v>1500</v>
      </c>
      <c r="E1508" s="13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1">
        <f>ROUND(E1508/D1508*100,0)</f>
        <v>111</v>
      </c>
      <c r="P1508" s="13">
        <f>IF(OR(E1508=0,L1508=0),0,E1508/L1508)</f>
        <v>38.860465116279073</v>
      </c>
      <c r="Q1508" s="11" t="s">
        <v>8340</v>
      </c>
      <c r="R1508" s="11" t="s">
        <v>8341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58" x14ac:dyDescent="0.35">
      <c r="A1509" s="11">
        <v>1507</v>
      </c>
      <c r="B1509" s="12" t="s">
        <v>1508</v>
      </c>
      <c r="C1509" s="12" t="s">
        <v>5617</v>
      </c>
      <c r="D1509" s="13">
        <v>1200</v>
      </c>
      <c r="E1509" s="13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1">
        <f>ROUND(E1509/D1509*100,0)</f>
        <v>215</v>
      </c>
      <c r="P1509" s="13">
        <f>IF(OR(E1509=0,L1509=0),0,E1509/L1509)</f>
        <v>78.181818181818187</v>
      </c>
      <c r="Q1509" s="11" t="s">
        <v>8340</v>
      </c>
      <c r="R1509" s="11" t="s">
        <v>8341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3.5" x14ac:dyDescent="0.35">
      <c r="A1510" s="11">
        <v>1508</v>
      </c>
      <c r="B1510" s="12" t="s">
        <v>1509</v>
      </c>
      <c r="C1510" s="12" t="s">
        <v>5618</v>
      </c>
      <c r="D1510" s="13">
        <v>18500</v>
      </c>
      <c r="E1510" s="13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1">
        <f>ROUND(E1510/D1510*100,0)</f>
        <v>111</v>
      </c>
      <c r="P1510" s="13">
        <f>IF(OR(E1510=0,L1510=0),0,E1510/L1510)</f>
        <v>97.113744075829388</v>
      </c>
      <c r="Q1510" s="11" t="s">
        <v>8340</v>
      </c>
      <c r="R1510" s="11" t="s">
        <v>8341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43.5" x14ac:dyDescent="0.35">
      <c r="A1511" s="11">
        <v>1509</v>
      </c>
      <c r="B1511" s="12" t="s">
        <v>1510</v>
      </c>
      <c r="C1511" s="12" t="s">
        <v>5619</v>
      </c>
      <c r="D1511" s="13">
        <v>17500</v>
      </c>
      <c r="E1511" s="13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1">
        <f>ROUND(E1511/D1511*100,0)</f>
        <v>124</v>
      </c>
      <c r="P1511" s="13">
        <f>IF(OR(E1511=0,L1511=0),0,E1511/L1511)</f>
        <v>110.39397959183674</v>
      </c>
      <c r="Q1511" s="11" t="s">
        <v>8340</v>
      </c>
      <c r="R1511" s="11" t="s">
        <v>8341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43.5" x14ac:dyDescent="0.35">
      <c r="A1512" s="11">
        <v>1510</v>
      </c>
      <c r="B1512" s="12" t="s">
        <v>1511</v>
      </c>
      <c r="C1512" s="12" t="s">
        <v>5620</v>
      </c>
      <c r="D1512" s="13">
        <v>16000</v>
      </c>
      <c r="E1512" s="13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1">
        <f>ROUND(E1512/D1512*100,0)</f>
        <v>101</v>
      </c>
      <c r="P1512" s="13">
        <f>IF(OR(E1512=0,L1512=0),0,E1512/L1512)</f>
        <v>39.91506172839506</v>
      </c>
      <c r="Q1512" s="11" t="s">
        <v>8340</v>
      </c>
      <c r="R1512" s="11" t="s">
        <v>8341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58" x14ac:dyDescent="0.35">
      <c r="A1513" s="11">
        <v>1511</v>
      </c>
      <c r="B1513" s="12" t="s">
        <v>1512</v>
      </c>
      <c r="C1513" s="12" t="s">
        <v>5621</v>
      </c>
      <c r="D1513" s="13">
        <v>14000</v>
      </c>
      <c r="E1513" s="13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1">
        <f>ROUND(E1513/D1513*100,0)</f>
        <v>112</v>
      </c>
      <c r="P1513" s="13">
        <f>IF(OR(E1513=0,L1513=0),0,E1513/L1513)</f>
        <v>75.975728155339809</v>
      </c>
      <c r="Q1513" s="11" t="s">
        <v>8340</v>
      </c>
      <c r="R1513" s="11" t="s">
        <v>8341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43.5" x14ac:dyDescent="0.35">
      <c r="A1514" s="11">
        <v>1512</v>
      </c>
      <c r="B1514" s="12" t="s">
        <v>1513</v>
      </c>
      <c r="C1514" s="12" t="s">
        <v>5622</v>
      </c>
      <c r="D1514" s="13">
        <v>3500</v>
      </c>
      <c r="E1514" s="13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1">
        <f>ROUND(E1514/D1514*100,0)</f>
        <v>559</v>
      </c>
      <c r="P1514" s="13">
        <f>IF(OR(E1514=0,L1514=0),0,E1514/L1514)</f>
        <v>58.379104477611939</v>
      </c>
      <c r="Q1514" s="11" t="s">
        <v>8340</v>
      </c>
      <c r="R1514" s="11" t="s">
        <v>8341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3.5" x14ac:dyDescent="0.35">
      <c r="A1515" s="11">
        <v>1513</v>
      </c>
      <c r="B1515" s="12" t="s">
        <v>1514</v>
      </c>
      <c r="C1515" s="12" t="s">
        <v>5623</v>
      </c>
      <c r="D1515" s="13">
        <v>8000</v>
      </c>
      <c r="E1515" s="13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1">
        <f>ROUND(E1515/D1515*100,0)</f>
        <v>150</v>
      </c>
      <c r="P1515" s="13">
        <f>IF(OR(E1515=0,L1515=0),0,E1515/L1515)</f>
        <v>55.82093023255814</v>
      </c>
      <c r="Q1515" s="11" t="s">
        <v>8340</v>
      </c>
      <c r="R1515" s="11" t="s">
        <v>8341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3.5" x14ac:dyDescent="0.35">
      <c r="A1516" s="11">
        <v>1514</v>
      </c>
      <c r="B1516" s="12" t="s">
        <v>1515</v>
      </c>
      <c r="C1516" s="12" t="s">
        <v>5624</v>
      </c>
      <c r="D1516" s="13">
        <v>25000</v>
      </c>
      <c r="E1516" s="13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1">
        <f>ROUND(E1516/D1516*100,0)</f>
        <v>106</v>
      </c>
      <c r="P1516" s="13">
        <f>IF(OR(E1516=0,L1516=0),0,E1516/L1516)</f>
        <v>151.24431818181819</v>
      </c>
      <c r="Q1516" s="11" t="s">
        <v>8340</v>
      </c>
      <c r="R1516" s="11" t="s">
        <v>8341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43.5" x14ac:dyDescent="0.35">
      <c r="A1517" s="11">
        <v>1515</v>
      </c>
      <c r="B1517" s="12" t="s">
        <v>1516</v>
      </c>
      <c r="C1517" s="12" t="s">
        <v>5625</v>
      </c>
      <c r="D1517" s="13">
        <v>300000</v>
      </c>
      <c r="E1517" s="13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1">
        <f>ROUND(E1517/D1517*100,0)</f>
        <v>157</v>
      </c>
      <c r="P1517" s="13">
        <f>IF(OR(E1517=0,L1517=0),0,E1517/L1517)</f>
        <v>849.67027027027029</v>
      </c>
      <c r="Q1517" s="11" t="s">
        <v>8340</v>
      </c>
      <c r="R1517" s="11" t="s">
        <v>8341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3.5" x14ac:dyDescent="0.35">
      <c r="A1518" s="11">
        <v>1516</v>
      </c>
      <c r="B1518" s="12" t="s">
        <v>1517</v>
      </c>
      <c r="C1518" s="12" t="s">
        <v>5626</v>
      </c>
      <c r="D1518" s="13">
        <v>17000</v>
      </c>
      <c r="E1518" s="13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1">
        <f>ROUND(E1518/D1518*100,0)</f>
        <v>109</v>
      </c>
      <c r="P1518" s="13">
        <f>IF(OR(E1518=0,L1518=0),0,E1518/L1518)</f>
        <v>159.24137931034483</v>
      </c>
      <c r="Q1518" s="11" t="s">
        <v>8340</v>
      </c>
      <c r="R1518" s="11" t="s">
        <v>8341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43.5" x14ac:dyDescent="0.35">
      <c r="A1519" s="11">
        <v>1517</v>
      </c>
      <c r="B1519" s="12" t="s">
        <v>1518</v>
      </c>
      <c r="C1519" s="12" t="s">
        <v>5627</v>
      </c>
      <c r="D1519" s="13">
        <v>15000</v>
      </c>
      <c r="E1519" s="13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1">
        <f>ROUND(E1519/D1519*100,0)</f>
        <v>162</v>
      </c>
      <c r="P1519" s="13">
        <f>IF(OR(E1519=0,L1519=0),0,E1519/L1519)</f>
        <v>39.507317073170732</v>
      </c>
      <c r="Q1519" s="11" t="s">
        <v>8340</v>
      </c>
      <c r="R1519" s="11" t="s">
        <v>8341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29" x14ac:dyDescent="0.35">
      <c r="A1520" s="11">
        <v>1518</v>
      </c>
      <c r="B1520" s="12" t="s">
        <v>1519</v>
      </c>
      <c r="C1520" s="12" t="s">
        <v>5628</v>
      </c>
      <c r="D1520" s="13">
        <v>15000</v>
      </c>
      <c r="E1520" s="13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1">
        <f>ROUND(E1520/D1520*100,0)</f>
        <v>205</v>
      </c>
      <c r="P1520" s="13">
        <f>IF(OR(E1520=0,L1520=0),0,E1520/L1520)</f>
        <v>130.52966101694915</v>
      </c>
      <c r="Q1520" s="11" t="s">
        <v>8340</v>
      </c>
      <c r="R1520" s="11" t="s">
        <v>8341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43.5" x14ac:dyDescent="0.35">
      <c r="A1521" s="11">
        <v>1519</v>
      </c>
      <c r="B1521" s="12" t="s">
        <v>1520</v>
      </c>
      <c r="C1521" s="12" t="s">
        <v>5629</v>
      </c>
      <c r="D1521" s="13">
        <v>9000</v>
      </c>
      <c r="E1521" s="13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1">
        <f>ROUND(E1521/D1521*100,0)</f>
        <v>103</v>
      </c>
      <c r="P1521" s="13">
        <f>IF(OR(E1521=0,L1521=0),0,E1521/L1521)</f>
        <v>64.156896551724131</v>
      </c>
      <c r="Q1521" s="11" t="s">
        <v>8340</v>
      </c>
      <c r="R1521" s="11" t="s">
        <v>8341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29" x14ac:dyDescent="0.35">
      <c r="A1522" s="11">
        <v>1520</v>
      </c>
      <c r="B1522" s="12" t="s">
        <v>1521</v>
      </c>
      <c r="C1522" s="12" t="s">
        <v>5630</v>
      </c>
      <c r="D1522" s="13">
        <v>18000</v>
      </c>
      <c r="E1522" s="13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1">
        <f>ROUND(E1522/D1522*100,0)</f>
        <v>103</v>
      </c>
      <c r="P1522" s="13">
        <f>IF(OR(E1522=0,L1522=0),0,E1522/L1522)</f>
        <v>111.52694610778443</v>
      </c>
      <c r="Q1522" s="11" t="s">
        <v>8340</v>
      </c>
      <c r="R1522" s="11" t="s">
        <v>8341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3.5" x14ac:dyDescent="0.35">
      <c r="A1523" s="11">
        <v>1521</v>
      </c>
      <c r="B1523" s="12" t="s">
        <v>1522</v>
      </c>
      <c r="C1523" s="12" t="s">
        <v>5631</v>
      </c>
      <c r="D1523" s="13">
        <v>37500</v>
      </c>
      <c r="E1523" s="13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1">
        <f>ROUND(E1523/D1523*100,0)</f>
        <v>107</v>
      </c>
      <c r="P1523" s="13">
        <f>IF(OR(E1523=0,L1523=0),0,E1523/L1523)</f>
        <v>170.44680851063831</v>
      </c>
      <c r="Q1523" s="11" t="s">
        <v>8340</v>
      </c>
      <c r="R1523" s="11" t="s">
        <v>8341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58" x14ac:dyDescent="0.35">
      <c r="A1524" s="11">
        <v>1522</v>
      </c>
      <c r="B1524" s="12" t="s">
        <v>1523</v>
      </c>
      <c r="C1524" s="12" t="s">
        <v>5632</v>
      </c>
      <c r="D1524" s="13">
        <v>43500</v>
      </c>
      <c r="E1524" s="13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1">
        <f>ROUND(E1524/D1524*100,0)</f>
        <v>139</v>
      </c>
      <c r="P1524" s="13">
        <f>IF(OR(E1524=0,L1524=0),0,E1524/L1524)</f>
        <v>133.7391592920354</v>
      </c>
      <c r="Q1524" s="11" t="s">
        <v>8340</v>
      </c>
      <c r="R1524" s="11" t="s">
        <v>8341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43.5" x14ac:dyDescent="0.35">
      <c r="A1525" s="11">
        <v>1523</v>
      </c>
      <c r="B1525" s="12" t="s">
        <v>1524</v>
      </c>
      <c r="C1525" s="12" t="s">
        <v>5633</v>
      </c>
      <c r="D1525" s="13">
        <v>18500</v>
      </c>
      <c r="E1525" s="13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1">
        <f>ROUND(E1525/D1525*100,0)</f>
        <v>125</v>
      </c>
      <c r="P1525" s="13">
        <f>IF(OR(E1525=0,L1525=0),0,E1525/L1525)</f>
        <v>95.834024896265561</v>
      </c>
      <c r="Q1525" s="11" t="s">
        <v>8340</v>
      </c>
      <c r="R1525" s="11" t="s">
        <v>8341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3.5" x14ac:dyDescent="0.35">
      <c r="A1526" s="11">
        <v>1524</v>
      </c>
      <c r="B1526" s="12" t="s">
        <v>1525</v>
      </c>
      <c r="C1526" s="12" t="s">
        <v>5634</v>
      </c>
      <c r="D1526" s="13">
        <v>3000</v>
      </c>
      <c r="E1526" s="13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1">
        <f>ROUND(E1526/D1526*100,0)</f>
        <v>207</v>
      </c>
      <c r="P1526" s="13">
        <f>IF(OR(E1526=0,L1526=0),0,E1526/L1526)</f>
        <v>221.78571428571428</v>
      </c>
      <c r="Q1526" s="11" t="s">
        <v>8340</v>
      </c>
      <c r="R1526" s="11" t="s">
        <v>8341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43.5" x14ac:dyDescent="0.35">
      <c r="A1527" s="11">
        <v>1525</v>
      </c>
      <c r="B1527" s="12" t="s">
        <v>1526</v>
      </c>
      <c r="C1527" s="12" t="s">
        <v>5635</v>
      </c>
      <c r="D1527" s="13">
        <v>2600</v>
      </c>
      <c r="E1527" s="13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1">
        <f>ROUND(E1527/D1527*100,0)</f>
        <v>174</v>
      </c>
      <c r="P1527" s="13">
        <f>IF(OR(E1527=0,L1527=0),0,E1527/L1527)</f>
        <v>32.315357142857138</v>
      </c>
      <c r="Q1527" s="11" t="s">
        <v>8340</v>
      </c>
      <c r="R1527" s="11" t="s">
        <v>8341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43.5" x14ac:dyDescent="0.35">
      <c r="A1528" s="11">
        <v>1526</v>
      </c>
      <c r="B1528" s="12" t="s">
        <v>1527</v>
      </c>
      <c r="C1528" s="12" t="s">
        <v>5636</v>
      </c>
      <c r="D1528" s="13">
        <v>23000</v>
      </c>
      <c r="E1528" s="13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1">
        <f>ROUND(E1528/D1528*100,0)</f>
        <v>120</v>
      </c>
      <c r="P1528" s="13">
        <f>IF(OR(E1528=0,L1528=0),0,E1528/L1528)</f>
        <v>98.839285714285708</v>
      </c>
      <c r="Q1528" s="11" t="s">
        <v>8340</v>
      </c>
      <c r="R1528" s="11" t="s">
        <v>8341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43.5" x14ac:dyDescent="0.35">
      <c r="A1529" s="11">
        <v>1527</v>
      </c>
      <c r="B1529" s="12" t="s">
        <v>1528</v>
      </c>
      <c r="C1529" s="12" t="s">
        <v>5637</v>
      </c>
      <c r="D1529" s="13">
        <v>3500</v>
      </c>
      <c r="E1529" s="13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1">
        <f>ROUND(E1529/D1529*100,0)</f>
        <v>110</v>
      </c>
      <c r="P1529" s="13">
        <f>IF(OR(E1529=0,L1529=0),0,E1529/L1529)</f>
        <v>55.222142857142863</v>
      </c>
      <c r="Q1529" s="11" t="s">
        <v>8340</v>
      </c>
      <c r="R1529" s="11" t="s">
        <v>8341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29" x14ac:dyDescent="0.35">
      <c r="A1530" s="11">
        <v>1528</v>
      </c>
      <c r="B1530" s="12" t="s">
        <v>1529</v>
      </c>
      <c r="C1530" s="12" t="s">
        <v>5638</v>
      </c>
      <c r="D1530" s="13">
        <v>3000</v>
      </c>
      <c r="E1530" s="13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1">
        <f>ROUND(E1530/D1530*100,0)</f>
        <v>282</v>
      </c>
      <c r="P1530" s="13">
        <f>IF(OR(E1530=0,L1530=0),0,E1530/L1530)</f>
        <v>52.793750000000003</v>
      </c>
      <c r="Q1530" s="11" t="s">
        <v>8340</v>
      </c>
      <c r="R1530" s="11" t="s">
        <v>8341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43.5" x14ac:dyDescent="0.35">
      <c r="A1531" s="11">
        <v>1529</v>
      </c>
      <c r="B1531" s="12" t="s">
        <v>1530</v>
      </c>
      <c r="C1531" s="12" t="s">
        <v>5639</v>
      </c>
      <c r="D1531" s="13">
        <v>19000</v>
      </c>
      <c r="E1531" s="13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1">
        <f>ROUND(E1531/D1531*100,0)</f>
        <v>101</v>
      </c>
      <c r="P1531" s="13">
        <f>IF(OR(E1531=0,L1531=0),0,E1531/L1531)</f>
        <v>135.66666666666666</v>
      </c>
      <c r="Q1531" s="11" t="s">
        <v>8340</v>
      </c>
      <c r="R1531" s="11" t="s">
        <v>8341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58" x14ac:dyDescent="0.35">
      <c r="A1532" s="11">
        <v>1530</v>
      </c>
      <c r="B1532" s="12" t="s">
        <v>1531</v>
      </c>
      <c r="C1532" s="12" t="s">
        <v>5640</v>
      </c>
      <c r="D1532" s="13">
        <v>35000</v>
      </c>
      <c r="E1532" s="13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1">
        <f>ROUND(E1532/D1532*100,0)</f>
        <v>135</v>
      </c>
      <c r="P1532" s="13">
        <f>IF(OR(E1532=0,L1532=0),0,E1532/L1532)</f>
        <v>53.991990846681922</v>
      </c>
      <c r="Q1532" s="11" t="s">
        <v>8340</v>
      </c>
      <c r="R1532" s="11" t="s">
        <v>8341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58" x14ac:dyDescent="0.35">
      <c r="A1533" s="11">
        <v>1531</v>
      </c>
      <c r="B1533" s="12" t="s">
        <v>1532</v>
      </c>
      <c r="C1533" s="12" t="s">
        <v>5641</v>
      </c>
      <c r="D1533" s="13">
        <v>2350</v>
      </c>
      <c r="E1533" s="13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1">
        <f>ROUND(E1533/D1533*100,0)</f>
        <v>176</v>
      </c>
      <c r="P1533" s="13">
        <f>IF(OR(E1533=0,L1533=0),0,E1533/L1533)</f>
        <v>56.643835616438359</v>
      </c>
      <c r="Q1533" s="11" t="s">
        <v>8340</v>
      </c>
      <c r="R1533" s="11" t="s">
        <v>8341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43.5" x14ac:dyDescent="0.35">
      <c r="A1534" s="11">
        <v>1532</v>
      </c>
      <c r="B1534" s="12" t="s">
        <v>1533</v>
      </c>
      <c r="C1534" s="12" t="s">
        <v>5642</v>
      </c>
      <c r="D1534" s="13">
        <v>5000</v>
      </c>
      <c r="E1534" s="13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1">
        <f>ROUND(E1534/D1534*100,0)</f>
        <v>484</v>
      </c>
      <c r="P1534" s="13">
        <f>IF(OR(E1534=0,L1534=0),0,E1534/L1534)</f>
        <v>82.316326530612244</v>
      </c>
      <c r="Q1534" s="11" t="s">
        <v>8340</v>
      </c>
      <c r="R1534" s="11" t="s">
        <v>8341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43.5" x14ac:dyDescent="0.35">
      <c r="A1535" s="11">
        <v>1533</v>
      </c>
      <c r="B1535" s="12" t="s">
        <v>1534</v>
      </c>
      <c r="C1535" s="12" t="s">
        <v>5643</v>
      </c>
      <c r="D1535" s="13">
        <v>45000</v>
      </c>
      <c r="E1535" s="13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1">
        <f>ROUND(E1535/D1535*100,0)</f>
        <v>145</v>
      </c>
      <c r="P1535" s="13">
        <f>IF(OR(E1535=0,L1535=0),0,E1535/L1535)</f>
        <v>88.26081081081081</v>
      </c>
      <c r="Q1535" s="11" t="s">
        <v>8340</v>
      </c>
      <c r="R1535" s="11" t="s">
        <v>8341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43.5" x14ac:dyDescent="0.35">
      <c r="A1536" s="11">
        <v>1534</v>
      </c>
      <c r="B1536" s="12" t="s">
        <v>1535</v>
      </c>
      <c r="C1536" s="12" t="s">
        <v>5644</v>
      </c>
      <c r="D1536" s="13">
        <v>7500</v>
      </c>
      <c r="E1536" s="13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1">
        <f>ROUND(E1536/D1536*100,0)</f>
        <v>418</v>
      </c>
      <c r="P1536" s="13">
        <f>IF(OR(E1536=0,L1536=0),0,E1536/L1536)</f>
        <v>84.905149051490511</v>
      </c>
      <c r="Q1536" s="11" t="s">
        <v>8340</v>
      </c>
      <c r="R1536" s="11" t="s">
        <v>8341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58" x14ac:dyDescent="0.35">
      <c r="A1537" s="11">
        <v>1535</v>
      </c>
      <c r="B1537" s="12" t="s">
        <v>1536</v>
      </c>
      <c r="C1537" s="12" t="s">
        <v>5645</v>
      </c>
      <c r="D1537" s="13">
        <v>4000</v>
      </c>
      <c r="E1537" s="13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1">
        <f>ROUND(E1537/D1537*100,0)</f>
        <v>132</v>
      </c>
      <c r="P1537" s="13">
        <f>IF(OR(E1537=0,L1537=0),0,E1537/L1537)</f>
        <v>48.154545454545456</v>
      </c>
      <c r="Q1537" s="11" t="s">
        <v>8340</v>
      </c>
      <c r="R1537" s="11" t="s">
        <v>8341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58" x14ac:dyDescent="0.35">
      <c r="A1538" s="11">
        <v>1536</v>
      </c>
      <c r="B1538" s="12" t="s">
        <v>1537</v>
      </c>
      <c r="C1538" s="12" t="s">
        <v>5646</v>
      </c>
      <c r="D1538" s="13">
        <v>12000</v>
      </c>
      <c r="E1538" s="13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1">
        <f>ROUND(E1538/D1538*100,0)</f>
        <v>250</v>
      </c>
      <c r="P1538" s="13">
        <f>IF(OR(E1538=0,L1538=0),0,E1538/L1538)</f>
        <v>66.015406593406595</v>
      </c>
      <c r="Q1538" s="11" t="s">
        <v>8340</v>
      </c>
      <c r="R1538" s="11" t="s">
        <v>8341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3.5" x14ac:dyDescent="0.35">
      <c r="A1539" s="11">
        <v>1537</v>
      </c>
      <c r="B1539" s="12" t="s">
        <v>1538</v>
      </c>
      <c r="C1539" s="12" t="s">
        <v>5647</v>
      </c>
      <c r="D1539" s="13">
        <v>12000</v>
      </c>
      <c r="E1539" s="13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1">
        <f>ROUND(E1539/D1539*100,0)</f>
        <v>180</v>
      </c>
      <c r="P1539" s="13">
        <f>IF(OR(E1539=0,L1539=0),0,E1539/L1539)</f>
        <v>96.375</v>
      </c>
      <c r="Q1539" s="11" t="s">
        <v>8340</v>
      </c>
      <c r="R1539" s="11" t="s">
        <v>8341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3.5" x14ac:dyDescent="0.35">
      <c r="A1540" s="11">
        <v>1538</v>
      </c>
      <c r="B1540" s="12" t="s">
        <v>1539</v>
      </c>
      <c r="C1540" s="12" t="s">
        <v>5648</v>
      </c>
      <c r="D1540" s="13">
        <v>7000</v>
      </c>
      <c r="E1540" s="13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1">
        <f>ROUND(E1540/D1540*100,0)</f>
        <v>103</v>
      </c>
      <c r="P1540" s="13">
        <f>IF(OR(E1540=0,L1540=0),0,E1540/L1540)</f>
        <v>156.17391304347825</v>
      </c>
      <c r="Q1540" s="11" t="s">
        <v>8340</v>
      </c>
      <c r="R1540" s="11" t="s">
        <v>8341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43.5" x14ac:dyDescent="0.35">
      <c r="A1541" s="11">
        <v>1539</v>
      </c>
      <c r="B1541" s="12" t="s">
        <v>1540</v>
      </c>
      <c r="C1541" s="12" t="s">
        <v>5649</v>
      </c>
      <c r="D1541" s="13">
        <v>20000</v>
      </c>
      <c r="E1541" s="13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1">
        <f>ROUND(E1541/D1541*100,0)</f>
        <v>136</v>
      </c>
      <c r="P1541" s="13">
        <f>IF(OR(E1541=0,L1541=0),0,E1541/L1541)</f>
        <v>95.764859154929582</v>
      </c>
      <c r="Q1541" s="11" t="s">
        <v>8340</v>
      </c>
      <c r="R1541" s="11" t="s">
        <v>8341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43.5" x14ac:dyDescent="0.35">
      <c r="A1542" s="11">
        <v>1540</v>
      </c>
      <c r="B1542" s="12" t="s">
        <v>1541</v>
      </c>
      <c r="C1542" s="12" t="s">
        <v>5650</v>
      </c>
      <c r="D1542" s="13">
        <v>15000</v>
      </c>
      <c r="E1542" s="13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1">
        <f>ROUND(E1542/D1542*100,0)</f>
        <v>118</v>
      </c>
      <c r="P1542" s="13">
        <f>IF(OR(E1542=0,L1542=0),0,E1542/L1542)</f>
        <v>180.40816326530611</v>
      </c>
      <c r="Q1542" s="11" t="s">
        <v>8340</v>
      </c>
      <c r="R1542" s="11" t="s">
        <v>8341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3.5" x14ac:dyDescent="0.35">
      <c r="A1543" s="11">
        <v>1541</v>
      </c>
      <c r="B1543" s="12" t="s">
        <v>1542</v>
      </c>
      <c r="C1543" s="12" t="s">
        <v>5651</v>
      </c>
      <c r="D1543" s="13">
        <v>18000</v>
      </c>
      <c r="E1543" s="13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1">
        <f>ROUND(E1543/D1543*100,0)</f>
        <v>0</v>
      </c>
      <c r="P1543" s="13">
        <f>IF(OR(E1543=0,L1543=0),0,E1543/L1543)</f>
        <v>3</v>
      </c>
      <c r="Q1543" s="11" t="s">
        <v>8340</v>
      </c>
      <c r="R1543" s="11" t="s">
        <v>8345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58" x14ac:dyDescent="0.35">
      <c r="A1544" s="11">
        <v>1542</v>
      </c>
      <c r="B1544" s="12" t="s">
        <v>1543</v>
      </c>
      <c r="C1544" s="12" t="s">
        <v>5652</v>
      </c>
      <c r="D1544" s="13">
        <v>500</v>
      </c>
      <c r="E1544" s="13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1">
        <f>ROUND(E1544/D1544*100,0)</f>
        <v>4</v>
      </c>
      <c r="P1544" s="13">
        <f>IF(OR(E1544=0,L1544=0),0,E1544/L1544)</f>
        <v>20</v>
      </c>
      <c r="Q1544" s="11" t="s">
        <v>8340</v>
      </c>
      <c r="R1544" s="11" t="s">
        <v>8345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3.5" x14ac:dyDescent="0.35">
      <c r="A1545" s="11">
        <v>1543</v>
      </c>
      <c r="B1545" s="12" t="s">
        <v>1544</v>
      </c>
      <c r="C1545" s="12" t="s">
        <v>5653</v>
      </c>
      <c r="D1545" s="13">
        <v>2250</v>
      </c>
      <c r="E1545" s="13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1">
        <f>ROUND(E1545/D1545*100,0)</f>
        <v>0</v>
      </c>
      <c r="P1545" s="13">
        <f>IF(OR(E1545=0,L1545=0),0,E1545/L1545)</f>
        <v>10</v>
      </c>
      <c r="Q1545" s="11" t="s">
        <v>8340</v>
      </c>
      <c r="R1545" s="11" t="s">
        <v>8345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3.5" x14ac:dyDescent="0.35">
      <c r="A1546" s="11">
        <v>1544</v>
      </c>
      <c r="B1546" s="12" t="s">
        <v>1545</v>
      </c>
      <c r="C1546" s="12" t="s">
        <v>5654</v>
      </c>
      <c r="D1546" s="13">
        <v>1000</v>
      </c>
      <c r="E1546" s="13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1">
        <f>ROUND(E1546/D1546*100,0)</f>
        <v>0</v>
      </c>
      <c r="P1546" s="13">
        <f>IF(OR(E1546=0,L1546=0),0,E1546/L1546)</f>
        <v>0</v>
      </c>
      <c r="Q1546" s="11" t="s">
        <v>8340</v>
      </c>
      <c r="R1546" s="11" t="s">
        <v>8345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3.5" x14ac:dyDescent="0.35">
      <c r="A1547" s="11">
        <v>1545</v>
      </c>
      <c r="B1547" s="12" t="s">
        <v>1546</v>
      </c>
      <c r="C1547" s="12" t="s">
        <v>5655</v>
      </c>
      <c r="D1547" s="13">
        <v>3000</v>
      </c>
      <c r="E1547" s="13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1">
        <f>ROUND(E1547/D1547*100,0)</f>
        <v>0</v>
      </c>
      <c r="P1547" s="13">
        <f>IF(OR(E1547=0,L1547=0),0,E1547/L1547)</f>
        <v>1</v>
      </c>
      <c r="Q1547" s="11" t="s">
        <v>8340</v>
      </c>
      <c r="R1547" s="11" t="s">
        <v>8345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43.5" x14ac:dyDescent="0.35">
      <c r="A1548" s="11">
        <v>1546</v>
      </c>
      <c r="B1548" s="12" t="s">
        <v>1547</v>
      </c>
      <c r="C1548" s="12" t="s">
        <v>5656</v>
      </c>
      <c r="D1548" s="13">
        <v>1000</v>
      </c>
      <c r="E1548" s="13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1">
        <f>ROUND(E1548/D1548*100,0)</f>
        <v>29</v>
      </c>
      <c r="P1548" s="13">
        <f>IF(OR(E1548=0,L1548=0),0,E1548/L1548)</f>
        <v>26.272727272727273</v>
      </c>
      <c r="Q1548" s="11" t="s">
        <v>8340</v>
      </c>
      <c r="R1548" s="11" t="s">
        <v>8345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3.5" x14ac:dyDescent="0.35">
      <c r="A1549" s="11">
        <v>1547</v>
      </c>
      <c r="B1549" s="12" t="s">
        <v>1548</v>
      </c>
      <c r="C1549" s="12" t="s">
        <v>5657</v>
      </c>
      <c r="D1549" s="13">
        <v>20</v>
      </c>
      <c r="E1549" s="13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1">
        <f>ROUND(E1549/D1549*100,0)</f>
        <v>0</v>
      </c>
      <c r="P1549" s="13">
        <f>IF(OR(E1549=0,L1549=0),0,E1549/L1549)</f>
        <v>0</v>
      </c>
      <c r="Q1549" s="11" t="s">
        <v>8340</v>
      </c>
      <c r="R1549" s="11" t="s">
        <v>8345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29" x14ac:dyDescent="0.35">
      <c r="A1550" s="11">
        <v>1548</v>
      </c>
      <c r="B1550" s="12" t="s">
        <v>1549</v>
      </c>
      <c r="C1550" s="12" t="s">
        <v>5658</v>
      </c>
      <c r="D1550" s="13">
        <v>700</v>
      </c>
      <c r="E1550" s="13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1">
        <f>ROUND(E1550/D1550*100,0)</f>
        <v>9</v>
      </c>
      <c r="P1550" s="13">
        <f>IF(OR(E1550=0,L1550=0),0,E1550/L1550)</f>
        <v>60</v>
      </c>
      <c r="Q1550" s="11" t="s">
        <v>8340</v>
      </c>
      <c r="R1550" s="11" t="s">
        <v>8345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3.5" x14ac:dyDescent="0.35">
      <c r="A1551" s="11">
        <v>1549</v>
      </c>
      <c r="B1551" s="12" t="s">
        <v>1550</v>
      </c>
      <c r="C1551" s="12" t="s">
        <v>5659</v>
      </c>
      <c r="D1551" s="13">
        <v>500</v>
      </c>
      <c r="E1551" s="13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1">
        <f>ROUND(E1551/D1551*100,0)</f>
        <v>34</v>
      </c>
      <c r="P1551" s="13">
        <f>IF(OR(E1551=0,L1551=0),0,E1551/L1551)</f>
        <v>28.333333333333332</v>
      </c>
      <c r="Q1551" s="11" t="s">
        <v>8340</v>
      </c>
      <c r="R1551" s="11" t="s">
        <v>8345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58" x14ac:dyDescent="0.35">
      <c r="A1552" s="11">
        <v>1550</v>
      </c>
      <c r="B1552" s="12" t="s">
        <v>1551</v>
      </c>
      <c r="C1552" s="12" t="s">
        <v>5660</v>
      </c>
      <c r="D1552" s="13">
        <v>750</v>
      </c>
      <c r="E1552" s="13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1">
        <f>ROUND(E1552/D1552*100,0)</f>
        <v>13</v>
      </c>
      <c r="P1552" s="13">
        <f>IF(OR(E1552=0,L1552=0),0,E1552/L1552)</f>
        <v>14.428571428571429</v>
      </c>
      <c r="Q1552" s="11" t="s">
        <v>8340</v>
      </c>
      <c r="R1552" s="11" t="s">
        <v>8345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43.5" x14ac:dyDescent="0.35">
      <c r="A1553" s="11">
        <v>1551</v>
      </c>
      <c r="B1553" s="12" t="s">
        <v>1552</v>
      </c>
      <c r="C1553" s="12" t="s">
        <v>5661</v>
      </c>
      <c r="D1553" s="13">
        <v>3500</v>
      </c>
      <c r="E1553" s="13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1">
        <f>ROUND(E1553/D1553*100,0)</f>
        <v>0</v>
      </c>
      <c r="P1553" s="13">
        <f>IF(OR(E1553=0,L1553=0),0,E1553/L1553)</f>
        <v>0</v>
      </c>
      <c r="Q1553" s="11" t="s">
        <v>8340</v>
      </c>
      <c r="R1553" s="11" t="s">
        <v>8345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43.5" x14ac:dyDescent="0.35">
      <c r="A1554" s="11">
        <v>1552</v>
      </c>
      <c r="B1554" s="12" t="s">
        <v>1553</v>
      </c>
      <c r="C1554" s="12" t="s">
        <v>5662</v>
      </c>
      <c r="D1554" s="13">
        <v>4300</v>
      </c>
      <c r="E1554" s="13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1">
        <f>ROUND(E1554/D1554*100,0)</f>
        <v>49</v>
      </c>
      <c r="P1554" s="13">
        <f>IF(OR(E1554=0,L1554=0),0,E1554/L1554)</f>
        <v>132.1875</v>
      </c>
      <c r="Q1554" s="11" t="s">
        <v>8340</v>
      </c>
      <c r="R1554" s="11" t="s">
        <v>8345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3.5" x14ac:dyDescent="0.35">
      <c r="A1555" s="11">
        <v>1553</v>
      </c>
      <c r="B1555" s="12" t="s">
        <v>1554</v>
      </c>
      <c r="C1555" s="12" t="s">
        <v>5663</v>
      </c>
      <c r="D1555" s="13">
        <v>6000</v>
      </c>
      <c r="E1555" s="13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1">
        <f>ROUND(E1555/D1555*100,0)</f>
        <v>0</v>
      </c>
      <c r="P1555" s="13">
        <f>IF(OR(E1555=0,L1555=0),0,E1555/L1555)</f>
        <v>0</v>
      </c>
      <c r="Q1555" s="11" t="s">
        <v>8340</v>
      </c>
      <c r="R1555" s="11" t="s">
        <v>8345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58" x14ac:dyDescent="0.35">
      <c r="A1556" s="11">
        <v>1554</v>
      </c>
      <c r="B1556" s="12" t="s">
        <v>1555</v>
      </c>
      <c r="C1556" s="12" t="s">
        <v>5664</v>
      </c>
      <c r="D1556" s="13">
        <v>20000</v>
      </c>
      <c r="E1556" s="13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1">
        <f>ROUND(E1556/D1556*100,0)</f>
        <v>0</v>
      </c>
      <c r="P1556" s="13">
        <f>IF(OR(E1556=0,L1556=0),0,E1556/L1556)</f>
        <v>0</v>
      </c>
      <c r="Q1556" s="11" t="s">
        <v>8340</v>
      </c>
      <c r="R1556" s="11" t="s">
        <v>8345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3.5" x14ac:dyDescent="0.35">
      <c r="A1557" s="11">
        <v>1555</v>
      </c>
      <c r="B1557" s="12" t="s">
        <v>1556</v>
      </c>
      <c r="C1557" s="12" t="s">
        <v>5665</v>
      </c>
      <c r="D1557" s="13">
        <v>750</v>
      </c>
      <c r="E1557" s="13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1">
        <f>ROUND(E1557/D1557*100,0)</f>
        <v>0</v>
      </c>
      <c r="P1557" s="13">
        <f>IF(OR(E1557=0,L1557=0),0,E1557/L1557)</f>
        <v>0</v>
      </c>
      <c r="Q1557" s="11" t="s">
        <v>8340</v>
      </c>
      <c r="R1557" s="11" t="s">
        <v>8345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3.5" x14ac:dyDescent="0.35">
      <c r="A1558" s="11">
        <v>1556</v>
      </c>
      <c r="B1558" s="12" t="s">
        <v>1557</v>
      </c>
      <c r="C1558" s="12" t="s">
        <v>5666</v>
      </c>
      <c r="D1558" s="13">
        <v>1500</v>
      </c>
      <c r="E1558" s="13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1">
        <f>ROUND(E1558/D1558*100,0)</f>
        <v>45</v>
      </c>
      <c r="P1558" s="13">
        <f>IF(OR(E1558=0,L1558=0),0,E1558/L1558)</f>
        <v>56.416666666666664</v>
      </c>
      <c r="Q1558" s="11" t="s">
        <v>8340</v>
      </c>
      <c r="R1558" s="11" t="s">
        <v>8345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3.5" x14ac:dyDescent="0.35">
      <c r="A1559" s="11">
        <v>1557</v>
      </c>
      <c r="B1559" s="12" t="s">
        <v>1558</v>
      </c>
      <c r="C1559" s="12" t="s">
        <v>5667</v>
      </c>
      <c r="D1559" s="13">
        <v>2500</v>
      </c>
      <c r="E1559" s="13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1">
        <f>ROUND(E1559/D1559*100,0)</f>
        <v>4</v>
      </c>
      <c r="P1559" s="13">
        <f>IF(OR(E1559=0,L1559=0),0,E1559/L1559)</f>
        <v>100</v>
      </c>
      <c r="Q1559" s="11" t="s">
        <v>8340</v>
      </c>
      <c r="R1559" s="11" t="s">
        <v>8345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43.5" x14ac:dyDescent="0.35">
      <c r="A1560" s="11">
        <v>1558</v>
      </c>
      <c r="B1560" s="12" t="s">
        <v>1559</v>
      </c>
      <c r="C1560" s="12" t="s">
        <v>5668</v>
      </c>
      <c r="D1560" s="13">
        <v>750</v>
      </c>
      <c r="E1560" s="13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1">
        <f>ROUND(E1560/D1560*100,0)</f>
        <v>5</v>
      </c>
      <c r="P1560" s="13">
        <f>IF(OR(E1560=0,L1560=0),0,E1560/L1560)</f>
        <v>11.666666666666666</v>
      </c>
      <c r="Q1560" s="11" t="s">
        <v>8340</v>
      </c>
      <c r="R1560" s="11" t="s">
        <v>8345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29" x14ac:dyDescent="0.35">
      <c r="A1561" s="11">
        <v>1559</v>
      </c>
      <c r="B1561" s="12" t="s">
        <v>1560</v>
      </c>
      <c r="C1561" s="12" t="s">
        <v>5669</v>
      </c>
      <c r="D1561" s="13">
        <v>15000</v>
      </c>
      <c r="E1561" s="13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1">
        <f>ROUND(E1561/D1561*100,0)</f>
        <v>0</v>
      </c>
      <c r="P1561" s="13">
        <f>IF(OR(E1561=0,L1561=0),0,E1561/L1561)</f>
        <v>50</v>
      </c>
      <c r="Q1561" s="11" t="s">
        <v>8340</v>
      </c>
      <c r="R1561" s="11" t="s">
        <v>8345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43.5" x14ac:dyDescent="0.35">
      <c r="A1562" s="11">
        <v>1560</v>
      </c>
      <c r="B1562" s="12" t="s">
        <v>1561</v>
      </c>
      <c r="C1562" s="12" t="s">
        <v>5670</v>
      </c>
      <c r="D1562" s="13">
        <v>2500</v>
      </c>
      <c r="E1562" s="13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1">
        <f>ROUND(E1562/D1562*100,0)</f>
        <v>4</v>
      </c>
      <c r="P1562" s="13">
        <f>IF(OR(E1562=0,L1562=0),0,E1562/L1562)</f>
        <v>23.5</v>
      </c>
      <c r="Q1562" s="11" t="s">
        <v>8340</v>
      </c>
      <c r="R1562" s="11" t="s">
        <v>8345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58" x14ac:dyDescent="0.35">
      <c r="A1563" s="11">
        <v>1561</v>
      </c>
      <c r="B1563" s="12" t="s">
        <v>1562</v>
      </c>
      <c r="C1563" s="12" t="s">
        <v>5671</v>
      </c>
      <c r="D1563" s="13">
        <v>10000</v>
      </c>
      <c r="E1563" s="13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1">
        <f>ROUND(E1563/D1563*100,0)</f>
        <v>1</v>
      </c>
      <c r="P1563" s="13">
        <f>IF(OR(E1563=0,L1563=0),0,E1563/L1563)</f>
        <v>67</v>
      </c>
      <c r="Q1563" s="11" t="s">
        <v>8328</v>
      </c>
      <c r="R1563" s="11" t="s">
        <v>8346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58" x14ac:dyDescent="0.35">
      <c r="A1564" s="11">
        <v>1562</v>
      </c>
      <c r="B1564" s="12" t="s">
        <v>1563</v>
      </c>
      <c r="C1564" s="12" t="s">
        <v>5672</v>
      </c>
      <c r="D1564" s="13">
        <v>4000</v>
      </c>
      <c r="E1564" s="13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1">
        <f>ROUND(E1564/D1564*100,0)</f>
        <v>0</v>
      </c>
      <c r="P1564" s="13">
        <f>IF(OR(E1564=0,L1564=0),0,E1564/L1564)</f>
        <v>0</v>
      </c>
      <c r="Q1564" s="11" t="s">
        <v>8328</v>
      </c>
      <c r="R1564" s="11" t="s">
        <v>8346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3.5" x14ac:dyDescent="0.35">
      <c r="A1565" s="11">
        <v>1563</v>
      </c>
      <c r="B1565" s="12" t="s">
        <v>1564</v>
      </c>
      <c r="C1565" s="12" t="s">
        <v>5673</v>
      </c>
      <c r="D1565" s="13">
        <v>6000</v>
      </c>
      <c r="E1565" s="13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1">
        <f>ROUND(E1565/D1565*100,0)</f>
        <v>1</v>
      </c>
      <c r="P1565" s="13">
        <f>IF(OR(E1565=0,L1565=0),0,E1565/L1565)</f>
        <v>42.5</v>
      </c>
      <c r="Q1565" s="11" t="s">
        <v>8328</v>
      </c>
      <c r="R1565" s="11" t="s">
        <v>8346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43.5" x14ac:dyDescent="0.35">
      <c r="A1566" s="11">
        <v>1564</v>
      </c>
      <c r="B1566" s="12" t="s">
        <v>1565</v>
      </c>
      <c r="C1566" s="12" t="s">
        <v>5674</v>
      </c>
      <c r="D1566" s="13">
        <v>10000</v>
      </c>
      <c r="E1566" s="13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1">
        <f>ROUND(E1566/D1566*100,0)</f>
        <v>0</v>
      </c>
      <c r="P1566" s="13">
        <f>IF(OR(E1566=0,L1566=0),0,E1566/L1566)</f>
        <v>10</v>
      </c>
      <c r="Q1566" s="11" t="s">
        <v>8328</v>
      </c>
      <c r="R1566" s="11" t="s">
        <v>8346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43.5" x14ac:dyDescent="0.35">
      <c r="A1567" s="11">
        <v>1565</v>
      </c>
      <c r="B1567" s="12" t="s">
        <v>1566</v>
      </c>
      <c r="C1567" s="12" t="s">
        <v>5675</v>
      </c>
      <c r="D1567" s="13">
        <v>4000</v>
      </c>
      <c r="E1567" s="13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1">
        <f>ROUND(E1567/D1567*100,0)</f>
        <v>3</v>
      </c>
      <c r="P1567" s="13">
        <f>IF(OR(E1567=0,L1567=0),0,E1567/L1567)</f>
        <v>100</v>
      </c>
      <c r="Q1567" s="11" t="s">
        <v>8328</v>
      </c>
      <c r="R1567" s="11" t="s">
        <v>8346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3.5" x14ac:dyDescent="0.35">
      <c r="A1568" s="11">
        <v>1566</v>
      </c>
      <c r="B1568" s="12" t="s">
        <v>1567</v>
      </c>
      <c r="C1568" s="12" t="s">
        <v>5676</v>
      </c>
      <c r="D1568" s="13">
        <v>30000</v>
      </c>
      <c r="E1568" s="13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1">
        <f>ROUND(E1568/D1568*100,0)</f>
        <v>21</v>
      </c>
      <c r="P1568" s="13">
        <f>IF(OR(E1568=0,L1568=0),0,E1568/L1568)</f>
        <v>108.05084745762711</v>
      </c>
      <c r="Q1568" s="11" t="s">
        <v>8328</v>
      </c>
      <c r="R1568" s="11" t="s">
        <v>8346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43.5" x14ac:dyDescent="0.35">
      <c r="A1569" s="11">
        <v>1567</v>
      </c>
      <c r="B1569" s="12" t="s">
        <v>1568</v>
      </c>
      <c r="C1569" s="12" t="s">
        <v>5677</v>
      </c>
      <c r="D1569" s="13">
        <v>8500</v>
      </c>
      <c r="E1569" s="13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1">
        <f>ROUND(E1569/D1569*100,0)</f>
        <v>4</v>
      </c>
      <c r="P1569" s="13">
        <f>IF(OR(E1569=0,L1569=0),0,E1569/L1569)</f>
        <v>26.923076923076923</v>
      </c>
      <c r="Q1569" s="11" t="s">
        <v>8328</v>
      </c>
      <c r="R1569" s="11" t="s">
        <v>8346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3.5" x14ac:dyDescent="0.35">
      <c r="A1570" s="11">
        <v>1568</v>
      </c>
      <c r="B1570" s="12" t="s">
        <v>1569</v>
      </c>
      <c r="C1570" s="12" t="s">
        <v>5678</v>
      </c>
      <c r="D1570" s="13">
        <v>25000</v>
      </c>
      <c r="E1570" s="13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1">
        <f>ROUND(E1570/D1570*100,0)</f>
        <v>14</v>
      </c>
      <c r="P1570" s="13">
        <f>IF(OR(E1570=0,L1570=0),0,E1570/L1570)</f>
        <v>155</v>
      </c>
      <c r="Q1570" s="11" t="s">
        <v>8328</v>
      </c>
      <c r="R1570" s="11" t="s">
        <v>8346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x14ac:dyDescent="0.35">
      <c r="A1571" s="11">
        <v>1569</v>
      </c>
      <c r="B1571" s="12" t="s">
        <v>1570</v>
      </c>
      <c r="C1571" s="12" t="s">
        <v>5679</v>
      </c>
      <c r="D1571" s="13">
        <v>30000</v>
      </c>
      <c r="E1571" s="13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1">
        <f>ROUND(E1571/D1571*100,0)</f>
        <v>0</v>
      </c>
      <c r="P1571" s="13">
        <f>IF(OR(E1571=0,L1571=0),0,E1571/L1571)</f>
        <v>0</v>
      </c>
      <c r="Q1571" s="11" t="s">
        <v>8328</v>
      </c>
      <c r="R1571" s="11" t="s">
        <v>8346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29" x14ac:dyDescent="0.35">
      <c r="A1572" s="11">
        <v>1570</v>
      </c>
      <c r="B1572" s="12" t="s">
        <v>1571</v>
      </c>
      <c r="C1572" s="12" t="s">
        <v>5680</v>
      </c>
      <c r="D1572" s="13">
        <v>6000</v>
      </c>
      <c r="E1572" s="13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1">
        <f>ROUND(E1572/D1572*100,0)</f>
        <v>41</v>
      </c>
      <c r="P1572" s="13">
        <f>IF(OR(E1572=0,L1572=0),0,E1572/L1572)</f>
        <v>47.769230769230766</v>
      </c>
      <c r="Q1572" s="11" t="s">
        <v>8328</v>
      </c>
      <c r="R1572" s="11" t="s">
        <v>8346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58" x14ac:dyDescent="0.35">
      <c r="A1573" s="11">
        <v>1571</v>
      </c>
      <c r="B1573" s="12" t="s">
        <v>1572</v>
      </c>
      <c r="C1573" s="12" t="s">
        <v>5681</v>
      </c>
      <c r="D1573" s="13">
        <v>12100</v>
      </c>
      <c r="E1573" s="13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1">
        <f>ROUND(E1573/D1573*100,0)</f>
        <v>1</v>
      </c>
      <c r="P1573" s="13">
        <f>IF(OR(E1573=0,L1573=0),0,E1573/L1573)</f>
        <v>20</v>
      </c>
      <c r="Q1573" s="11" t="s">
        <v>8328</v>
      </c>
      <c r="R1573" s="11" t="s">
        <v>8346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43.5" x14ac:dyDescent="0.35">
      <c r="A1574" s="11">
        <v>1572</v>
      </c>
      <c r="B1574" s="12" t="s">
        <v>1573</v>
      </c>
      <c r="C1574" s="12" t="s">
        <v>5682</v>
      </c>
      <c r="D1574" s="13">
        <v>2500</v>
      </c>
      <c r="E1574" s="13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1">
        <f>ROUND(E1574/D1574*100,0)</f>
        <v>5</v>
      </c>
      <c r="P1574" s="13">
        <f>IF(OR(E1574=0,L1574=0),0,E1574/L1574)</f>
        <v>41.666666666666664</v>
      </c>
      <c r="Q1574" s="11" t="s">
        <v>8328</v>
      </c>
      <c r="R1574" s="11" t="s">
        <v>8346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43.5" x14ac:dyDescent="0.35">
      <c r="A1575" s="11">
        <v>1573</v>
      </c>
      <c r="B1575" s="12" t="s">
        <v>1574</v>
      </c>
      <c r="C1575" s="12" t="s">
        <v>5683</v>
      </c>
      <c r="D1575" s="13">
        <v>9000</v>
      </c>
      <c r="E1575" s="13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1">
        <f>ROUND(E1575/D1575*100,0)</f>
        <v>2</v>
      </c>
      <c r="P1575" s="13">
        <f>IF(OR(E1575=0,L1575=0),0,E1575/L1575)</f>
        <v>74.333333333333329</v>
      </c>
      <c r="Q1575" s="11" t="s">
        <v>8328</v>
      </c>
      <c r="R1575" s="11" t="s">
        <v>8346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43.5" x14ac:dyDescent="0.35">
      <c r="A1576" s="11">
        <v>1574</v>
      </c>
      <c r="B1576" s="12" t="s">
        <v>1575</v>
      </c>
      <c r="C1576" s="12" t="s">
        <v>5684</v>
      </c>
      <c r="D1576" s="13">
        <v>10000</v>
      </c>
      <c r="E1576" s="13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1">
        <f>ROUND(E1576/D1576*100,0)</f>
        <v>5</v>
      </c>
      <c r="P1576" s="13">
        <f>IF(OR(E1576=0,L1576=0),0,E1576/L1576)</f>
        <v>84.333333333333329</v>
      </c>
      <c r="Q1576" s="11" t="s">
        <v>8328</v>
      </c>
      <c r="R1576" s="11" t="s">
        <v>8346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43.5" x14ac:dyDescent="0.35">
      <c r="A1577" s="11">
        <v>1575</v>
      </c>
      <c r="B1577" s="12" t="s">
        <v>1576</v>
      </c>
      <c r="C1577" s="12" t="s">
        <v>5685</v>
      </c>
      <c r="D1577" s="13">
        <v>10000</v>
      </c>
      <c r="E1577" s="13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1">
        <f>ROUND(E1577/D1577*100,0)</f>
        <v>23</v>
      </c>
      <c r="P1577" s="13">
        <f>IF(OR(E1577=0,L1577=0),0,E1577/L1577)</f>
        <v>65.457142857142856</v>
      </c>
      <c r="Q1577" s="11" t="s">
        <v>8328</v>
      </c>
      <c r="R1577" s="11" t="s">
        <v>8346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29" x14ac:dyDescent="0.35">
      <c r="A1578" s="11">
        <v>1576</v>
      </c>
      <c r="B1578" s="12" t="s">
        <v>1577</v>
      </c>
      <c r="C1578" s="12" t="s">
        <v>5686</v>
      </c>
      <c r="D1578" s="13">
        <v>5000</v>
      </c>
      <c r="E1578" s="13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1">
        <f>ROUND(E1578/D1578*100,0)</f>
        <v>13</v>
      </c>
      <c r="P1578" s="13">
        <f>IF(OR(E1578=0,L1578=0),0,E1578/L1578)</f>
        <v>65</v>
      </c>
      <c r="Q1578" s="11" t="s">
        <v>8328</v>
      </c>
      <c r="R1578" s="11" t="s">
        <v>8346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43.5" x14ac:dyDescent="0.35">
      <c r="A1579" s="11">
        <v>1577</v>
      </c>
      <c r="B1579" s="12" t="s">
        <v>1578</v>
      </c>
      <c r="C1579" s="12" t="s">
        <v>5687</v>
      </c>
      <c r="D1579" s="13">
        <v>10000</v>
      </c>
      <c r="E1579" s="13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1">
        <f>ROUND(E1579/D1579*100,0)</f>
        <v>1</v>
      </c>
      <c r="P1579" s="13">
        <f>IF(OR(E1579=0,L1579=0),0,E1579/L1579)</f>
        <v>27.5</v>
      </c>
      <c r="Q1579" s="11" t="s">
        <v>8328</v>
      </c>
      <c r="R1579" s="11" t="s">
        <v>8346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58" x14ac:dyDescent="0.35">
      <c r="A1580" s="11">
        <v>1578</v>
      </c>
      <c r="B1580" s="12" t="s">
        <v>1579</v>
      </c>
      <c r="C1580" s="12" t="s">
        <v>5688</v>
      </c>
      <c r="D1580" s="13">
        <v>1897</v>
      </c>
      <c r="E1580" s="13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1">
        <f>ROUND(E1580/D1580*100,0)</f>
        <v>11</v>
      </c>
      <c r="P1580" s="13">
        <f>IF(OR(E1580=0,L1580=0),0,E1580/L1580)</f>
        <v>51.25</v>
      </c>
      <c r="Q1580" s="11" t="s">
        <v>8328</v>
      </c>
      <c r="R1580" s="11" t="s">
        <v>8346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29" x14ac:dyDescent="0.35">
      <c r="A1581" s="11">
        <v>1579</v>
      </c>
      <c r="B1581" s="12" t="s">
        <v>1580</v>
      </c>
      <c r="C1581" s="12" t="s">
        <v>5689</v>
      </c>
      <c r="D1581" s="13">
        <v>3333</v>
      </c>
      <c r="E1581" s="13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1">
        <f>ROUND(E1581/D1581*100,0)</f>
        <v>1</v>
      </c>
      <c r="P1581" s="13">
        <f>IF(OR(E1581=0,L1581=0),0,E1581/L1581)</f>
        <v>14</v>
      </c>
      <c r="Q1581" s="11" t="s">
        <v>8328</v>
      </c>
      <c r="R1581" s="11" t="s">
        <v>8346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3.5" x14ac:dyDescent="0.35">
      <c r="A1582" s="11">
        <v>1580</v>
      </c>
      <c r="B1582" s="12" t="s">
        <v>1581</v>
      </c>
      <c r="C1582" s="12" t="s">
        <v>5690</v>
      </c>
      <c r="D1582" s="13">
        <v>1750</v>
      </c>
      <c r="E1582" s="13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1">
        <f>ROUND(E1582/D1582*100,0)</f>
        <v>0</v>
      </c>
      <c r="P1582" s="13">
        <f>IF(OR(E1582=0,L1582=0),0,E1582/L1582)</f>
        <v>0</v>
      </c>
      <c r="Q1582" s="11" t="s">
        <v>8328</v>
      </c>
      <c r="R1582" s="11" t="s">
        <v>8346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43.5" x14ac:dyDescent="0.35">
      <c r="A1583" s="11">
        <v>1581</v>
      </c>
      <c r="B1583" s="12" t="s">
        <v>1582</v>
      </c>
      <c r="C1583" s="12" t="s">
        <v>5691</v>
      </c>
      <c r="D1583" s="13">
        <v>1000</v>
      </c>
      <c r="E1583" s="13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1">
        <f>ROUND(E1583/D1583*100,0)</f>
        <v>1</v>
      </c>
      <c r="P1583" s="13">
        <f>IF(OR(E1583=0,L1583=0),0,E1583/L1583)</f>
        <v>5</v>
      </c>
      <c r="Q1583" s="11" t="s">
        <v>8340</v>
      </c>
      <c r="R1583" s="11" t="s">
        <v>8347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29" x14ac:dyDescent="0.35">
      <c r="A1584" s="11">
        <v>1582</v>
      </c>
      <c r="B1584" s="12" t="s">
        <v>1583</v>
      </c>
      <c r="C1584" s="12" t="s">
        <v>5692</v>
      </c>
      <c r="D1584" s="13">
        <v>1000</v>
      </c>
      <c r="E1584" s="13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1">
        <f>ROUND(E1584/D1584*100,0)</f>
        <v>9</v>
      </c>
      <c r="P1584" s="13">
        <f>IF(OR(E1584=0,L1584=0),0,E1584/L1584)</f>
        <v>31</v>
      </c>
      <c r="Q1584" s="11" t="s">
        <v>8340</v>
      </c>
      <c r="R1584" s="11" t="s">
        <v>8347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58" x14ac:dyDescent="0.35">
      <c r="A1585" s="11">
        <v>1583</v>
      </c>
      <c r="B1585" s="12" t="s">
        <v>1584</v>
      </c>
      <c r="C1585" s="12" t="s">
        <v>5693</v>
      </c>
      <c r="D1585" s="13">
        <v>20000</v>
      </c>
      <c r="E1585" s="13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1">
        <f>ROUND(E1585/D1585*100,0)</f>
        <v>0</v>
      </c>
      <c r="P1585" s="13">
        <f>IF(OR(E1585=0,L1585=0),0,E1585/L1585)</f>
        <v>15</v>
      </c>
      <c r="Q1585" s="11" t="s">
        <v>8340</v>
      </c>
      <c r="R1585" s="11" t="s">
        <v>8347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43.5" x14ac:dyDescent="0.35">
      <c r="A1586" s="11">
        <v>1584</v>
      </c>
      <c r="B1586" s="12" t="s">
        <v>1585</v>
      </c>
      <c r="C1586" s="12" t="s">
        <v>5694</v>
      </c>
      <c r="D1586" s="13">
        <v>1200</v>
      </c>
      <c r="E1586" s="13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1">
        <f>ROUND(E1586/D1586*100,0)</f>
        <v>0</v>
      </c>
      <c r="P1586" s="13">
        <f>IF(OR(E1586=0,L1586=0),0,E1586/L1586)</f>
        <v>0</v>
      </c>
      <c r="Q1586" s="11" t="s">
        <v>8340</v>
      </c>
      <c r="R1586" s="11" t="s">
        <v>8347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58" x14ac:dyDescent="0.35">
      <c r="A1587" s="11">
        <v>1585</v>
      </c>
      <c r="B1587" s="12" t="s">
        <v>1586</v>
      </c>
      <c r="C1587" s="12" t="s">
        <v>5695</v>
      </c>
      <c r="D1587" s="13">
        <v>2000</v>
      </c>
      <c r="E1587" s="13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1">
        <f>ROUND(E1587/D1587*100,0)</f>
        <v>79</v>
      </c>
      <c r="P1587" s="13">
        <f>IF(OR(E1587=0,L1587=0),0,E1587/L1587)</f>
        <v>131.66666666666666</v>
      </c>
      <c r="Q1587" s="11" t="s">
        <v>8340</v>
      </c>
      <c r="R1587" s="11" t="s">
        <v>8347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29" x14ac:dyDescent="0.35">
      <c r="A1588" s="11">
        <v>1586</v>
      </c>
      <c r="B1588" s="12" t="s">
        <v>1587</v>
      </c>
      <c r="C1588" s="12" t="s">
        <v>5696</v>
      </c>
      <c r="D1588" s="13">
        <v>1500</v>
      </c>
      <c r="E1588" s="13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1">
        <f>ROUND(E1588/D1588*100,0)</f>
        <v>0</v>
      </c>
      <c r="P1588" s="13">
        <f>IF(OR(E1588=0,L1588=0),0,E1588/L1588)</f>
        <v>0</v>
      </c>
      <c r="Q1588" s="11" t="s">
        <v>8340</v>
      </c>
      <c r="R1588" s="11" t="s">
        <v>8347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58" x14ac:dyDescent="0.35">
      <c r="A1589" s="11">
        <v>1587</v>
      </c>
      <c r="B1589" s="12" t="s">
        <v>1588</v>
      </c>
      <c r="C1589" s="12" t="s">
        <v>5697</v>
      </c>
      <c r="D1589" s="13">
        <v>7500</v>
      </c>
      <c r="E1589" s="13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1">
        <f>ROUND(E1589/D1589*100,0)</f>
        <v>0</v>
      </c>
      <c r="P1589" s="13">
        <f>IF(OR(E1589=0,L1589=0),0,E1589/L1589)</f>
        <v>1</v>
      </c>
      <c r="Q1589" s="11" t="s">
        <v>8340</v>
      </c>
      <c r="R1589" s="11" t="s">
        <v>8347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29" x14ac:dyDescent="0.35">
      <c r="A1590" s="11">
        <v>1588</v>
      </c>
      <c r="B1590" s="12" t="s">
        <v>1589</v>
      </c>
      <c r="C1590" s="12" t="s">
        <v>5698</v>
      </c>
      <c r="D1590" s="13">
        <v>516</v>
      </c>
      <c r="E1590" s="13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1">
        <f>ROUND(E1590/D1590*100,0)</f>
        <v>0</v>
      </c>
      <c r="P1590" s="13">
        <f>IF(OR(E1590=0,L1590=0),0,E1590/L1590)</f>
        <v>0</v>
      </c>
      <c r="Q1590" s="11" t="s">
        <v>8340</v>
      </c>
      <c r="R1590" s="11" t="s">
        <v>8347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3.5" x14ac:dyDescent="0.35">
      <c r="A1591" s="11">
        <v>1589</v>
      </c>
      <c r="B1591" s="12" t="s">
        <v>1590</v>
      </c>
      <c r="C1591" s="12" t="s">
        <v>5699</v>
      </c>
      <c r="D1591" s="13">
        <v>1200</v>
      </c>
      <c r="E1591" s="13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1">
        <f>ROUND(E1591/D1591*100,0)</f>
        <v>0</v>
      </c>
      <c r="P1591" s="13">
        <f>IF(OR(E1591=0,L1591=0),0,E1591/L1591)</f>
        <v>0</v>
      </c>
      <c r="Q1591" s="11" t="s">
        <v>8340</v>
      </c>
      <c r="R1591" s="11" t="s">
        <v>8347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x14ac:dyDescent="0.35">
      <c r="A1592" s="11">
        <v>1590</v>
      </c>
      <c r="B1592" s="12" t="s">
        <v>1591</v>
      </c>
      <c r="C1592" s="12" t="s">
        <v>5700</v>
      </c>
      <c r="D1592" s="13">
        <v>60000</v>
      </c>
      <c r="E1592" s="13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1">
        <f>ROUND(E1592/D1592*100,0)</f>
        <v>2</v>
      </c>
      <c r="P1592" s="13">
        <f>IF(OR(E1592=0,L1592=0),0,E1592/L1592)</f>
        <v>510</v>
      </c>
      <c r="Q1592" s="11" t="s">
        <v>8340</v>
      </c>
      <c r="R1592" s="11" t="s">
        <v>8347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58" x14ac:dyDescent="0.35">
      <c r="A1593" s="11">
        <v>1591</v>
      </c>
      <c r="B1593" s="12" t="s">
        <v>1592</v>
      </c>
      <c r="C1593" s="12" t="s">
        <v>5701</v>
      </c>
      <c r="D1593" s="13">
        <v>14000</v>
      </c>
      <c r="E1593" s="13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1">
        <f>ROUND(E1593/D1593*100,0)</f>
        <v>29</v>
      </c>
      <c r="P1593" s="13">
        <f>IF(OR(E1593=0,L1593=0),0,E1593/L1593)</f>
        <v>44.478260869565219</v>
      </c>
      <c r="Q1593" s="11" t="s">
        <v>8340</v>
      </c>
      <c r="R1593" s="11" t="s">
        <v>8347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29" x14ac:dyDescent="0.35">
      <c r="A1594" s="11">
        <v>1592</v>
      </c>
      <c r="B1594" s="12" t="s">
        <v>1593</v>
      </c>
      <c r="C1594" s="12" t="s">
        <v>5702</v>
      </c>
      <c r="D1594" s="13">
        <v>25</v>
      </c>
      <c r="E1594" s="13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1">
        <f>ROUND(E1594/D1594*100,0)</f>
        <v>0</v>
      </c>
      <c r="P1594" s="13">
        <f>IF(OR(E1594=0,L1594=0),0,E1594/L1594)</f>
        <v>0</v>
      </c>
      <c r="Q1594" s="11" t="s">
        <v>8340</v>
      </c>
      <c r="R1594" s="11" t="s">
        <v>8347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29" x14ac:dyDescent="0.35">
      <c r="A1595" s="11">
        <v>1593</v>
      </c>
      <c r="B1595" s="12" t="s">
        <v>1594</v>
      </c>
      <c r="C1595" s="12" t="s">
        <v>5703</v>
      </c>
      <c r="D1595" s="13">
        <v>22000</v>
      </c>
      <c r="E1595" s="13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1">
        <f>ROUND(E1595/D1595*100,0)</f>
        <v>0</v>
      </c>
      <c r="P1595" s="13">
        <f>IF(OR(E1595=0,L1595=0),0,E1595/L1595)</f>
        <v>1</v>
      </c>
      <c r="Q1595" s="11" t="s">
        <v>8340</v>
      </c>
      <c r="R1595" s="11" t="s">
        <v>8347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29" x14ac:dyDescent="0.35">
      <c r="A1596" s="11">
        <v>1594</v>
      </c>
      <c r="B1596" s="12" t="s">
        <v>1595</v>
      </c>
      <c r="C1596" s="12" t="s">
        <v>5704</v>
      </c>
      <c r="D1596" s="13">
        <v>1000</v>
      </c>
      <c r="E1596" s="13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1">
        <f>ROUND(E1596/D1596*100,0)</f>
        <v>21</v>
      </c>
      <c r="P1596" s="13">
        <f>IF(OR(E1596=0,L1596=0),0,E1596/L1596)</f>
        <v>20.5</v>
      </c>
      <c r="Q1596" s="11" t="s">
        <v>8340</v>
      </c>
      <c r="R1596" s="11" t="s">
        <v>8347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3.5" x14ac:dyDescent="0.35">
      <c r="A1597" s="11">
        <v>1595</v>
      </c>
      <c r="B1597" s="12" t="s">
        <v>1596</v>
      </c>
      <c r="C1597" s="12" t="s">
        <v>5705</v>
      </c>
      <c r="D1597" s="13">
        <v>100000</v>
      </c>
      <c r="E1597" s="13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1">
        <f>ROUND(E1597/D1597*100,0)</f>
        <v>0</v>
      </c>
      <c r="P1597" s="13">
        <f>IF(OR(E1597=0,L1597=0),0,E1597/L1597)</f>
        <v>40</v>
      </c>
      <c r="Q1597" s="11" t="s">
        <v>8340</v>
      </c>
      <c r="R1597" s="11" t="s">
        <v>8347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43.5" x14ac:dyDescent="0.35">
      <c r="A1598" s="11">
        <v>1596</v>
      </c>
      <c r="B1598" s="12" t="s">
        <v>1597</v>
      </c>
      <c r="C1598" s="12" t="s">
        <v>5706</v>
      </c>
      <c r="D1598" s="13">
        <v>3250</v>
      </c>
      <c r="E1598" s="13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1">
        <f>ROUND(E1598/D1598*100,0)</f>
        <v>2</v>
      </c>
      <c r="P1598" s="13">
        <f>IF(OR(E1598=0,L1598=0),0,E1598/L1598)</f>
        <v>25</v>
      </c>
      <c r="Q1598" s="11" t="s">
        <v>8340</v>
      </c>
      <c r="R1598" s="11" t="s">
        <v>8347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3.5" x14ac:dyDescent="0.35">
      <c r="A1599" s="11">
        <v>1597</v>
      </c>
      <c r="B1599" s="12" t="s">
        <v>1598</v>
      </c>
      <c r="C1599" s="12" t="s">
        <v>5707</v>
      </c>
      <c r="D1599" s="13">
        <v>15000</v>
      </c>
      <c r="E1599" s="13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1">
        <f>ROUND(E1599/D1599*100,0)</f>
        <v>0</v>
      </c>
      <c r="P1599" s="13">
        <f>IF(OR(E1599=0,L1599=0),0,E1599/L1599)</f>
        <v>0</v>
      </c>
      <c r="Q1599" s="11" t="s">
        <v>8340</v>
      </c>
      <c r="R1599" s="11" t="s">
        <v>8347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58" x14ac:dyDescent="0.35">
      <c r="A1600" s="11">
        <v>1598</v>
      </c>
      <c r="B1600" s="12" t="s">
        <v>1599</v>
      </c>
      <c r="C1600" s="12" t="s">
        <v>5708</v>
      </c>
      <c r="D1600" s="13">
        <v>800</v>
      </c>
      <c r="E1600" s="13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1">
        <f>ROUND(E1600/D1600*100,0)</f>
        <v>0</v>
      </c>
      <c r="P1600" s="13">
        <f>IF(OR(E1600=0,L1600=0),0,E1600/L1600)</f>
        <v>1</v>
      </c>
      <c r="Q1600" s="11" t="s">
        <v>8340</v>
      </c>
      <c r="R1600" s="11" t="s">
        <v>8347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3.5" x14ac:dyDescent="0.35">
      <c r="A1601" s="11">
        <v>1599</v>
      </c>
      <c r="B1601" s="12" t="s">
        <v>1600</v>
      </c>
      <c r="C1601" s="12" t="s">
        <v>5709</v>
      </c>
      <c r="D1601" s="13">
        <v>500</v>
      </c>
      <c r="E1601" s="13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1">
        <f>ROUND(E1601/D1601*100,0)</f>
        <v>0</v>
      </c>
      <c r="P1601" s="13">
        <f>IF(OR(E1601=0,L1601=0),0,E1601/L1601)</f>
        <v>0</v>
      </c>
      <c r="Q1601" s="11" t="s">
        <v>8340</v>
      </c>
      <c r="R1601" s="11" t="s">
        <v>8347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58" x14ac:dyDescent="0.35">
      <c r="A1602" s="11">
        <v>1600</v>
      </c>
      <c r="B1602" s="12" t="s">
        <v>1601</v>
      </c>
      <c r="C1602" s="12" t="s">
        <v>5710</v>
      </c>
      <c r="D1602" s="13">
        <v>5000</v>
      </c>
      <c r="E1602" s="13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1">
        <f>ROUND(E1602/D1602*100,0)</f>
        <v>7</v>
      </c>
      <c r="P1602" s="13">
        <f>IF(OR(E1602=0,L1602=0),0,E1602/L1602)</f>
        <v>40.777777777777779</v>
      </c>
      <c r="Q1602" s="11" t="s">
        <v>8340</v>
      </c>
      <c r="R1602" s="11" t="s">
        <v>8347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3.5" x14ac:dyDescent="0.35">
      <c r="A1603" s="11">
        <v>1601</v>
      </c>
      <c r="B1603" s="12" t="s">
        <v>1602</v>
      </c>
      <c r="C1603" s="12" t="s">
        <v>5711</v>
      </c>
      <c r="D1603" s="13">
        <v>2500</v>
      </c>
      <c r="E1603" s="13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1">
        <f>ROUND(E1603/D1603*100,0)</f>
        <v>108</v>
      </c>
      <c r="P1603" s="13">
        <f>IF(OR(E1603=0,L1603=0),0,E1603/L1603)</f>
        <v>48.325535714285714</v>
      </c>
      <c r="Q1603" s="11" t="s">
        <v>8312</v>
      </c>
      <c r="R1603" s="11" t="s">
        <v>8311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3.5" x14ac:dyDescent="0.35">
      <c r="A1604" s="11">
        <v>1602</v>
      </c>
      <c r="B1604" s="12" t="s">
        <v>1603</v>
      </c>
      <c r="C1604" s="12" t="s">
        <v>5712</v>
      </c>
      <c r="D1604" s="13">
        <v>1500</v>
      </c>
      <c r="E1604" s="13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1">
        <f>ROUND(E1604/D1604*100,0)</f>
        <v>100</v>
      </c>
      <c r="P1604" s="13">
        <f>IF(OR(E1604=0,L1604=0),0,E1604/L1604)</f>
        <v>46.953125</v>
      </c>
      <c r="Q1604" s="11" t="s">
        <v>8312</v>
      </c>
      <c r="R1604" s="11" t="s">
        <v>8311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29" x14ac:dyDescent="0.35">
      <c r="A1605" s="11">
        <v>1603</v>
      </c>
      <c r="B1605" s="12" t="s">
        <v>1604</v>
      </c>
      <c r="C1605" s="12" t="s">
        <v>5713</v>
      </c>
      <c r="D1605" s="13">
        <v>2000</v>
      </c>
      <c r="E1605" s="13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1">
        <f>ROUND(E1605/D1605*100,0)</f>
        <v>100</v>
      </c>
      <c r="P1605" s="13">
        <f>IF(OR(E1605=0,L1605=0),0,E1605/L1605)</f>
        <v>66.688666666666663</v>
      </c>
      <c r="Q1605" s="11" t="s">
        <v>8312</v>
      </c>
      <c r="R1605" s="11" t="s">
        <v>8311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43.5" x14ac:dyDescent="0.35">
      <c r="A1606" s="11">
        <v>1604</v>
      </c>
      <c r="B1606" s="12" t="s">
        <v>1605</v>
      </c>
      <c r="C1606" s="12" t="s">
        <v>5714</v>
      </c>
      <c r="D1606" s="13">
        <v>2800</v>
      </c>
      <c r="E1606" s="13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1">
        <f>ROUND(E1606/D1606*100,0)</f>
        <v>122</v>
      </c>
      <c r="P1606" s="13">
        <f>IF(OR(E1606=0,L1606=0),0,E1606/L1606)</f>
        <v>48.842857142857142</v>
      </c>
      <c r="Q1606" s="11" t="s">
        <v>8312</v>
      </c>
      <c r="R1606" s="11" t="s">
        <v>8311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43.5" x14ac:dyDescent="0.35">
      <c r="A1607" s="11">
        <v>1605</v>
      </c>
      <c r="B1607" s="12" t="s">
        <v>1606</v>
      </c>
      <c r="C1607" s="12" t="s">
        <v>5715</v>
      </c>
      <c r="D1607" s="13">
        <v>6000</v>
      </c>
      <c r="E1607" s="13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1">
        <f>ROUND(E1607/D1607*100,0)</f>
        <v>101</v>
      </c>
      <c r="P1607" s="13">
        <f>IF(OR(E1607=0,L1607=0),0,E1607/L1607)</f>
        <v>137.30909090909091</v>
      </c>
      <c r="Q1607" s="11" t="s">
        <v>8312</v>
      </c>
      <c r="R1607" s="11" t="s">
        <v>8311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58" x14ac:dyDescent="0.35">
      <c r="A1608" s="11">
        <v>1606</v>
      </c>
      <c r="B1608" s="12" t="s">
        <v>1607</v>
      </c>
      <c r="C1608" s="12" t="s">
        <v>5716</v>
      </c>
      <c r="D1608" s="13">
        <v>8000</v>
      </c>
      <c r="E1608" s="13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1">
        <f>ROUND(E1608/D1608*100,0)</f>
        <v>101</v>
      </c>
      <c r="P1608" s="13">
        <f>IF(OR(E1608=0,L1608=0),0,E1608/L1608)</f>
        <v>87.829673913043479</v>
      </c>
      <c r="Q1608" s="11" t="s">
        <v>8312</v>
      </c>
      <c r="R1608" s="11" t="s">
        <v>8311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3.5" x14ac:dyDescent="0.35">
      <c r="A1609" s="11">
        <v>1607</v>
      </c>
      <c r="B1609" s="12" t="s">
        <v>1608</v>
      </c>
      <c r="C1609" s="12" t="s">
        <v>5717</v>
      </c>
      <c r="D1609" s="13">
        <v>10000</v>
      </c>
      <c r="E1609" s="13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1">
        <f>ROUND(E1609/D1609*100,0)</f>
        <v>145</v>
      </c>
      <c r="P1609" s="13">
        <f>IF(OR(E1609=0,L1609=0),0,E1609/L1609)</f>
        <v>70.785365853658533</v>
      </c>
      <c r="Q1609" s="11" t="s">
        <v>8312</v>
      </c>
      <c r="R1609" s="11" t="s">
        <v>8311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29" x14ac:dyDescent="0.35">
      <c r="A1610" s="11">
        <v>1608</v>
      </c>
      <c r="B1610" s="12" t="s">
        <v>1609</v>
      </c>
      <c r="C1610" s="12" t="s">
        <v>5718</v>
      </c>
      <c r="D1610" s="13">
        <v>1200</v>
      </c>
      <c r="E1610" s="13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1">
        <f>ROUND(E1610/D1610*100,0)</f>
        <v>101</v>
      </c>
      <c r="P1610" s="13">
        <f>IF(OR(E1610=0,L1610=0),0,E1610/L1610)</f>
        <v>52.826086956521742</v>
      </c>
      <c r="Q1610" s="11" t="s">
        <v>8312</v>
      </c>
      <c r="R1610" s="11" t="s">
        <v>8311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3.5" x14ac:dyDescent="0.35">
      <c r="A1611" s="11">
        <v>1609</v>
      </c>
      <c r="B1611" s="12" t="s">
        <v>1610</v>
      </c>
      <c r="C1611" s="12" t="s">
        <v>5719</v>
      </c>
      <c r="D1611" s="13">
        <v>1500</v>
      </c>
      <c r="E1611" s="13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1">
        <f>ROUND(E1611/D1611*100,0)</f>
        <v>118</v>
      </c>
      <c r="P1611" s="13">
        <f>IF(OR(E1611=0,L1611=0),0,E1611/L1611)</f>
        <v>443.75</v>
      </c>
      <c r="Q1611" s="11" t="s">
        <v>8312</v>
      </c>
      <c r="R1611" s="11" t="s">
        <v>8311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29" x14ac:dyDescent="0.35">
      <c r="A1612" s="11">
        <v>1610</v>
      </c>
      <c r="B1612" s="12" t="s">
        <v>1611</v>
      </c>
      <c r="C1612" s="12" t="s">
        <v>5720</v>
      </c>
      <c r="D1612" s="13">
        <v>2000</v>
      </c>
      <c r="E1612" s="13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1">
        <f>ROUND(E1612/D1612*100,0)</f>
        <v>272</v>
      </c>
      <c r="P1612" s="13">
        <f>IF(OR(E1612=0,L1612=0),0,E1612/L1612)</f>
        <v>48.544642857142854</v>
      </c>
      <c r="Q1612" s="11" t="s">
        <v>8312</v>
      </c>
      <c r="R1612" s="11" t="s">
        <v>8311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x14ac:dyDescent="0.35">
      <c r="A1613" s="11">
        <v>1611</v>
      </c>
      <c r="B1613" s="12" t="s">
        <v>1612</v>
      </c>
      <c r="C1613" s="12" t="s">
        <v>5721</v>
      </c>
      <c r="D1613" s="13">
        <v>800</v>
      </c>
      <c r="E1613" s="13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1">
        <f>ROUND(E1613/D1613*100,0)</f>
        <v>125</v>
      </c>
      <c r="P1613" s="13">
        <f>IF(OR(E1613=0,L1613=0),0,E1613/L1613)</f>
        <v>37.074074074074076</v>
      </c>
      <c r="Q1613" s="11" t="s">
        <v>8312</v>
      </c>
      <c r="R1613" s="11" t="s">
        <v>8311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43.5" x14ac:dyDescent="0.35">
      <c r="A1614" s="11">
        <v>1612</v>
      </c>
      <c r="B1614" s="12" t="s">
        <v>1613</v>
      </c>
      <c r="C1614" s="12" t="s">
        <v>5722</v>
      </c>
      <c r="D1614" s="13">
        <v>500</v>
      </c>
      <c r="E1614" s="13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1">
        <f>ROUND(E1614/D1614*100,0)</f>
        <v>110</v>
      </c>
      <c r="P1614" s="13">
        <f>IF(OR(E1614=0,L1614=0),0,E1614/L1614)</f>
        <v>50</v>
      </c>
      <c r="Q1614" s="11" t="s">
        <v>8312</v>
      </c>
      <c r="R1614" s="11" t="s">
        <v>8311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43.5" x14ac:dyDescent="0.35">
      <c r="A1615" s="11">
        <v>1613</v>
      </c>
      <c r="B1615" s="12" t="s">
        <v>1614</v>
      </c>
      <c r="C1615" s="12" t="s">
        <v>5723</v>
      </c>
      <c r="D1615" s="13">
        <v>1000</v>
      </c>
      <c r="E1615" s="13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1">
        <f>ROUND(E1615/D1615*100,0)</f>
        <v>102</v>
      </c>
      <c r="P1615" s="13">
        <f>IF(OR(E1615=0,L1615=0),0,E1615/L1615)</f>
        <v>39.03846153846154</v>
      </c>
      <c r="Q1615" s="11" t="s">
        <v>8312</v>
      </c>
      <c r="R1615" s="11" t="s">
        <v>8311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43.5" x14ac:dyDescent="0.35">
      <c r="A1616" s="11">
        <v>1614</v>
      </c>
      <c r="B1616" s="12" t="s">
        <v>1615</v>
      </c>
      <c r="C1616" s="12" t="s">
        <v>5724</v>
      </c>
      <c r="D1616" s="13">
        <v>5000</v>
      </c>
      <c r="E1616" s="13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1">
        <f>ROUND(E1616/D1616*100,0)</f>
        <v>103</v>
      </c>
      <c r="P1616" s="13">
        <f>IF(OR(E1616=0,L1616=0),0,E1616/L1616)</f>
        <v>66.688311688311686</v>
      </c>
      <c r="Q1616" s="11" t="s">
        <v>8312</v>
      </c>
      <c r="R1616" s="11" t="s">
        <v>8311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3.5" x14ac:dyDescent="0.35">
      <c r="A1617" s="11">
        <v>1615</v>
      </c>
      <c r="B1617" s="12" t="s">
        <v>1616</v>
      </c>
      <c r="C1617" s="12" t="s">
        <v>5725</v>
      </c>
      <c r="D1617" s="13">
        <v>8000</v>
      </c>
      <c r="E1617" s="13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1">
        <f>ROUND(E1617/D1617*100,0)</f>
        <v>114</v>
      </c>
      <c r="P1617" s="13">
        <f>IF(OR(E1617=0,L1617=0),0,E1617/L1617)</f>
        <v>67.132352941176464</v>
      </c>
      <c r="Q1617" s="11" t="s">
        <v>8312</v>
      </c>
      <c r="R1617" s="11" t="s">
        <v>8311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3.5" x14ac:dyDescent="0.35">
      <c r="A1618" s="11">
        <v>1616</v>
      </c>
      <c r="B1618" s="12" t="s">
        <v>1617</v>
      </c>
      <c r="C1618" s="12" t="s">
        <v>5726</v>
      </c>
      <c r="D1618" s="13">
        <v>10000</v>
      </c>
      <c r="E1618" s="13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1">
        <f>ROUND(E1618/D1618*100,0)</f>
        <v>104</v>
      </c>
      <c r="P1618" s="13">
        <f>IF(OR(E1618=0,L1618=0),0,E1618/L1618)</f>
        <v>66.369426751592357</v>
      </c>
      <c r="Q1618" s="11" t="s">
        <v>8312</v>
      </c>
      <c r="R1618" s="11" t="s">
        <v>8311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29" x14ac:dyDescent="0.35">
      <c r="A1619" s="11">
        <v>1617</v>
      </c>
      <c r="B1619" s="12" t="s">
        <v>1618</v>
      </c>
      <c r="C1619" s="12" t="s">
        <v>5727</v>
      </c>
      <c r="D1619" s="13">
        <v>7000</v>
      </c>
      <c r="E1619" s="13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1">
        <f>ROUND(E1619/D1619*100,0)</f>
        <v>146</v>
      </c>
      <c r="P1619" s="13">
        <f>IF(OR(E1619=0,L1619=0),0,E1619/L1619)</f>
        <v>64.620253164556956</v>
      </c>
      <c r="Q1619" s="11" t="s">
        <v>8312</v>
      </c>
      <c r="R1619" s="11" t="s">
        <v>8311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43.5" x14ac:dyDescent="0.35">
      <c r="A1620" s="11">
        <v>1618</v>
      </c>
      <c r="B1620" s="12" t="s">
        <v>1619</v>
      </c>
      <c r="C1620" s="12" t="s">
        <v>5728</v>
      </c>
      <c r="D1620" s="13">
        <v>1500</v>
      </c>
      <c r="E1620" s="13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1">
        <f>ROUND(E1620/D1620*100,0)</f>
        <v>105</v>
      </c>
      <c r="P1620" s="13">
        <f>IF(OR(E1620=0,L1620=0),0,E1620/L1620)</f>
        <v>58.370370370370374</v>
      </c>
      <c r="Q1620" s="11" t="s">
        <v>8312</v>
      </c>
      <c r="R1620" s="11" t="s">
        <v>8311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43.5" x14ac:dyDescent="0.35">
      <c r="A1621" s="11">
        <v>1619</v>
      </c>
      <c r="B1621" s="12" t="s">
        <v>1620</v>
      </c>
      <c r="C1621" s="12" t="s">
        <v>5729</v>
      </c>
      <c r="D1621" s="13">
        <v>1500</v>
      </c>
      <c r="E1621" s="13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1">
        <f>ROUND(E1621/D1621*100,0)</f>
        <v>133</v>
      </c>
      <c r="P1621" s="13">
        <f>IF(OR(E1621=0,L1621=0),0,E1621/L1621)</f>
        <v>86.956521739130437</v>
      </c>
      <c r="Q1621" s="11" t="s">
        <v>8312</v>
      </c>
      <c r="R1621" s="11" t="s">
        <v>8311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29" x14ac:dyDescent="0.35">
      <c r="A1622" s="11">
        <v>1620</v>
      </c>
      <c r="B1622" s="12" t="s">
        <v>1621</v>
      </c>
      <c r="C1622" s="12" t="s">
        <v>5730</v>
      </c>
      <c r="D1622" s="13">
        <v>1000</v>
      </c>
      <c r="E1622" s="13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1">
        <f>ROUND(E1622/D1622*100,0)</f>
        <v>113</v>
      </c>
      <c r="P1622" s="13">
        <f>IF(OR(E1622=0,L1622=0),0,E1622/L1622)</f>
        <v>66.470588235294116</v>
      </c>
      <c r="Q1622" s="11" t="s">
        <v>8312</v>
      </c>
      <c r="R1622" s="11" t="s">
        <v>8311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3.5" x14ac:dyDescent="0.35">
      <c r="A1623" s="11">
        <v>1621</v>
      </c>
      <c r="B1623" s="12" t="s">
        <v>1622</v>
      </c>
      <c r="C1623" s="12" t="s">
        <v>5731</v>
      </c>
      <c r="D1623" s="13">
        <v>5000</v>
      </c>
      <c r="E1623" s="13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1">
        <f>ROUND(E1623/D1623*100,0)</f>
        <v>121</v>
      </c>
      <c r="P1623" s="13">
        <f>IF(OR(E1623=0,L1623=0),0,E1623/L1623)</f>
        <v>163.78378378378378</v>
      </c>
      <c r="Q1623" s="11" t="s">
        <v>8312</v>
      </c>
      <c r="R1623" s="11" t="s">
        <v>8311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3.5" x14ac:dyDescent="0.35">
      <c r="A1624" s="11">
        <v>1622</v>
      </c>
      <c r="B1624" s="12" t="s">
        <v>1623</v>
      </c>
      <c r="C1624" s="12" t="s">
        <v>5732</v>
      </c>
      <c r="D1624" s="13">
        <v>6900</v>
      </c>
      <c r="E1624" s="13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1">
        <f>ROUND(E1624/D1624*100,0)</f>
        <v>102</v>
      </c>
      <c r="P1624" s="13">
        <f>IF(OR(E1624=0,L1624=0),0,E1624/L1624)</f>
        <v>107.98461538461538</v>
      </c>
      <c r="Q1624" s="11" t="s">
        <v>8312</v>
      </c>
      <c r="R1624" s="11" t="s">
        <v>8311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43.5" x14ac:dyDescent="0.35">
      <c r="A1625" s="11">
        <v>1623</v>
      </c>
      <c r="B1625" s="12" t="s">
        <v>1624</v>
      </c>
      <c r="C1625" s="12" t="s">
        <v>5733</v>
      </c>
      <c r="D1625" s="13">
        <v>750</v>
      </c>
      <c r="E1625" s="13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1">
        <f>ROUND(E1625/D1625*100,0)</f>
        <v>101</v>
      </c>
      <c r="P1625" s="13">
        <f>IF(OR(E1625=0,L1625=0),0,E1625/L1625)</f>
        <v>42.111111111111114</v>
      </c>
      <c r="Q1625" s="11" t="s">
        <v>8312</v>
      </c>
      <c r="R1625" s="11" t="s">
        <v>8311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43.5" x14ac:dyDescent="0.35">
      <c r="A1626" s="11">
        <v>1624</v>
      </c>
      <c r="B1626" s="12" t="s">
        <v>1625</v>
      </c>
      <c r="C1626" s="12" t="s">
        <v>5734</v>
      </c>
      <c r="D1626" s="13">
        <v>1000</v>
      </c>
      <c r="E1626" s="13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1">
        <f>ROUND(E1626/D1626*100,0)</f>
        <v>118</v>
      </c>
      <c r="P1626" s="13">
        <f>IF(OR(E1626=0,L1626=0),0,E1626/L1626)</f>
        <v>47.2</v>
      </c>
      <c r="Q1626" s="11" t="s">
        <v>8312</v>
      </c>
      <c r="R1626" s="11" t="s">
        <v>8311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58" x14ac:dyDescent="0.35">
      <c r="A1627" s="11">
        <v>1625</v>
      </c>
      <c r="B1627" s="12" t="s">
        <v>1626</v>
      </c>
      <c r="C1627" s="12" t="s">
        <v>5735</v>
      </c>
      <c r="D1627" s="13">
        <v>7500</v>
      </c>
      <c r="E1627" s="13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1">
        <f>ROUND(E1627/D1627*100,0)</f>
        <v>155</v>
      </c>
      <c r="P1627" s="13">
        <f>IF(OR(E1627=0,L1627=0),0,E1627/L1627)</f>
        <v>112.01923076923077</v>
      </c>
      <c r="Q1627" s="11" t="s">
        <v>8312</v>
      </c>
      <c r="R1627" s="11" t="s">
        <v>8311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3.5" x14ac:dyDescent="0.35">
      <c r="A1628" s="11">
        <v>1626</v>
      </c>
      <c r="B1628" s="12" t="s">
        <v>1627</v>
      </c>
      <c r="C1628" s="12" t="s">
        <v>5736</v>
      </c>
      <c r="D1628" s="13">
        <v>8000</v>
      </c>
      <c r="E1628" s="13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1">
        <f>ROUND(E1628/D1628*100,0)</f>
        <v>101</v>
      </c>
      <c r="P1628" s="13">
        <f>IF(OR(E1628=0,L1628=0),0,E1628/L1628)</f>
        <v>74.953703703703709</v>
      </c>
      <c r="Q1628" s="11" t="s">
        <v>8312</v>
      </c>
      <c r="R1628" s="11" t="s">
        <v>8311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43.5" x14ac:dyDescent="0.35">
      <c r="A1629" s="11">
        <v>1627</v>
      </c>
      <c r="B1629" s="12" t="s">
        <v>1628</v>
      </c>
      <c r="C1629" s="12" t="s">
        <v>5737</v>
      </c>
      <c r="D1629" s="13">
        <v>2000</v>
      </c>
      <c r="E1629" s="13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1">
        <f>ROUND(E1629/D1629*100,0)</f>
        <v>117</v>
      </c>
      <c r="P1629" s="13">
        <f>IF(OR(E1629=0,L1629=0),0,E1629/L1629)</f>
        <v>61.578947368421055</v>
      </c>
      <c r="Q1629" s="11" t="s">
        <v>8312</v>
      </c>
      <c r="R1629" s="11" t="s">
        <v>8311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29" x14ac:dyDescent="0.35">
      <c r="A1630" s="11">
        <v>1628</v>
      </c>
      <c r="B1630" s="12" t="s">
        <v>1629</v>
      </c>
      <c r="C1630" s="12" t="s">
        <v>5738</v>
      </c>
      <c r="D1630" s="13">
        <v>4000</v>
      </c>
      <c r="E1630" s="13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1">
        <f>ROUND(E1630/D1630*100,0)</f>
        <v>101</v>
      </c>
      <c r="P1630" s="13">
        <f>IF(OR(E1630=0,L1630=0),0,E1630/L1630)</f>
        <v>45.875</v>
      </c>
      <c r="Q1630" s="11" t="s">
        <v>8312</v>
      </c>
      <c r="R1630" s="11" t="s">
        <v>8311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29" x14ac:dyDescent="0.35">
      <c r="A1631" s="11">
        <v>1629</v>
      </c>
      <c r="B1631" s="12" t="s">
        <v>1630</v>
      </c>
      <c r="C1631" s="12" t="s">
        <v>5739</v>
      </c>
      <c r="D1631" s="13">
        <v>6000</v>
      </c>
      <c r="E1631" s="13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1">
        <f>ROUND(E1631/D1631*100,0)</f>
        <v>104</v>
      </c>
      <c r="P1631" s="13">
        <f>IF(OR(E1631=0,L1631=0),0,E1631/L1631)</f>
        <v>75.853658536585371</v>
      </c>
      <c r="Q1631" s="11" t="s">
        <v>8312</v>
      </c>
      <c r="R1631" s="11" t="s">
        <v>8311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43.5" x14ac:dyDescent="0.35">
      <c r="A1632" s="11">
        <v>1630</v>
      </c>
      <c r="B1632" s="12" t="s">
        <v>1631</v>
      </c>
      <c r="C1632" s="12" t="s">
        <v>5740</v>
      </c>
      <c r="D1632" s="13">
        <v>4000</v>
      </c>
      <c r="E1632" s="13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1">
        <f>ROUND(E1632/D1632*100,0)</f>
        <v>265</v>
      </c>
      <c r="P1632" s="13">
        <f>IF(OR(E1632=0,L1632=0),0,E1632/L1632)</f>
        <v>84.206349206349202</v>
      </c>
      <c r="Q1632" s="11" t="s">
        <v>8312</v>
      </c>
      <c r="R1632" s="11" t="s">
        <v>8311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43.5" x14ac:dyDescent="0.35">
      <c r="A1633" s="11">
        <v>1631</v>
      </c>
      <c r="B1633" s="12" t="s">
        <v>1632</v>
      </c>
      <c r="C1633" s="12" t="s">
        <v>5741</v>
      </c>
      <c r="D1633" s="13">
        <v>10000</v>
      </c>
      <c r="E1633" s="13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1">
        <f>ROUND(E1633/D1633*100,0)</f>
        <v>156</v>
      </c>
      <c r="P1633" s="13">
        <f>IF(OR(E1633=0,L1633=0),0,E1633/L1633)</f>
        <v>117.22556390977444</v>
      </c>
      <c r="Q1633" s="11" t="s">
        <v>8312</v>
      </c>
      <c r="R1633" s="11" t="s">
        <v>8311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58" x14ac:dyDescent="0.35">
      <c r="A1634" s="11">
        <v>1632</v>
      </c>
      <c r="B1634" s="12" t="s">
        <v>1633</v>
      </c>
      <c r="C1634" s="12" t="s">
        <v>5742</v>
      </c>
      <c r="D1634" s="13">
        <v>4000</v>
      </c>
      <c r="E1634" s="13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1">
        <f>ROUND(E1634/D1634*100,0)</f>
        <v>102</v>
      </c>
      <c r="P1634" s="13">
        <f>IF(OR(E1634=0,L1634=0),0,E1634/L1634)</f>
        <v>86.489361702127653</v>
      </c>
      <c r="Q1634" s="11" t="s">
        <v>8312</v>
      </c>
      <c r="R1634" s="11" t="s">
        <v>8311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43.5" x14ac:dyDescent="0.35">
      <c r="A1635" s="11">
        <v>1633</v>
      </c>
      <c r="B1635" s="12" t="s">
        <v>1634</v>
      </c>
      <c r="C1635" s="12" t="s">
        <v>5743</v>
      </c>
      <c r="D1635" s="13">
        <v>10000</v>
      </c>
      <c r="E1635" s="13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1">
        <f>ROUND(E1635/D1635*100,0)</f>
        <v>100</v>
      </c>
      <c r="P1635" s="13">
        <f>IF(OR(E1635=0,L1635=0),0,E1635/L1635)</f>
        <v>172.41379310344828</v>
      </c>
      <c r="Q1635" s="11" t="s">
        <v>8312</v>
      </c>
      <c r="R1635" s="11" t="s">
        <v>8311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43.5" x14ac:dyDescent="0.35">
      <c r="A1636" s="11">
        <v>1634</v>
      </c>
      <c r="B1636" s="12" t="s">
        <v>1635</v>
      </c>
      <c r="C1636" s="12" t="s">
        <v>5744</v>
      </c>
      <c r="D1636" s="13">
        <v>2000</v>
      </c>
      <c r="E1636" s="13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1">
        <f>ROUND(E1636/D1636*100,0)</f>
        <v>101</v>
      </c>
      <c r="P1636" s="13">
        <f>IF(OR(E1636=0,L1636=0),0,E1636/L1636)</f>
        <v>62.8125</v>
      </c>
      <c r="Q1636" s="11" t="s">
        <v>8312</v>
      </c>
      <c r="R1636" s="11" t="s">
        <v>8311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58" x14ac:dyDescent="0.35">
      <c r="A1637" s="11">
        <v>1635</v>
      </c>
      <c r="B1637" s="12" t="s">
        <v>1636</v>
      </c>
      <c r="C1637" s="12" t="s">
        <v>5745</v>
      </c>
      <c r="D1637" s="13">
        <v>2000</v>
      </c>
      <c r="E1637" s="13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1">
        <f>ROUND(E1637/D1637*100,0)</f>
        <v>125</v>
      </c>
      <c r="P1637" s="13">
        <f>IF(OR(E1637=0,L1637=0),0,E1637/L1637)</f>
        <v>67.729729729729726</v>
      </c>
      <c r="Q1637" s="11" t="s">
        <v>8312</v>
      </c>
      <c r="R1637" s="11" t="s">
        <v>8311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3.5" x14ac:dyDescent="0.35">
      <c r="A1638" s="11">
        <v>1636</v>
      </c>
      <c r="B1638" s="12" t="s">
        <v>1637</v>
      </c>
      <c r="C1638" s="12" t="s">
        <v>5746</v>
      </c>
      <c r="D1638" s="13">
        <v>4500</v>
      </c>
      <c r="E1638" s="13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1">
        <f>ROUND(E1638/D1638*100,0)</f>
        <v>104</v>
      </c>
      <c r="P1638" s="13">
        <f>IF(OR(E1638=0,L1638=0),0,E1638/L1638)</f>
        <v>53.5632183908046</v>
      </c>
      <c r="Q1638" s="11" t="s">
        <v>8312</v>
      </c>
      <c r="R1638" s="11" t="s">
        <v>8311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3.5" x14ac:dyDescent="0.35">
      <c r="A1639" s="11">
        <v>1637</v>
      </c>
      <c r="B1639" s="12" t="s">
        <v>1638</v>
      </c>
      <c r="C1639" s="12" t="s">
        <v>5747</v>
      </c>
      <c r="D1639" s="13">
        <v>500</v>
      </c>
      <c r="E1639" s="13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1">
        <f>ROUND(E1639/D1639*100,0)</f>
        <v>104</v>
      </c>
      <c r="P1639" s="13">
        <f>IF(OR(E1639=0,L1639=0),0,E1639/L1639)</f>
        <v>34.6</v>
      </c>
      <c r="Q1639" s="11" t="s">
        <v>8312</v>
      </c>
      <c r="R1639" s="11" t="s">
        <v>8311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29" x14ac:dyDescent="0.35">
      <c r="A1640" s="11">
        <v>1638</v>
      </c>
      <c r="B1640" s="12" t="s">
        <v>1639</v>
      </c>
      <c r="C1640" s="12" t="s">
        <v>5748</v>
      </c>
      <c r="D1640" s="13">
        <v>1000</v>
      </c>
      <c r="E1640" s="13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1">
        <f>ROUND(E1640/D1640*100,0)</f>
        <v>105</v>
      </c>
      <c r="P1640" s="13">
        <f>IF(OR(E1640=0,L1640=0),0,E1640/L1640)</f>
        <v>38.888888888888886</v>
      </c>
      <c r="Q1640" s="11" t="s">
        <v>8312</v>
      </c>
      <c r="R1640" s="11" t="s">
        <v>8311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43.5" x14ac:dyDescent="0.35">
      <c r="A1641" s="11">
        <v>1639</v>
      </c>
      <c r="B1641" s="12" t="s">
        <v>1640</v>
      </c>
      <c r="C1641" s="12" t="s">
        <v>5749</v>
      </c>
      <c r="D1641" s="13">
        <v>1800</v>
      </c>
      <c r="E1641" s="13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1">
        <f>ROUND(E1641/D1641*100,0)</f>
        <v>100</v>
      </c>
      <c r="P1641" s="13">
        <f>IF(OR(E1641=0,L1641=0),0,E1641/L1641)</f>
        <v>94.736842105263165</v>
      </c>
      <c r="Q1641" s="11" t="s">
        <v>8312</v>
      </c>
      <c r="R1641" s="11" t="s">
        <v>8311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43.5" x14ac:dyDescent="0.35">
      <c r="A1642" s="11">
        <v>1640</v>
      </c>
      <c r="B1642" s="12" t="s">
        <v>1641</v>
      </c>
      <c r="C1642" s="12" t="s">
        <v>5750</v>
      </c>
      <c r="D1642" s="13">
        <v>400</v>
      </c>
      <c r="E1642" s="13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1">
        <f>ROUND(E1642/D1642*100,0)</f>
        <v>170</v>
      </c>
      <c r="P1642" s="13">
        <f>IF(OR(E1642=0,L1642=0),0,E1642/L1642)</f>
        <v>39.967058823529413</v>
      </c>
      <c r="Q1642" s="11" t="s">
        <v>8312</v>
      </c>
      <c r="R1642" s="11" t="s">
        <v>8311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29" x14ac:dyDescent="0.35">
      <c r="A1643" s="11">
        <v>1641</v>
      </c>
      <c r="B1643" s="12" t="s">
        <v>1642</v>
      </c>
      <c r="C1643" s="12" t="s">
        <v>5751</v>
      </c>
      <c r="D1643" s="13">
        <v>2500</v>
      </c>
      <c r="E1643" s="13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1">
        <f>ROUND(E1643/D1643*100,0)</f>
        <v>101</v>
      </c>
      <c r="P1643" s="13">
        <f>IF(OR(E1643=0,L1643=0),0,E1643/L1643)</f>
        <v>97.5</v>
      </c>
      <c r="Q1643" s="11" t="s">
        <v>8312</v>
      </c>
      <c r="R1643" s="11" t="s">
        <v>8348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3.5" x14ac:dyDescent="0.35">
      <c r="A1644" s="11">
        <v>1642</v>
      </c>
      <c r="B1644" s="12" t="s">
        <v>1643</v>
      </c>
      <c r="C1644" s="12" t="s">
        <v>5752</v>
      </c>
      <c r="D1644" s="13">
        <v>1200</v>
      </c>
      <c r="E1644" s="13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1">
        <f>ROUND(E1644/D1644*100,0)</f>
        <v>100</v>
      </c>
      <c r="P1644" s="13">
        <f>IF(OR(E1644=0,L1644=0),0,E1644/L1644)</f>
        <v>42.857142857142854</v>
      </c>
      <c r="Q1644" s="11" t="s">
        <v>8312</v>
      </c>
      <c r="R1644" s="11" t="s">
        <v>8348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29" x14ac:dyDescent="0.35">
      <c r="A1645" s="11">
        <v>1643</v>
      </c>
      <c r="B1645" s="12" t="s">
        <v>1644</v>
      </c>
      <c r="C1645" s="12" t="s">
        <v>5753</v>
      </c>
      <c r="D1645" s="13">
        <v>5000</v>
      </c>
      <c r="E1645" s="13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1">
        <f>ROUND(E1645/D1645*100,0)</f>
        <v>125</v>
      </c>
      <c r="P1645" s="13">
        <f>IF(OR(E1645=0,L1645=0),0,E1645/L1645)</f>
        <v>168.51351351351352</v>
      </c>
      <c r="Q1645" s="11" t="s">
        <v>8312</v>
      </c>
      <c r="R1645" s="11" t="s">
        <v>8348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43.5" x14ac:dyDescent="0.35">
      <c r="A1646" s="11">
        <v>1644</v>
      </c>
      <c r="B1646" s="12" t="s">
        <v>1645</v>
      </c>
      <c r="C1646" s="12" t="s">
        <v>5754</v>
      </c>
      <c r="D1646" s="13">
        <v>10000</v>
      </c>
      <c r="E1646" s="13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1">
        <f>ROUND(E1646/D1646*100,0)</f>
        <v>110</v>
      </c>
      <c r="P1646" s="13">
        <f>IF(OR(E1646=0,L1646=0),0,E1646/L1646)</f>
        <v>85.546875</v>
      </c>
      <c r="Q1646" s="11" t="s">
        <v>8312</v>
      </c>
      <c r="R1646" s="11" t="s">
        <v>8348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3.5" x14ac:dyDescent="0.35">
      <c r="A1647" s="11">
        <v>1645</v>
      </c>
      <c r="B1647" s="12" t="s">
        <v>1646</v>
      </c>
      <c r="C1647" s="12" t="s">
        <v>5755</v>
      </c>
      <c r="D1647" s="13">
        <v>5000</v>
      </c>
      <c r="E1647" s="13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1">
        <f>ROUND(E1647/D1647*100,0)</f>
        <v>111</v>
      </c>
      <c r="P1647" s="13">
        <f>IF(OR(E1647=0,L1647=0),0,E1647/L1647)</f>
        <v>554</v>
      </c>
      <c r="Q1647" s="11" t="s">
        <v>8312</v>
      </c>
      <c r="R1647" s="11" t="s">
        <v>8348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58" x14ac:dyDescent="0.35">
      <c r="A1648" s="11">
        <v>1646</v>
      </c>
      <c r="B1648" s="12" t="s">
        <v>1647</v>
      </c>
      <c r="C1648" s="12" t="s">
        <v>5756</v>
      </c>
      <c r="D1648" s="13">
        <v>2000</v>
      </c>
      <c r="E1648" s="13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1">
        <f>ROUND(E1648/D1648*100,0)</f>
        <v>110</v>
      </c>
      <c r="P1648" s="13">
        <f>IF(OR(E1648=0,L1648=0),0,E1648/L1648)</f>
        <v>26.554216867469879</v>
      </c>
      <c r="Q1648" s="11" t="s">
        <v>8312</v>
      </c>
      <c r="R1648" s="11" t="s">
        <v>8348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3.5" x14ac:dyDescent="0.35">
      <c r="A1649" s="11">
        <v>1647</v>
      </c>
      <c r="B1649" s="12" t="s">
        <v>1648</v>
      </c>
      <c r="C1649" s="12" t="s">
        <v>5757</v>
      </c>
      <c r="D1649" s="13">
        <v>5000</v>
      </c>
      <c r="E1649" s="13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1">
        <f>ROUND(E1649/D1649*100,0)</f>
        <v>105</v>
      </c>
      <c r="P1649" s="13">
        <f>IF(OR(E1649=0,L1649=0),0,E1649/L1649)</f>
        <v>113.82608695652173</v>
      </c>
      <c r="Q1649" s="11" t="s">
        <v>8312</v>
      </c>
      <c r="R1649" s="11" t="s">
        <v>8348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3.5" x14ac:dyDescent="0.35">
      <c r="A1650" s="11">
        <v>1648</v>
      </c>
      <c r="B1650" s="12" t="s">
        <v>1649</v>
      </c>
      <c r="C1650" s="12" t="s">
        <v>5758</v>
      </c>
      <c r="D1650" s="13">
        <v>2300</v>
      </c>
      <c r="E1650" s="13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1">
        <f>ROUND(E1650/D1650*100,0)</f>
        <v>125</v>
      </c>
      <c r="P1650" s="13">
        <f>IF(OR(E1650=0,L1650=0),0,E1650/L1650)</f>
        <v>32.011111111111113</v>
      </c>
      <c r="Q1650" s="11" t="s">
        <v>8312</v>
      </c>
      <c r="R1650" s="11" t="s">
        <v>8348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43.5" x14ac:dyDescent="0.35">
      <c r="A1651" s="11">
        <v>1649</v>
      </c>
      <c r="B1651" s="12" t="s">
        <v>1650</v>
      </c>
      <c r="C1651" s="12" t="s">
        <v>5759</v>
      </c>
      <c r="D1651" s="13">
        <v>3800</v>
      </c>
      <c r="E1651" s="13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1">
        <f>ROUND(E1651/D1651*100,0)</f>
        <v>101</v>
      </c>
      <c r="P1651" s="13">
        <f>IF(OR(E1651=0,L1651=0),0,E1651/L1651)</f>
        <v>47.189259259259259</v>
      </c>
      <c r="Q1651" s="11" t="s">
        <v>8312</v>
      </c>
      <c r="R1651" s="11" t="s">
        <v>8348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43.5" x14ac:dyDescent="0.35">
      <c r="A1652" s="11">
        <v>1650</v>
      </c>
      <c r="B1652" s="12" t="s">
        <v>1651</v>
      </c>
      <c r="C1652" s="12" t="s">
        <v>5760</v>
      </c>
      <c r="D1652" s="13">
        <v>2000</v>
      </c>
      <c r="E1652" s="13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1">
        <f>ROUND(E1652/D1652*100,0)</f>
        <v>142</v>
      </c>
      <c r="P1652" s="13">
        <f>IF(OR(E1652=0,L1652=0),0,E1652/L1652)</f>
        <v>88.46875</v>
      </c>
      <c r="Q1652" s="11" t="s">
        <v>8312</v>
      </c>
      <c r="R1652" s="11" t="s">
        <v>8348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43.5" x14ac:dyDescent="0.35">
      <c r="A1653" s="11">
        <v>1651</v>
      </c>
      <c r="B1653" s="12" t="s">
        <v>1652</v>
      </c>
      <c r="C1653" s="12" t="s">
        <v>5761</v>
      </c>
      <c r="D1653" s="13">
        <v>2000</v>
      </c>
      <c r="E1653" s="13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1">
        <f>ROUND(E1653/D1653*100,0)</f>
        <v>101</v>
      </c>
      <c r="P1653" s="13">
        <f>IF(OR(E1653=0,L1653=0),0,E1653/L1653)</f>
        <v>100.75</v>
      </c>
      <c r="Q1653" s="11" t="s">
        <v>8312</v>
      </c>
      <c r="R1653" s="11" t="s">
        <v>8348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43.5" x14ac:dyDescent="0.35">
      <c r="A1654" s="11">
        <v>1652</v>
      </c>
      <c r="B1654" s="12" t="s">
        <v>1653</v>
      </c>
      <c r="C1654" s="12" t="s">
        <v>5762</v>
      </c>
      <c r="D1654" s="13">
        <v>4500</v>
      </c>
      <c r="E1654" s="13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1">
        <f>ROUND(E1654/D1654*100,0)</f>
        <v>101</v>
      </c>
      <c r="P1654" s="13">
        <f>IF(OR(E1654=0,L1654=0),0,E1654/L1654)</f>
        <v>64.714285714285708</v>
      </c>
      <c r="Q1654" s="11" t="s">
        <v>8312</v>
      </c>
      <c r="R1654" s="11" t="s">
        <v>8348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3.5" x14ac:dyDescent="0.35">
      <c r="A1655" s="11">
        <v>1653</v>
      </c>
      <c r="B1655" s="12" t="s">
        <v>1654</v>
      </c>
      <c r="C1655" s="12" t="s">
        <v>5763</v>
      </c>
      <c r="D1655" s="13">
        <v>5000</v>
      </c>
      <c r="E1655" s="13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1">
        <f>ROUND(E1655/D1655*100,0)</f>
        <v>174</v>
      </c>
      <c r="P1655" s="13">
        <f>IF(OR(E1655=0,L1655=0),0,E1655/L1655)</f>
        <v>51.854285714285716</v>
      </c>
      <c r="Q1655" s="11" t="s">
        <v>8312</v>
      </c>
      <c r="R1655" s="11" t="s">
        <v>8348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43.5" x14ac:dyDescent="0.35">
      <c r="A1656" s="11">
        <v>1654</v>
      </c>
      <c r="B1656" s="12" t="s">
        <v>1655</v>
      </c>
      <c r="C1656" s="12" t="s">
        <v>5764</v>
      </c>
      <c r="D1656" s="13">
        <v>1100</v>
      </c>
      <c r="E1656" s="13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1">
        <f>ROUND(E1656/D1656*100,0)</f>
        <v>120</v>
      </c>
      <c r="P1656" s="13">
        <f>IF(OR(E1656=0,L1656=0),0,E1656/L1656)</f>
        <v>38.794117647058826</v>
      </c>
      <c r="Q1656" s="11" t="s">
        <v>8312</v>
      </c>
      <c r="R1656" s="11" t="s">
        <v>8348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29" x14ac:dyDescent="0.35">
      <c r="A1657" s="11">
        <v>1655</v>
      </c>
      <c r="B1657" s="12" t="s">
        <v>1656</v>
      </c>
      <c r="C1657" s="12" t="s">
        <v>5765</v>
      </c>
      <c r="D1657" s="13">
        <v>1500</v>
      </c>
      <c r="E1657" s="13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1">
        <f>ROUND(E1657/D1657*100,0)</f>
        <v>143</v>
      </c>
      <c r="P1657" s="13">
        <f>IF(OR(E1657=0,L1657=0),0,E1657/L1657)</f>
        <v>44.645833333333336</v>
      </c>
      <c r="Q1657" s="11" t="s">
        <v>8312</v>
      </c>
      <c r="R1657" s="11" t="s">
        <v>8348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58" x14ac:dyDescent="0.35">
      <c r="A1658" s="11">
        <v>1656</v>
      </c>
      <c r="B1658" s="12" t="s">
        <v>1657</v>
      </c>
      <c r="C1658" s="12" t="s">
        <v>5766</v>
      </c>
      <c r="D1658" s="13">
        <v>7500</v>
      </c>
      <c r="E1658" s="13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1">
        <f>ROUND(E1658/D1658*100,0)</f>
        <v>100</v>
      </c>
      <c r="P1658" s="13">
        <f>IF(OR(E1658=0,L1658=0),0,E1658/L1658)</f>
        <v>156.77333333333334</v>
      </c>
      <c r="Q1658" s="11" t="s">
        <v>8312</v>
      </c>
      <c r="R1658" s="11" t="s">
        <v>8348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58" x14ac:dyDescent="0.35">
      <c r="A1659" s="11">
        <v>1657</v>
      </c>
      <c r="B1659" s="12" t="s">
        <v>1658</v>
      </c>
      <c r="C1659" s="12" t="s">
        <v>5767</v>
      </c>
      <c r="D1659" s="13">
        <v>25000</v>
      </c>
      <c r="E1659" s="13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1">
        <f>ROUND(E1659/D1659*100,0)</f>
        <v>105</v>
      </c>
      <c r="P1659" s="13">
        <f>IF(OR(E1659=0,L1659=0),0,E1659/L1659)</f>
        <v>118.70339366515837</v>
      </c>
      <c r="Q1659" s="11" t="s">
        <v>8312</v>
      </c>
      <c r="R1659" s="11" t="s">
        <v>8348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43.5" x14ac:dyDescent="0.35">
      <c r="A1660" s="11">
        <v>1658</v>
      </c>
      <c r="B1660" s="12" t="s">
        <v>1659</v>
      </c>
      <c r="C1660" s="12" t="s">
        <v>5768</v>
      </c>
      <c r="D1660" s="13">
        <v>6000</v>
      </c>
      <c r="E1660" s="13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1">
        <f>ROUND(E1660/D1660*100,0)</f>
        <v>132</v>
      </c>
      <c r="P1660" s="13">
        <f>IF(OR(E1660=0,L1660=0),0,E1660/L1660)</f>
        <v>74.149532710280369</v>
      </c>
      <c r="Q1660" s="11" t="s">
        <v>8312</v>
      </c>
      <c r="R1660" s="11" t="s">
        <v>8348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43.5" x14ac:dyDescent="0.35">
      <c r="A1661" s="11">
        <v>1659</v>
      </c>
      <c r="B1661" s="12" t="s">
        <v>1660</v>
      </c>
      <c r="C1661" s="12" t="s">
        <v>5769</v>
      </c>
      <c r="D1661" s="13">
        <v>500</v>
      </c>
      <c r="E1661" s="13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1">
        <f>ROUND(E1661/D1661*100,0)</f>
        <v>113</v>
      </c>
      <c r="P1661" s="13">
        <f>IF(OR(E1661=0,L1661=0),0,E1661/L1661)</f>
        <v>12.533333333333333</v>
      </c>
      <c r="Q1661" s="11" t="s">
        <v>8312</v>
      </c>
      <c r="R1661" s="11" t="s">
        <v>8348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58" x14ac:dyDescent="0.35">
      <c r="A1662" s="11">
        <v>1660</v>
      </c>
      <c r="B1662" s="12" t="s">
        <v>1661</v>
      </c>
      <c r="C1662" s="12" t="s">
        <v>5770</v>
      </c>
      <c r="D1662" s="13">
        <v>80</v>
      </c>
      <c r="E1662" s="13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1">
        <f>ROUND(E1662/D1662*100,0)</f>
        <v>1254</v>
      </c>
      <c r="P1662" s="13">
        <f>IF(OR(E1662=0,L1662=0),0,E1662/L1662)</f>
        <v>27.861111111111111</v>
      </c>
      <c r="Q1662" s="11" t="s">
        <v>8312</v>
      </c>
      <c r="R1662" s="11" t="s">
        <v>8348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72.5" x14ac:dyDescent="0.35">
      <c r="A1663" s="11">
        <v>1661</v>
      </c>
      <c r="B1663" s="12" t="s">
        <v>1662</v>
      </c>
      <c r="C1663" s="12" t="s">
        <v>5771</v>
      </c>
      <c r="D1663" s="13">
        <v>7900</v>
      </c>
      <c r="E1663" s="13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1">
        <f>ROUND(E1663/D1663*100,0)</f>
        <v>103</v>
      </c>
      <c r="P1663" s="13">
        <f>IF(OR(E1663=0,L1663=0),0,E1663/L1663)</f>
        <v>80.178217821782184</v>
      </c>
      <c r="Q1663" s="11" t="s">
        <v>8312</v>
      </c>
      <c r="R1663" s="11" t="s">
        <v>8348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58" x14ac:dyDescent="0.35">
      <c r="A1664" s="11">
        <v>1662</v>
      </c>
      <c r="B1664" s="12" t="s">
        <v>1663</v>
      </c>
      <c r="C1664" s="12" t="s">
        <v>5772</v>
      </c>
      <c r="D1664" s="13">
        <v>8000</v>
      </c>
      <c r="E1664" s="13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1">
        <f>ROUND(E1664/D1664*100,0)</f>
        <v>103</v>
      </c>
      <c r="P1664" s="13">
        <f>IF(OR(E1664=0,L1664=0),0,E1664/L1664)</f>
        <v>132.43548387096774</v>
      </c>
      <c r="Q1664" s="11" t="s">
        <v>8312</v>
      </c>
      <c r="R1664" s="11" t="s">
        <v>8348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43.5" x14ac:dyDescent="0.35">
      <c r="A1665" s="11">
        <v>1663</v>
      </c>
      <c r="B1665" s="12" t="s">
        <v>1664</v>
      </c>
      <c r="C1665" s="12" t="s">
        <v>5773</v>
      </c>
      <c r="D1665" s="13">
        <v>1000</v>
      </c>
      <c r="E1665" s="13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1">
        <f>ROUND(E1665/D1665*100,0)</f>
        <v>108</v>
      </c>
      <c r="P1665" s="13">
        <f>IF(OR(E1665=0,L1665=0),0,E1665/L1665)</f>
        <v>33.75</v>
      </c>
      <c r="Q1665" s="11" t="s">
        <v>8312</v>
      </c>
      <c r="R1665" s="11" t="s">
        <v>8348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3.5" x14ac:dyDescent="0.35">
      <c r="A1666" s="11">
        <v>1664</v>
      </c>
      <c r="B1666" s="12" t="s">
        <v>1665</v>
      </c>
      <c r="C1666" s="12" t="s">
        <v>5774</v>
      </c>
      <c r="D1666" s="13">
        <v>2500</v>
      </c>
      <c r="E1666" s="13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1">
        <f>ROUND(E1666/D1666*100,0)</f>
        <v>122</v>
      </c>
      <c r="P1666" s="13">
        <f>IF(OR(E1666=0,L1666=0),0,E1666/L1666)</f>
        <v>34.384494382022467</v>
      </c>
      <c r="Q1666" s="11" t="s">
        <v>8312</v>
      </c>
      <c r="R1666" s="11" t="s">
        <v>8348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43.5" x14ac:dyDescent="0.35">
      <c r="A1667" s="11">
        <v>1665</v>
      </c>
      <c r="B1667" s="12" t="s">
        <v>1666</v>
      </c>
      <c r="C1667" s="12" t="s">
        <v>5775</v>
      </c>
      <c r="D1667" s="13">
        <v>3500</v>
      </c>
      <c r="E1667" s="13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1">
        <f>ROUND(E1667/D1667*100,0)</f>
        <v>119</v>
      </c>
      <c r="P1667" s="13">
        <f>IF(OR(E1667=0,L1667=0),0,E1667/L1667)</f>
        <v>44.956989247311824</v>
      </c>
      <c r="Q1667" s="11" t="s">
        <v>8312</v>
      </c>
      <c r="R1667" s="11" t="s">
        <v>8348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3.5" x14ac:dyDescent="0.35">
      <c r="A1668" s="11">
        <v>1666</v>
      </c>
      <c r="B1668" s="12" t="s">
        <v>1667</v>
      </c>
      <c r="C1668" s="12" t="s">
        <v>5776</v>
      </c>
      <c r="D1668" s="13">
        <v>2500</v>
      </c>
      <c r="E1668" s="13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1">
        <f>ROUND(E1668/D1668*100,0)</f>
        <v>161</v>
      </c>
      <c r="P1668" s="13">
        <f>IF(OR(E1668=0,L1668=0),0,E1668/L1668)</f>
        <v>41.04081632653061</v>
      </c>
      <c r="Q1668" s="11" t="s">
        <v>8312</v>
      </c>
      <c r="R1668" s="11" t="s">
        <v>8348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3.5" x14ac:dyDescent="0.35">
      <c r="A1669" s="11">
        <v>1667</v>
      </c>
      <c r="B1669" s="12" t="s">
        <v>1668</v>
      </c>
      <c r="C1669" s="12" t="s">
        <v>5777</v>
      </c>
      <c r="D1669" s="13">
        <v>3400</v>
      </c>
      <c r="E1669" s="13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1">
        <f>ROUND(E1669/D1669*100,0)</f>
        <v>127</v>
      </c>
      <c r="P1669" s="13">
        <f>IF(OR(E1669=0,L1669=0),0,E1669/L1669)</f>
        <v>52.597560975609753</v>
      </c>
      <c r="Q1669" s="11" t="s">
        <v>8312</v>
      </c>
      <c r="R1669" s="11" t="s">
        <v>8348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43.5" x14ac:dyDescent="0.35">
      <c r="A1670" s="11">
        <v>1668</v>
      </c>
      <c r="B1670" s="12" t="s">
        <v>1669</v>
      </c>
      <c r="C1670" s="12" t="s">
        <v>5778</v>
      </c>
      <c r="D1670" s="13">
        <v>8000</v>
      </c>
      <c r="E1670" s="13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1">
        <f>ROUND(E1670/D1670*100,0)</f>
        <v>103</v>
      </c>
      <c r="P1670" s="13">
        <f>IF(OR(E1670=0,L1670=0),0,E1670/L1670)</f>
        <v>70.784482758620683</v>
      </c>
      <c r="Q1670" s="11" t="s">
        <v>8312</v>
      </c>
      <c r="R1670" s="11" t="s">
        <v>8348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58" x14ac:dyDescent="0.35">
      <c r="A1671" s="11">
        <v>1669</v>
      </c>
      <c r="B1671" s="12" t="s">
        <v>1670</v>
      </c>
      <c r="C1671" s="12" t="s">
        <v>5779</v>
      </c>
      <c r="D1671" s="13">
        <v>2000</v>
      </c>
      <c r="E1671" s="13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1">
        <f>ROUND(E1671/D1671*100,0)</f>
        <v>140</v>
      </c>
      <c r="P1671" s="13">
        <f>IF(OR(E1671=0,L1671=0),0,E1671/L1671)</f>
        <v>53.75</v>
      </c>
      <c r="Q1671" s="11" t="s">
        <v>8312</v>
      </c>
      <c r="R1671" s="11" t="s">
        <v>8348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58" x14ac:dyDescent="0.35">
      <c r="A1672" s="11">
        <v>1670</v>
      </c>
      <c r="B1672" s="12" t="s">
        <v>1671</v>
      </c>
      <c r="C1672" s="12" t="s">
        <v>5780</v>
      </c>
      <c r="D1672" s="13">
        <v>1000</v>
      </c>
      <c r="E1672" s="13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1">
        <f>ROUND(E1672/D1672*100,0)</f>
        <v>103</v>
      </c>
      <c r="P1672" s="13">
        <f>IF(OR(E1672=0,L1672=0),0,E1672/L1672)</f>
        <v>44.608695652173914</v>
      </c>
      <c r="Q1672" s="11" t="s">
        <v>8312</v>
      </c>
      <c r="R1672" s="11" t="s">
        <v>8348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29" x14ac:dyDescent="0.35">
      <c r="A1673" s="11">
        <v>1671</v>
      </c>
      <c r="B1673" s="12" t="s">
        <v>1672</v>
      </c>
      <c r="C1673" s="12" t="s">
        <v>5781</v>
      </c>
      <c r="D1673" s="13">
        <v>2000</v>
      </c>
      <c r="E1673" s="13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1">
        <f>ROUND(E1673/D1673*100,0)</f>
        <v>101</v>
      </c>
      <c r="P1673" s="13">
        <f>IF(OR(E1673=0,L1673=0),0,E1673/L1673)</f>
        <v>26.148961038961041</v>
      </c>
      <c r="Q1673" s="11" t="s">
        <v>8312</v>
      </c>
      <c r="R1673" s="11" t="s">
        <v>8348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43.5" x14ac:dyDescent="0.35">
      <c r="A1674" s="11">
        <v>1672</v>
      </c>
      <c r="B1674" s="12" t="s">
        <v>1673</v>
      </c>
      <c r="C1674" s="12" t="s">
        <v>5782</v>
      </c>
      <c r="D1674" s="13">
        <v>1700</v>
      </c>
      <c r="E1674" s="13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1">
        <f>ROUND(E1674/D1674*100,0)</f>
        <v>113</v>
      </c>
      <c r="P1674" s="13">
        <f>IF(OR(E1674=0,L1674=0),0,E1674/L1674)</f>
        <v>39.183673469387756</v>
      </c>
      <c r="Q1674" s="11" t="s">
        <v>8312</v>
      </c>
      <c r="R1674" s="11" t="s">
        <v>8348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3.5" x14ac:dyDescent="0.35">
      <c r="A1675" s="11">
        <v>1673</v>
      </c>
      <c r="B1675" s="12" t="s">
        <v>1674</v>
      </c>
      <c r="C1675" s="12" t="s">
        <v>5783</v>
      </c>
      <c r="D1675" s="13">
        <v>2100</v>
      </c>
      <c r="E1675" s="13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1">
        <f>ROUND(E1675/D1675*100,0)</f>
        <v>128</v>
      </c>
      <c r="P1675" s="13">
        <f>IF(OR(E1675=0,L1675=0),0,E1675/L1675)</f>
        <v>45.593220338983052</v>
      </c>
      <c r="Q1675" s="11" t="s">
        <v>8312</v>
      </c>
      <c r="R1675" s="11" t="s">
        <v>8348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43.5" x14ac:dyDescent="0.35">
      <c r="A1676" s="11">
        <v>1674</v>
      </c>
      <c r="B1676" s="12" t="s">
        <v>1675</v>
      </c>
      <c r="C1676" s="12" t="s">
        <v>5784</v>
      </c>
      <c r="D1676" s="13">
        <v>5000</v>
      </c>
      <c r="E1676" s="13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1">
        <f>ROUND(E1676/D1676*100,0)</f>
        <v>202</v>
      </c>
      <c r="P1676" s="13">
        <f>IF(OR(E1676=0,L1676=0),0,E1676/L1676)</f>
        <v>89.247787610619469</v>
      </c>
      <c r="Q1676" s="11" t="s">
        <v>8312</v>
      </c>
      <c r="R1676" s="11" t="s">
        <v>8348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29" x14ac:dyDescent="0.35">
      <c r="A1677" s="11">
        <v>1675</v>
      </c>
      <c r="B1677" s="12" t="s">
        <v>1676</v>
      </c>
      <c r="C1677" s="12" t="s">
        <v>5785</v>
      </c>
      <c r="D1677" s="13">
        <v>1000</v>
      </c>
      <c r="E1677" s="13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1">
        <f>ROUND(E1677/D1677*100,0)</f>
        <v>137</v>
      </c>
      <c r="P1677" s="13">
        <f>IF(OR(E1677=0,L1677=0),0,E1677/L1677)</f>
        <v>40.416470588235299</v>
      </c>
      <c r="Q1677" s="11" t="s">
        <v>8312</v>
      </c>
      <c r="R1677" s="11" t="s">
        <v>8348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29" x14ac:dyDescent="0.35">
      <c r="A1678" s="11">
        <v>1676</v>
      </c>
      <c r="B1678" s="12" t="s">
        <v>1677</v>
      </c>
      <c r="C1678" s="12" t="s">
        <v>5786</v>
      </c>
      <c r="D1678" s="13">
        <v>3000</v>
      </c>
      <c r="E1678" s="13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1">
        <f>ROUND(E1678/D1678*100,0)</f>
        <v>115</v>
      </c>
      <c r="P1678" s="13">
        <f>IF(OR(E1678=0,L1678=0),0,E1678/L1678)</f>
        <v>82.38095238095238</v>
      </c>
      <c r="Q1678" s="11" t="s">
        <v>8312</v>
      </c>
      <c r="R1678" s="11" t="s">
        <v>8348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3.5" x14ac:dyDescent="0.35">
      <c r="A1679" s="11">
        <v>1677</v>
      </c>
      <c r="B1679" s="12" t="s">
        <v>1678</v>
      </c>
      <c r="C1679" s="12" t="s">
        <v>5787</v>
      </c>
      <c r="D1679" s="13">
        <v>6000</v>
      </c>
      <c r="E1679" s="13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1">
        <f>ROUND(E1679/D1679*100,0)</f>
        <v>112</v>
      </c>
      <c r="P1679" s="13">
        <f>IF(OR(E1679=0,L1679=0),0,E1679/L1679)</f>
        <v>159.52380952380952</v>
      </c>
      <c r="Q1679" s="11" t="s">
        <v>8312</v>
      </c>
      <c r="R1679" s="11" t="s">
        <v>8348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43.5" x14ac:dyDescent="0.35">
      <c r="A1680" s="11">
        <v>1678</v>
      </c>
      <c r="B1680" s="12" t="s">
        <v>1679</v>
      </c>
      <c r="C1680" s="12" t="s">
        <v>5788</v>
      </c>
      <c r="D1680" s="13">
        <v>1500</v>
      </c>
      <c r="E1680" s="13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1">
        <f>ROUND(E1680/D1680*100,0)</f>
        <v>118</v>
      </c>
      <c r="P1680" s="13">
        <f>IF(OR(E1680=0,L1680=0),0,E1680/L1680)</f>
        <v>36.244897959183675</v>
      </c>
      <c r="Q1680" s="11" t="s">
        <v>8312</v>
      </c>
      <c r="R1680" s="11" t="s">
        <v>8348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58" x14ac:dyDescent="0.35">
      <c r="A1681" s="11">
        <v>1679</v>
      </c>
      <c r="B1681" s="12" t="s">
        <v>1680</v>
      </c>
      <c r="C1681" s="12" t="s">
        <v>5789</v>
      </c>
      <c r="D1681" s="13">
        <v>2000</v>
      </c>
      <c r="E1681" s="13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1">
        <f>ROUND(E1681/D1681*100,0)</f>
        <v>175</v>
      </c>
      <c r="P1681" s="13">
        <f>IF(OR(E1681=0,L1681=0),0,E1681/L1681)</f>
        <v>62.5</v>
      </c>
      <c r="Q1681" s="11" t="s">
        <v>8312</v>
      </c>
      <c r="R1681" s="11" t="s">
        <v>8348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29" x14ac:dyDescent="0.35">
      <c r="A1682" s="11">
        <v>1680</v>
      </c>
      <c r="B1682" s="12" t="s">
        <v>1681</v>
      </c>
      <c r="C1682" s="12" t="s">
        <v>5790</v>
      </c>
      <c r="D1682" s="13">
        <v>1000</v>
      </c>
      <c r="E1682" s="13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1">
        <f>ROUND(E1682/D1682*100,0)</f>
        <v>118</v>
      </c>
      <c r="P1682" s="13">
        <f>IF(OR(E1682=0,L1682=0),0,E1682/L1682)</f>
        <v>47</v>
      </c>
      <c r="Q1682" s="11" t="s">
        <v>8312</v>
      </c>
      <c r="R1682" s="11" t="s">
        <v>8348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58" x14ac:dyDescent="0.35">
      <c r="A1683" s="11">
        <v>1681</v>
      </c>
      <c r="B1683" s="12" t="s">
        <v>1682</v>
      </c>
      <c r="C1683" s="12" t="s">
        <v>5791</v>
      </c>
      <c r="D1683" s="13">
        <v>65000</v>
      </c>
      <c r="E1683" s="13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1">
        <f>ROUND(E1683/D1683*100,0)</f>
        <v>101</v>
      </c>
      <c r="P1683" s="13">
        <f>IF(OR(E1683=0,L1683=0),0,E1683/L1683)</f>
        <v>74.575090497737563</v>
      </c>
      <c r="Q1683" s="11" t="s">
        <v>8312</v>
      </c>
      <c r="R1683" s="11" t="s">
        <v>8349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43.5" x14ac:dyDescent="0.35">
      <c r="A1684" s="11">
        <v>1682</v>
      </c>
      <c r="B1684" s="12" t="s">
        <v>1683</v>
      </c>
      <c r="C1684" s="12" t="s">
        <v>5792</v>
      </c>
      <c r="D1684" s="13">
        <v>6000</v>
      </c>
      <c r="E1684" s="13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1">
        <f>ROUND(E1684/D1684*100,0)</f>
        <v>0</v>
      </c>
      <c r="P1684" s="13">
        <f>IF(OR(E1684=0,L1684=0),0,E1684/L1684)</f>
        <v>0</v>
      </c>
      <c r="Q1684" s="11" t="s">
        <v>8312</v>
      </c>
      <c r="R1684" s="11" t="s">
        <v>8349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3.5" x14ac:dyDescent="0.35">
      <c r="A1685" s="11">
        <v>1683</v>
      </c>
      <c r="B1685" s="12" t="s">
        <v>1684</v>
      </c>
      <c r="C1685" s="12" t="s">
        <v>5793</v>
      </c>
      <c r="D1685" s="13">
        <v>3500</v>
      </c>
      <c r="E1685" s="13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1">
        <f>ROUND(E1685/D1685*100,0)</f>
        <v>22</v>
      </c>
      <c r="P1685" s="13">
        <f>IF(OR(E1685=0,L1685=0),0,E1685/L1685)</f>
        <v>76</v>
      </c>
      <c r="Q1685" s="11" t="s">
        <v>8312</v>
      </c>
      <c r="R1685" s="11" t="s">
        <v>8349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29" x14ac:dyDescent="0.35">
      <c r="A1686" s="11">
        <v>1684</v>
      </c>
      <c r="B1686" s="12" t="s">
        <v>1685</v>
      </c>
      <c r="C1686" s="12" t="s">
        <v>5794</v>
      </c>
      <c r="D1686" s="13">
        <v>8000</v>
      </c>
      <c r="E1686" s="13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1">
        <f>ROUND(E1686/D1686*100,0)</f>
        <v>109</v>
      </c>
      <c r="P1686" s="13">
        <f>IF(OR(E1686=0,L1686=0),0,E1686/L1686)</f>
        <v>86.43564356435644</v>
      </c>
      <c r="Q1686" s="11" t="s">
        <v>8312</v>
      </c>
      <c r="R1686" s="11" t="s">
        <v>8349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43.5" x14ac:dyDescent="0.35">
      <c r="A1687" s="11">
        <v>1685</v>
      </c>
      <c r="B1687" s="12" t="s">
        <v>1686</v>
      </c>
      <c r="C1687" s="12" t="s">
        <v>5795</v>
      </c>
      <c r="D1687" s="13">
        <v>350</v>
      </c>
      <c r="E1687" s="13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1">
        <f>ROUND(E1687/D1687*100,0)</f>
        <v>103</v>
      </c>
      <c r="P1687" s="13">
        <f>IF(OR(E1687=0,L1687=0),0,E1687/L1687)</f>
        <v>24</v>
      </c>
      <c r="Q1687" s="11" t="s">
        <v>8312</v>
      </c>
      <c r="R1687" s="11" t="s">
        <v>8349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43.5" x14ac:dyDescent="0.35">
      <c r="A1688" s="11">
        <v>1686</v>
      </c>
      <c r="B1688" s="12" t="s">
        <v>1687</v>
      </c>
      <c r="C1688" s="12" t="s">
        <v>5796</v>
      </c>
      <c r="D1688" s="13">
        <v>5000</v>
      </c>
      <c r="E1688" s="13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1">
        <f>ROUND(E1688/D1688*100,0)</f>
        <v>0</v>
      </c>
      <c r="P1688" s="13">
        <f>IF(OR(E1688=0,L1688=0),0,E1688/L1688)</f>
        <v>18</v>
      </c>
      <c r="Q1688" s="11" t="s">
        <v>8312</v>
      </c>
      <c r="R1688" s="11" t="s">
        <v>8349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43.5" x14ac:dyDescent="0.35">
      <c r="A1689" s="11">
        <v>1687</v>
      </c>
      <c r="B1689" s="12" t="s">
        <v>1688</v>
      </c>
      <c r="C1689" s="12" t="s">
        <v>5797</v>
      </c>
      <c r="D1689" s="13">
        <v>10000</v>
      </c>
      <c r="E1689" s="13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1">
        <f>ROUND(E1689/D1689*100,0)</f>
        <v>31</v>
      </c>
      <c r="P1689" s="13">
        <f>IF(OR(E1689=0,L1689=0),0,E1689/L1689)</f>
        <v>80.128205128205124</v>
      </c>
      <c r="Q1689" s="11" t="s">
        <v>8312</v>
      </c>
      <c r="R1689" s="11" t="s">
        <v>8349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58" x14ac:dyDescent="0.35">
      <c r="A1690" s="11">
        <v>1688</v>
      </c>
      <c r="B1690" s="12" t="s">
        <v>1689</v>
      </c>
      <c r="C1690" s="12" t="s">
        <v>5798</v>
      </c>
      <c r="D1690" s="13">
        <v>4000</v>
      </c>
      <c r="E1690" s="13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1">
        <f>ROUND(E1690/D1690*100,0)</f>
        <v>44</v>
      </c>
      <c r="P1690" s="13">
        <f>IF(OR(E1690=0,L1690=0),0,E1690/L1690)</f>
        <v>253.14285714285714</v>
      </c>
      <c r="Q1690" s="11" t="s">
        <v>8312</v>
      </c>
      <c r="R1690" s="11" t="s">
        <v>8349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29" x14ac:dyDescent="0.35">
      <c r="A1691" s="11">
        <v>1689</v>
      </c>
      <c r="B1691" s="12" t="s">
        <v>1690</v>
      </c>
      <c r="C1691" s="12" t="s">
        <v>5799</v>
      </c>
      <c r="D1691" s="13">
        <v>2400</v>
      </c>
      <c r="E1691" s="13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1">
        <f>ROUND(E1691/D1691*100,0)</f>
        <v>100</v>
      </c>
      <c r="P1691" s="13">
        <f>IF(OR(E1691=0,L1691=0),0,E1691/L1691)</f>
        <v>171.42857142857142</v>
      </c>
      <c r="Q1691" s="11" t="s">
        <v>8312</v>
      </c>
      <c r="R1691" s="11" t="s">
        <v>8349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3.5" x14ac:dyDescent="0.35">
      <c r="A1692" s="11">
        <v>1690</v>
      </c>
      <c r="B1692" s="12" t="s">
        <v>1691</v>
      </c>
      <c r="C1692" s="12" t="s">
        <v>5800</v>
      </c>
      <c r="D1692" s="13">
        <v>2500</v>
      </c>
      <c r="E1692" s="13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1">
        <f>ROUND(E1692/D1692*100,0)</f>
        <v>25</v>
      </c>
      <c r="P1692" s="13">
        <f>IF(OR(E1692=0,L1692=0),0,E1692/L1692)</f>
        <v>57.727272727272727</v>
      </c>
      <c r="Q1692" s="11" t="s">
        <v>8312</v>
      </c>
      <c r="R1692" s="11" t="s">
        <v>8349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43.5" x14ac:dyDescent="0.35">
      <c r="A1693" s="11">
        <v>1691</v>
      </c>
      <c r="B1693" s="12" t="s">
        <v>1692</v>
      </c>
      <c r="C1693" s="12" t="s">
        <v>5801</v>
      </c>
      <c r="D1693" s="13">
        <v>30000</v>
      </c>
      <c r="E1693" s="13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1">
        <f>ROUND(E1693/D1693*100,0)</f>
        <v>33</v>
      </c>
      <c r="P1693" s="13">
        <f>IF(OR(E1693=0,L1693=0),0,E1693/L1693)</f>
        <v>264.26315789473682</v>
      </c>
      <c r="Q1693" s="11" t="s">
        <v>8312</v>
      </c>
      <c r="R1693" s="11" t="s">
        <v>8349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3.5" x14ac:dyDescent="0.35">
      <c r="A1694" s="11">
        <v>1692</v>
      </c>
      <c r="B1694" s="12" t="s">
        <v>1693</v>
      </c>
      <c r="C1694" s="12" t="s">
        <v>5802</v>
      </c>
      <c r="D1694" s="13">
        <v>5000</v>
      </c>
      <c r="E1694" s="13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1">
        <f>ROUND(E1694/D1694*100,0)</f>
        <v>48</v>
      </c>
      <c r="P1694" s="13">
        <f>IF(OR(E1694=0,L1694=0),0,E1694/L1694)</f>
        <v>159.33333333333334</v>
      </c>
      <c r="Q1694" s="11" t="s">
        <v>8312</v>
      </c>
      <c r="R1694" s="11" t="s">
        <v>8349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58" x14ac:dyDescent="0.35">
      <c r="A1695" s="11">
        <v>1693</v>
      </c>
      <c r="B1695" s="12" t="s">
        <v>1694</v>
      </c>
      <c r="C1695" s="12" t="s">
        <v>5803</v>
      </c>
      <c r="D1695" s="13">
        <v>3000</v>
      </c>
      <c r="E1695" s="13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1">
        <f>ROUND(E1695/D1695*100,0)</f>
        <v>9</v>
      </c>
      <c r="P1695" s="13">
        <f>IF(OR(E1695=0,L1695=0),0,E1695/L1695)</f>
        <v>35</v>
      </c>
      <c r="Q1695" s="11" t="s">
        <v>8312</v>
      </c>
      <c r="R1695" s="11" t="s">
        <v>8349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43.5" x14ac:dyDescent="0.35">
      <c r="A1696" s="11">
        <v>1694</v>
      </c>
      <c r="B1696" s="12" t="s">
        <v>1695</v>
      </c>
      <c r="C1696" s="12" t="s">
        <v>5804</v>
      </c>
      <c r="D1696" s="13">
        <v>10000</v>
      </c>
      <c r="E1696" s="13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1">
        <f>ROUND(E1696/D1696*100,0)</f>
        <v>0</v>
      </c>
      <c r="P1696" s="13">
        <f>IF(OR(E1696=0,L1696=0),0,E1696/L1696)</f>
        <v>5</v>
      </c>
      <c r="Q1696" s="11" t="s">
        <v>8312</v>
      </c>
      <c r="R1696" s="11" t="s">
        <v>8349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58" x14ac:dyDescent="0.35">
      <c r="A1697" s="11">
        <v>1695</v>
      </c>
      <c r="B1697" s="12" t="s">
        <v>1696</v>
      </c>
      <c r="C1697" s="12" t="s">
        <v>5805</v>
      </c>
      <c r="D1697" s="13">
        <v>12000</v>
      </c>
      <c r="E1697" s="13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1">
        <f>ROUND(E1697/D1697*100,0)</f>
        <v>12</v>
      </c>
      <c r="P1697" s="13">
        <f>IF(OR(E1697=0,L1697=0),0,E1697/L1697)</f>
        <v>61.086956521739133</v>
      </c>
      <c r="Q1697" s="11" t="s">
        <v>8312</v>
      </c>
      <c r="R1697" s="11" t="s">
        <v>8349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58" x14ac:dyDescent="0.35">
      <c r="A1698" s="11">
        <v>1696</v>
      </c>
      <c r="B1698" s="12" t="s">
        <v>1697</v>
      </c>
      <c r="C1698" s="12" t="s">
        <v>5806</v>
      </c>
      <c r="D1698" s="13">
        <v>300000</v>
      </c>
      <c r="E1698" s="13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1">
        <f>ROUND(E1698/D1698*100,0)</f>
        <v>0</v>
      </c>
      <c r="P1698" s="13">
        <f>IF(OR(E1698=0,L1698=0),0,E1698/L1698)</f>
        <v>0</v>
      </c>
      <c r="Q1698" s="11" t="s">
        <v>8312</v>
      </c>
      <c r="R1698" s="11" t="s">
        <v>8349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3.5" x14ac:dyDescent="0.35">
      <c r="A1699" s="11">
        <v>1697</v>
      </c>
      <c r="B1699" s="12" t="s">
        <v>1698</v>
      </c>
      <c r="C1699" s="12" t="s">
        <v>5807</v>
      </c>
      <c r="D1699" s="13">
        <v>12500</v>
      </c>
      <c r="E1699" s="13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1">
        <f>ROUND(E1699/D1699*100,0)</f>
        <v>20</v>
      </c>
      <c r="P1699" s="13">
        <f>IF(OR(E1699=0,L1699=0),0,E1699/L1699)</f>
        <v>114.81818181818181</v>
      </c>
      <c r="Q1699" s="11" t="s">
        <v>8312</v>
      </c>
      <c r="R1699" s="11" t="s">
        <v>8349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72.5" x14ac:dyDescent="0.35">
      <c r="A1700" s="11">
        <v>1698</v>
      </c>
      <c r="B1700" s="12" t="s">
        <v>1699</v>
      </c>
      <c r="C1700" s="12" t="s">
        <v>5808</v>
      </c>
      <c r="D1700" s="13">
        <v>125000</v>
      </c>
      <c r="E1700" s="13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1">
        <f>ROUND(E1700/D1700*100,0)</f>
        <v>0</v>
      </c>
      <c r="P1700" s="13">
        <f>IF(OR(E1700=0,L1700=0),0,E1700/L1700)</f>
        <v>0</v>
      </c>
      <c r="Q1700" s="11" t="s">
        <v>8312</v>
      </c>
      <c r="R1700" s="11" t="s">
        <v>8349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58" x14ac:dyDescent="0.35">
      <c r="A1701" s="11">
        <v>1699</v>
      </c>
      <c r="B1701" s="12" t="s">
        <v>1700</v>
      </c>
      <c r="C1701" s="12" t="s">
        <v>5809</v>
      </c>
      <c r="D1701" s="13">
        <v>5105</v>
      </c>
      <c r="E1701" s="13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1">
        <f>ROUND(E1701/D1701*100,0)</f>
        <v>4</v>
      </c>
      <c r="P1701" s="13">
        <f>IF(OR(E1701=0,L1701=0),0,E1701/L1701)</f>
        <v>54</v>
      </c>
      <c r="Q1701" s="11" t="s">
        <v>8312</v>
      </c>
      <c r="R1701" s="11" t="s">
        <v>8349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43.5" x14ac:dyDescent="0.35">
      <c r="A1702" s="11">
        <v>1700</v>
      </c>
      <c r="B1702" s="12" t="s">
        <v>1701</v>
      </c>
      <c r="C1702" s="12" t="s">
        <v>5810</v>
      </c>
      <c r="D1702" s="13">
        <v>20000</v>
      </c>
      <c r="E1702" s="13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1">
        <f>ROUND(E1702/D1702*100,0)</f>
        <v>26</v>
      </c>
      <c r="P1702" s="13">
        <f>IF(OR(E1702=0,L1702=0),0,E1702/L1702)</f>
        <v>65.974683544303801</v>
      </c>
      <c r="Q1702" s="11" t="s">
        <v>8312</v>
      </c>
      <c r="R1702" s="11" t="s">
        <v>8349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43.5" x14ac:dyDescent="0.35">
      <c r="A1703" s="11">
        <v>1701</v>
      </c>
      <c r="B1703" s="12" t="s">
        <v>1702</v>
      </c>
      <c r="C1703" s="12" t="s">
        <v>5811</v>
      </c>
      <c r="D1703" s="13">
        <v>5050</v>
      </c>
      <c r="E1703" s="13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1">
        <f>ROUND(E1703/D1703*100,0)</f>
        <v>0</v>
      </c>
      <c r="P1703" s="13">
        <f>IF(OR(E1703=0,L1703=0),0,E1703/L1703)</f>
        <v>5</v>
      </c>
      <c r="Q1703" s="11" t="s">
        <v>8312</v>
      </c>
      <c r="R1703" s="11" t="s">
        <v>8349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29" x14ac:dyDescent="0.35">
      <c r="A1704" s="11">
        <v>1702</v>
      </c>
      <c r="B1704" s="12" t="s">
        <v>1703</v>
      </c>
      <c r="C1704" s="12" t="s">
        <v>5812</v>
      </c>
      <c r="D1704" s="13">
        <v>16500</v>
      </c>
      <c r="E1704" s="13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1">
        <f>ROUND(E1704/D1704*100,0)</f>
        <v>0</v>
      </c>
      <c r="P1704" s="13">
        <f>IF(OR(E1704=0,L1704=0),0,E1704/L1704)</f>
        <v>1</v>
      </c>
      <c r="Q1704" s="11" t="s">
        <v>8312</v>
      </c>
      <c r="R1704" s="11" t="s">
        <v>8349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43.5" x14ac:dyDescent="0.35">
      <c r="A1705" s="11">
        <v>1703</v>
      </c>
      <c r="B1705" s="12" t="s">
        <v>1704</v>
      </c>
      <c r="C1705" s="12" t="s">
        <v>5813</v>
      </c>
      <c r="D1705" s="13">
        <v>5000</v>
      </c>
      <c r="E1705" s="13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1">
        <f>ROUND(E1705/D1705*100,0)</f>
        <v>1</v>
      </c>
      <c r="P1705" s="13">
        <f>IF(OR(E1705=0,L1705=0),0,E1705/L1705)</f>
        <v>25.5</v>
      </c>
      <c r="Q1705" s="11" t="s">
        <v>8312</v>
      </c>
      <c r="R1705" s="11" t="s">
        <v>8349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43.5" x14ac:dyDescent="0.35">
      <c r="A1706" s="11">
        <v>1704</v>
      </c>
      <c r="B1706" s="12" t="s">
        <v>1705</v>
      </c>
      <c r="C1706" s="12" t="s">
        <v>5814</v>
      </c>
      <c r="D1706" s="13">
        <v>2000</v>
      </c>
      <c r="E1706" s="13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1">
        <f>ROUND(E1706/D1706*100,0)</f>
        <v>65</v>
      </c>
      <c r="P1706" s="13">
        <f>IF(OR(E1706=0,L1706=0),0,E1706/L1706)</f>
        <v>118.36363636363636</v>
      </c>
      <c r="Q1706" s="11" t="s">
        <v>8312</v>
      </c>
      <c r="R1706" s="11" t="s">
        <v>8349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3.5" x14ac:dyDescent="0.35">
      <c r="A1707" s="11">
        <v>1705</v>
      </c>
      <c r="B1707" s="12" t="s">
        <v>1706</v>
      </c>
      <c r="C1707" s="12" t="s">
        <v>5815</v>
      </c>
      <c r="D1707" s="13">
        <v>2000</v>
      </c>
      <c r="E1707" s="13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1">
        <f>ROUND(E1707/D1707*100,0)</f>
        <v>0</v>
      </c>
      <c r="P1707" s="13">
        <f>IF(OR(E1707=0,L1707=0),0,E1707/L1707)</f>
        <v>0</v>
      </c>
      <c r="Q1707" s="11" t="s">
        <v>8312</v>
      </c>
      <c r="R1707" s="11" t="s">
        <v>8349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3.5" x14ac:dyDescent="0.35">
      <c r="A1708" s="11">
        <v>1706</v>
      </c>
      <c r="B1708" s="12" t="s">
        <v>1707</v>
      </c>
      <c r="C1708" s="12" t="s">
        <v>5816</v>
      </c>
      <c r="D1708" s="13">
        <v>5500</v>
      </c>
      <c r="E1708" s="13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1">
        <f>ROUND(E1708/D1708*100,0)</f>
        <v>0</v>
      </c>
      <c r="P1708" s="13">
        <f>IF(OR(E1708=0,L1708=0),0,E1708/L1708)</f>
        <v>0</v>
      </c>
      <c r="Q1708" s="11" t="s">
        <v>8312</v>
      </c>
      <c r="R1708" s="11" t="s">
        <v>8349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43.5" x14ac:dyDescent="0.35">
      <c r="A1709" s="11">
        <v>1707</v>
      </c>
      <c r="B1709" s="12" t="s">
        <v>1708</v>
      </c>
      <c r="C1709" s="12" t="s">
        <v>5817</v>
      </c>
      <c r="D1709" s="13">
        <v>5000</v>
      </c>
      <c r="E1709" s="13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1">
        <f>ROUND(E1709/D1709*100,0)</f>
        <v>10</v>
      </c>
      <c r="P1709" s="13">
        <f>IF(OR(E1709=0,L1709=0),0,E1709/L1709)</f>
        <v>54.111111111111114</v>
      </c>
      <c r="Q1709" s="11" t="s">
        <v>8312</v>
      </c>
      <c r="R1709" s="11" t="s">
        <v>8349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58" x14ac:dyDescent="0.35">
      <c r="A1710" s="11">
        <v>1708</v>
      </c>
      <c r="B1710" s="12" t="s">
        <v>1709</v>
      </c>
      <c r="C1710" s="12" t="s">
        <v>5818</v>
      </c>
      <c r="D1710" s="13">
        <v>7000</v>
      </c>
      <c r="E1710" s="13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1">
        <f>ROUND(E1710/D1710*100,0)</f>
        <v>0</v>
      </c>
      <c r="P1710" s="13">
        <f>IF(OR(E1710=0,L1710=0),0,E1710/L1710)</f>
        <v>0</v>
      </c>
      <c r="Q1710" s="11" t="s">
        <v>8312</v>
      </c>
      <c r="R1710" s="11" t="s">
        <v>8349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3.5" x14ac:dyDescent="0.35">
      <c r="A1711" s="11">
        <v>1709</v>
      </c>
      <c r="B1711" s="12" t="s">
        <v>1710</v>
      </c>
      <c r="C1711" s="12" t="s">
        <v>5819</v>
      </c>
      <c r="D1711" s="13">
        <v>1750</v>
      </c>
      <c r="E1711" s="13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1">
        <f>ROUND(E1711/D1711*100,0)</f>
        <v>5</v>
      </c>
      <c r="P1711" s="13">
        <f>IF(OR(E1711=0,L1711=0),0,E1711/L1711)</f>
        <v>21.25</v>
      </c>
      <c r="Q1711" s="11" t="s">
        <v>8312</v>
      </c>
      <c r="R1711" s="11" t="s">
        <v>8349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29" x14ac:dyDescent="0.35">
      <c r="A1712" s="11">
        <v>1710</v>
      </c>
      <c r="B1712" s="12" t="s">
        <v>1711</v>
      </c>
      <c r="C1712" s="12" t="s">
        <v>5820</v>
      </c>
      <c r="D1712" s="13">
        <v>5000</v>
      </c>
      <c r="E1712" s="13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1">
        <f>ROUND(E1712/D1712*100,0)</f>
        <v>1</v>
      </c>
      <c r="P1712" s="13">
        <f>IF(OR(E1712=0,L1712=0),0,E1712/L1712)</f>
        <v>34</v>
      </c>
      <c r="Q1712" s="11" t="s">
        <v>8312</v>
      </c>
      <c r="R1712" s="11" t="s">
        <v>8349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43.5" x14ac:dyDescent="0.35">
      <c r="A1713" s="11">
        <v>1711</v>
      </c>
      <c r="B1713" s="12" t="s">
        <v>1712</v>
      </c>
      <c r="C1713" s="12" t="s">
        <v>5821</v>
      </c>
      <c r="D1713" s="13">
        <v>10000</v>
      </c>
      <c r="E1713" s="13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1">
        <f>ROUND(E1713/D1713*100,0)</f>
        <v>11</v>
      </c>
      <c r="P1713" s="13">
        <f>IF(OR(E1713=0,L1713=0),0,E1713/L1713)</f>
        <v>525</v>
      </c>
      <c r="Q1713" s="11" t="s">
        <v>8312</v>
      </c>
      <c r="R1713" s="11" t="s">
        <v>8349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58" x14ac:dyDescent="0.35">
      <c r="A1714" s="11">
        <v>1712</v>
      </c>
      <c r="B1714" s="12" t="s">
        <v>1713</v>
      </c>
      <c r="C1714" s="12" t="s">
        <v>5822</v>
      </c>
      <c r="D1714" s="13">
        <v>5000</v>
      </c>
      <c r="E1714" s="13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1">
        <f>ROUND(E1714/D1714*100,0)</f>
        <v>0</v>
      </c>
      <c r="P1714" s="13">
        <f>IF(OR(E1714=0,L1714=0),0,E1714/L1714)</f>
        <v>0</v>
      </c>
      <c r="Q1714" s="11" t="s">
        <v>8312</v>
      </c>
      <c r="R1714" s="11" t="s">
        <v>8349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58" x14ac:dyDescent="0.35">
      <c r="A1715" s="11">
        <v>1713</v>
      </c>
      <c r="B1715" s="12" t="s">
        <v>1714</v>
      </c>
      <c r="C1715" s="12" t="s">
        <v>5823</v>
      </c>
      <c r="D1715" s="13">
        <v>3000</v>
      </c>
      <c r="E1715" s="13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1">
        <f>ROUND(E1715/D1715*100,0)</f>
        <v>2</v>
      </c>
      <c r="P1715" s="13">
        <f>IF(OR(E1715=0,L1715=0),0,E1715/L1715)</f>
        <v>50</v>
      </c>
      <c r="Q1715" s="11" t="s">
        <v>8312</v>
      </c>
      <c r="R1715" s="11" t="s">
        <v>8349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43.5" x14ac:dyDescent="0.35">
      <c r="A1716" s="11">
        <v>1714</v>
      </c>
      <c r="B1716" s="12" t="s">
        <v>1715</v>
      </c>
      <c r="C1716" s="12" t="s">
        <v>5824</v>
      </c>
      <c r="D1716" s="13">
        <v>25000</v>
      </c>
      <c r="E1716" s="13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1">
        <f>ROUND(E1716/D1716*100,0)</f>
        <v>8</v>
      </c>
      <c r="P1716" s="13">
        <f>IF(OR(E1716=0,L1716=0),0,E1716/L1716)</f>
        <v>115.70588235294117</v>
      </c>
      <c r="Q1716" s="11" t="s">
        <v>8312</v>
      </c>
      <c r="R1716" s="11" t="s">
        <v>8349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3.5" x14ac:dyDescent="0.35">
      <c r="A1717" s="11">
        <v>1715</v>
      </c>
      <c r="B1717" s="12" t="s">
        <v>1716</v>
      </c>
      <c r="C1717" s="12" t="s">
        <v>5825</v>
      </c>
      <c r="D1717" s="13">
        <v>5000</v>
      </c>
      <c r="E1717" s="13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1">
        <f>ROUND(E1717/D1717*100,0)</f>
        <v>0</v>
      </c>
      <c r="P1717" s="13">
        <f>IF(OR(E1717=0,L1717=0),0,E1717/L1717)</f>
        <v>5.5</v>
      </c>
      <c r="Q1717" s="11" t="s">
        <v>8312</v>
      </c>
      <c r="R1717" s="11" t="s">
        <v>8349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58" x14ac:dyDescent="0.35">
      <c r="A1718" s="11">
        <v>1716</v>
      </c>
      <c r="B1718" s="12" t="s">
        <v>1717</v>
      </c>
      <c r="C1718" s="12" t="s">
        <v>5826</v>
      </c>
      <c r="D1718" s="13">
        <v>2000</v>
      </c>
      <c r="E1718" s="13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1">
        <f>ROUND(E1718/D1718*100,0)</f>
        <v>8</v>
      </c>
      <c r="P1718" s="13">
        <f>IF(OR(E1718=0,L1718=0),0,E1718/L1718)</f>
        <v>50</v>
      </c>
      <c r="Q1718" s="11" t="s">
        <v>8312</v>
      </c>
      <c r="R1718" s="11" t="s">
        <v>8349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3.5" x14ac:dyDescent="0.35">
      <c r="A1719" s="11">
        <v>1717</v>
      </c>
      <c r="B1719" s="12" t="s">
        <v>1718</v>
      </c>
      <c r="C1719" s="12" t="s">
        <v>5827</v>
      </c>
      <c r="D1719" s="13">
        <v>3265</v>
      </c>
      <c r="E1719" s="13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1">
        <f>ROUND(E1719/D1719*100,0)</f>
        <v>43</v>
      </c>
      <c r="P1719" s="13">
        <f>IF(OR(E1719=0,L1719=0),0,E1719/L1719)</f>
        <v>34.024390243902438</v>
      </c>
      <c r="Q1719" s="11" t="s">
        <v>8312</v>
      </c>
      <c r="R1719" s="11" t="s">
        <v>8349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x14ac:dyDescent="0.35">
      <c r="A1720" s="11">
        <v>1718</v>
      </c>
      <c r="B1720" s="12" t="s">
        <v>1719</v>
      </c>
      <c r="C1720" s="12" t="s">
        <v>5828</v>
      </c>
      <c r="D1720" s="13">
        <v>35000</v>
      </c>
      <c r="E1720" s="13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1">
        <f>ROUND(E1720/D1720*100,0)</f>
        <v>0</v>
      </c>
      <c r="P1720" s="13">
        <f>IF(OR(E1720=0,L1720=0),0,E1720/L1720)</f>
        <v>37.5</v>
      </c>
      <c r="Q1720" s="11" t="s">
        <v>8312</v>
      </c>
      <c r="R1720" s="11" t="s">
        <v>8349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43.5" x14ac:dyDescent="0.35">
      <c r="A1721" s="11">
        <v>1719</v>
      </c>
      <c r="B1721" s="12" t="s">
        <v>1720</v>
      </c>
      <c r="C1721" s="12" t="s">
        <v>5829</v>
      </c>
      <c r="D1721" s="13">
        <v>4000</v>
      </c>
      <c r="E1721" s="13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1">
        <f>ROUND(E1721/D1721*100,0)</f>
        <v>1</v>
      </c>
      <c r="P1721" s="13">
        <f>IF(OR(E1721=0,L1721=0),0,E1721/L1721)</f>
        <v>11.666666666666666</v>
      </c>
      <c r="Q1721" s="11" t="s">
        <v>8312</v>
      </c>
      <c r="R1721" s="11" t="s">
        <v>8349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43.5" x14ac:dyDescent="0.35">
      <c r="A1722" s="11">
        <v>1720</v>
      </c>
      <c r="B1722" s="12" t="s">
        <v>1721</v>
      </c>
      <c r="C1722" s="12" t="s">
        <v>5830</v>
      </c>
      <c r="D1722" s="13">
        <v>4000</v>
      </c>
      <c r="E1722" s="13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1">
        <f>ROUND(E1722/D1722*100,0)</f>
        <v>6</v>
      </c>
      <c r="P1722" s="13">
        <f>IF(OR(E1722=0,L1722=0),0,E1722/L1722)</f>
        <v>28.125</v>
      </c>
      <c r="Q1722" s="11" t="s">
        <v>8312</v>
      </c>
      <c r="R1722" s="11" t="s">
        <v>8349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3.5" x14ac:dyDescent="0.35">
      <c r="A1723" s="11">
        <v>1721</v>
      </c>
      <c r="B1723" s="12" t="s">
        <v>1722</v>
      </c>
      <c r="C1723" s="12" t="s">
        <v>5831</v>
      </c>
      <c r="D1723" s="13">
        <v>5000</v>
      </c>
      <c r="E1723" s="13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1">
        <f>ROUND(E1723/D1723*100,0)</f>
        <v>0</v>
      </c>
      <c r="P1723" s="13">
        <f>IF(OR(E1723=0,L1723=0),0,E1723/L1723)</f>
        <v>0</v>
      </c>
      <c r="Q1723" s="11" t="s">
        <v>8312</v>
      </c>
      <c r="R1723" s="11" t="s">
        <v>8349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3.5" x14ac:dyDescent="0.35">
      <c r="A1724" s="11">
        <v>1722</v>
      </c>
      <c r="B1724" s="12" t="s">
        <v>1723</v>
      </c>
      <c r="C1724" s="12" t="s">
        <v>5832</v>
      </c>
      <c r="D1724" s="13">
        <v>2880</v>
      </c>
      <c r="E1724" s="13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1">
        <f>ROUND(E1724/D1724*100,0)</f>
        <v>0</v>
      </c>
      <c r="P1724" s="13">
        <f>IF(OR(E1724=0,L1724=0),0,E1724/L1724)</f>
        <v>1</v>
      </c>
      <c r="Q1724" s="11" t="s">
        <v>8312</v>
      </c>
      <c r="R1724" s="11" t="s">
        <v>8349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58" x14ac:dyDescent="0.35">
      <c r="A1725" s="11">
        <v>1723</v>
      </c>
      <c r="B1725" s="12" t="s">
        <v>1724</v>
      </c>
      <c r="C1725" s="12" t="s">
        <v>5833</v>
      </c>
      <c r="D1725" s="13">
        <v>10000</v>
      </c>
      <c r="E1725" s="13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1">
        <f>ROUND(E1725/D1725*100,0)</f>
        <v>7</v>
      </c>
      <c r="P1725" s="13">
        <f>IF(OR(E1725=0,L1725=0),0,E1725/L1725)</f>
        <v>216.66666666666666</v>
      </c>
      <c r="Q1725" s="11" t="s">
        <v>8312</v>
      </c>
      <c r="R1725" s="11" t="s">
        <v>8349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43.5" x14ac:dyDescent="0.35">
      <c r="A1726" s="11">
        <v>1724</v>
      </c>
      <c r="B1726" s="12" t="s">
        <v>1725</v>
      </c>
      <c r="C1726" s="12" t="s">
        <v>5834</v>
      </c>
      <c r="D1726" s="13">
        <v>6000</v>
      </c>
      <c r="E1726" s="13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1">
        <f>ROUND(E1726/D1726*100,0)</f>
        <v>1</v>
      </c>
      <c r="P1726" s="13">
        <f>IF(OR(E1726=0,L1726=0),0,E1726/L1726)</f>
        <v>8.75</v>
      </c>
      <c r="Q1726" s="11" t="s">
        <v>8312</v>
      </c>
      <c r="R1726" s="11" t="s">
        <v>8349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43.5" x14ac:dyDescent="0.35">
      <c r="A1727" s="11">
        <v>1725</v>
      </c>
      <c r="B1727" s="12" t="s">
        <v>1726</v>
      </c>
      <c r="C1727" s="12" t="s">
        <v>5835</v>
      </c>
      <c r="D1727" s="13">
        <v>5500</v>
      </c>
      <c r="E1727" s="13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1">
        <f>ROUND(E1727/D1727*100,0)</f>
        <v>10</v>
      </c>
      <c r="P1727" s="13">
        <f>IF(OR(E1727=0,L1727=0),0,E1727/L1727)</f>
        <v>62.222222222222221</v>
      </c>
      <c r="Q1727" s="11" t="s">
        <v>8312</v>
      </c>
      <c r="R1727" s="11" t="s">
        <v>8349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29" x14ac:dyDescent="0.35">
      <c r="A1728" s="11">
        <v>1726</v>
      </c>
      <c r="B1728" s="12" t="s">
        <v>1727</v>
      </c>
      <c r="C1728" s="12" t="s">
        <v>5836</v>
      </c>
      <c r="D1728" s="13">
        <v>6500</v>
      </c>
      <c r="E1728" s="13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1">
        <f>ROUND(E1728/D1728*100,0)</f>
        <v>34</v>
      </c>
      <c r="P1728" s="13">
        <f>IF(OR(E1728=0,L1728=0),0,E1728/L1728)</f>
        <v>137.25</v>
      </c>
      <c r="Q1728" s="11" t="s">
        <v>8312</v>
      </c>
      <c r="R1728" s="11" t="s">
        <v>8349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43.5" x14ac:dyDescent="0.35">
      <c r="A1729" s="11">
        <v>1727</v>
      </c>
      <c r="B1729" s="12" t="s">
        <v>1728</v>
      </c>
      <c r="C1729" s="12" t="s">
        <v>5837</v>
      </c>
      <c r="D1729" s="13">
        <v>3000</v>
      </c>
      <c r="E1729" s="13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1">
        <f>ROUND(E1729/D1729*100,0)</f>
        <v>0</v>
      </c>
      <c r="P1729" s="13">
        <f>IF(OR(E1729=0,L1729=0),0,E1729/L1729)</f>
        <v>1</v>
      </c>
      <c r="Q1729" s="11" t="s">
        <v>8312</v>
      </c>
      <c r="R1729" s="11" t="s">
        <v>8349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3.5" x14ac:dyDescent="0.35">
      <c r="A1730" s="11">
        <v>1728</v>
      </c>
      <c r="B1730" s="12" t="s">
        <v>1729</v>
      </c>
      <c r="C1730" s="12" t="s">
        <v>5838</v>
      </c>
      <c r="D1730" s="13">
        <v>1250</v>
      </c>
      <c r="E1730" s="13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1">
        <f>ROUND(E1730/D1730*100,0)</f>
        <v>68</v>
      </c>
      <c r="P1730" s="13">
        <f>IF(OR(E1730=0,L1730=0),0,E1730/L1730)</f>
        <v>122.14285714285714</v>
      </c>
      <c r="Q1730" s="11" t="s">
        <v>8312</v>
      </c>
      <c r="R1730" s="11" t="s">
        <v>8349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43.5" x14ac:dyDescent="0.35">
      <c r="A1731" s="11">
        <v>1729</v>
      </c>
      <c r="B1731" s="12" t="s">
        <v>1730</v>
      </c>
      <c r="C1731" s="12" t="s">
        <v>5839</v>
      </c>
      <c r="D1731" s="13">
        <v>10000</v>
      </c>
      <c r="E1731" s="13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1">
        <f>ROUND(E1731/D1731*100,0)</f>
        <v>0</v>
      </c>
      <c r="P1731" s="13">
        <f>IF(OR(E1731=0,L1731=0),0,E1731/L1731)</f>
        <v>0</v>
      </c>
      <c r="Q1731" s="11" t="s">
        <v>8312</v>
      </c>
      <c r="R1731" s="11" t="s">
        <v>8349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3.5" x14ac:dyDescent="0.35">
      <c r="A1732" s="11">
        <v>1730</v>
      </c>
      <c r="B1732" s="12" t="s">
        <v>1731</v>
      </c>
      <c r="C1732" s="12" t="s">
        <v>5840</v>
      </c>
      <c r="D1732" s="13">
        <v>3000</v>
      </c>
      <c r="E1732" s="13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1">
        <f>ROUND(E1732/D1732*100,0)</f>
        <v>0</v>
      </c>
      <c r="P1732" s="13">
        <f>IF(OR(E1732=0,L1732=0),0,E1732/L1732)</f>
        <v>0</v>
      </c>
      <c r="Q1732" s="11" t="s">
        <v>8312</v>
      </c>
      <c r="R1732" s="11" t="s">
        <v>8349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29" x14ac:dyDescent="0.35">
      <c r="A1733" s="11">
        <v>1731</v>
      </c>
      <c r="B1733" s="12" t="s">
        <v>1732</v>
      </c>
      <c r="C1733" s="12" t="s">
        <v>5841</v>
      </c>
      <c r="D1733" s="13">
        <v>1000</v>
      </c>
      <c r="E1733" s="13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1">
        <f>ROUND(E1733/D1733*100,0)</f>
        <v>0</v>
      </c>
      <c r="P1733" s="13">
        <f>IF(OR(E1733=0,L1733=0),0,E1733/L1733)</f>
        <v>0</v>
      </c>
      <c r="Q1733" s="11" t="s">
        <v>8312</v>
      </c>
      <c r="R1733" s="11" t="s">
        <v>8349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43.5" x14ac:dyDescent="0.35">
      <c r="A1734" s="11">
        <v>1732</v>
      </c>
      <c r="B1734" s="12" t="s">
        <v>1733</v>
      </c>
      <c r="C1734" s="12" t="s">
        <v>5842</v>
      </c>
      <c r="D1734" s="13">
        <v>4000</v>
      </c>
      <c r="E1734" s="13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1">
        <f>ROUND(E1734/D1734*100,0)</f>
        <v>0</v>
      </c>
      <c r="P1734" s="13">
        <f>IF(OR(E1734=0,L1734=0),0,E1734/L1734)</f>
        <v>0</v>
      </c>
      <c r="Q1734" s="11" t="s">
        <v>8312</v>
      </c>
      <c r="R1734" s="11" t="s">
        <v>8349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43.5" x14ac:dyDescent="0.35">
      <c r="A1735" s="11">
        <v>1733</v>
      </c>
      <c r="B1735" s="12" t="s">
        <v>1734</v>
      </c>
      <c r="C1735" s="12" t="s">
        <v>5843</v>
      </c>
      <c r="D1735" s="13">
        <v>10000</v>
      </c>
      <c r="E1735" s="13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1">
        <f>ROUND(E1735/D1735*100,0)</f>
        <v>0</v>
      </c>
      <c r="P1735" s="13">
        <f>IF(OR(E1735=0,L1735=0),0,E1735/L1735)</f>
        <v>0</v>
      </c>
      <c r="Q1735" s="11" t="s">
        <v>8312</v>
      </c>
      <c r="R1735" s="11" t="s">
        <v>8349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3.5" x14ac:dyDescent="0.35">
      <c r="A1736" s="11">
        <v>1734</v>
      </c>
      <c r="B1736" s="12" t="s">
        <v>1735</v>
      </c>
      <c r="C1736" s="12" t="s">
        <v>5844</v>
      </c>
      <c r="D1736" s="13">
        <v>4500</v>
      </c>
      <c r="E1736" s="13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1">
        <f>ROUND(E1736/D1736*100,0)</f>
        <v>0</v>
      </c>
      <c r="P1736" s="13">
        <f>IF(OR(E1736=0,L1736=0),0,E1736/L1736)</f>
        <v>1</v>
      </c>
      <c r="Q1736" s="11" t="s">
        <v>8312</v>
      </c>
      <c r="R1736" s="11" t="s">
        <v>8349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3.5" x14ac:dyDescent="0.35">
      <c r="A1737" s="11">
        <v>1735</v>
      </c>
      <c r="B1737" s="12" t="s">
        <v>1736</v>
      </c>
      <c r="C1737" s="12" t="s">
        <v>5845</v>
      </c>
      <c r="D1737" s="13">
        <v>1000</v>
      </c>
      <c r="E1737" s="13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1">
        <f>ROUND(E1737/D1737*100,0)</f>
        <v>11</v>
      </c>
      <c r="P1737" s="13">
        <f>IF(OR(E1737=0,L1737=0),0,E1737/L1737)</f>
        <v>55</v>
      </c>
      <c r="Q1737" s="11" t="s">
        <v>8312</v>
      </c>
      <c r="R1737" s="11" t="s">
        <v>8349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29" x14ac:dyDescent="0.35">
      <c r="A1738" s="11">
        <v>1736</v>
      </c>
      <c r="B1738" s="12" t="s">
        <v>1737</v>
      </c>
      <c r="C1738" s="12" t="s">
        <v>5846</v>
      </c>
      <c r="D1738" s="13">
        <v>3000</v>
      </c>
      <c r="E1738" s="13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1">
        <f>ROUND(E1738/D1738*100,0)</f>
        <v>1</v>
      </c>
      <c r="P1738" s="13">
        <f>IF(OR(E1738=0,L1738=0),0,E1738/L1738)</f>
        <v>22</v>
      </c>
      <c r="Q1738" s="11" t="s">
        <v>8312</v>
      </c>
      <c r="R1738" s="11" t="s">
        <v>8349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43.5" x14ac:dyDescent="0.35">
      <c r="A1739" s="11">
        <v>1737</v>
      </c>
      <c r="B1739" s="12" t="s">
        <v>1738</v>
      </c>
      <c r="C1739" s="12" t="s">
        <v>5847</v>
      </c>
      <c r="D1739" s="13">
        <v>4000</v>
      </c>
      <c r="E1739" s="13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1">
        <f>ROUND(E1739/D1739*100,0)</f>
        <v>21</v>
      </c>
      <c r="P1739" s="13">
        <f>IF(OR(E1739=0,L1739=0),0,E1739/L1739)</f>
        <v>56.666666666666664</v>
      </c>
      <c r="Q1739" s="11" t="s">
        <v>8312</v>
      </c>
      <c r="R1739" s="11" t="s">
        <v>8349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29" x14ac:dyDescent="0.35">
      <c r="A1740" s="11">
        <v>1738</v>
      </c>
      <c r="B1740" s="12" t="s">
        <v>1739</v>
      </c>
      <c r="C1740" s="12" t="s">
        <v>5848</v>
      </c>
      <c r="D1740" s="13">
        <v>5000</v>
      </c>
      <c r="E1740" s="13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1">
        <f>ROUND(E1740/D1740*100,0)</f>
        <v>0</v>
      </c>
      <c r="P1740" s="13">
        <f>IF(OR(E1740=0,L1740=0),0,E1740/L1740)</f>
        <v>20</v>
      </c>
      <c r="Q1740" s="11" t="s">
        <v>8312</v>
      </c>
      <c r="R1740" s="11" t="s">
        <v>8349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3.5" x14ac:dyDescent="0.35">
      <c r="A1741" s="11">
        <v>1739</v>
      </c>
      <c r="B1741" s="12" t="s">
        <v>1740</v>
      </c>
      <c r="C1741" s="12" t="s">
        <v>5849</v>
      </c>
      <c r="D1741" s="13">
        <v>1000</v>
      </c>
      <c r="E1741" s="13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1">
        <f>ROUND(E1741/D1741*100,0)</f>
        <v>0</v>
      </c>
      <c r="P1741" s="13">
        <f>IF(OR(E1741=0,L1741=0),0,E1741/L1741)</f>
        <v>1</v>
      </c>
      <c r="Q1741" s="11" t="s">
        <v>8312</v>
      </c>
      <c r="R1741" s="11" t="s">
        <v>8349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3.5" x14ac:dyDescent="0.35">
      <c r="A1742" s="11">
        <v>1740</v>
      </c>
      <c r="B1742" s="12" t="s">
        <v>1741</v>
      </c>
      <c r="C1742" s="12" t="s">
        <v>5850</v>
      </c>
      <c r="D1742" s="13">
        <v>3000</v>
      </c>
      <c r="E1742" s="13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1">
        <f>ROUND(E1742/D1742*100,0)</f>
        <v>0</v>
      </c>
      <c r="P1742" s="13">
        <f>IF(OR(E1742=0,L1742=0),0,E1742/L1742)</f>
        <v>0</v>
      </c>
      <c r="Q1742" s="11" t="s">
        <v>8312</v>
      </c>
      <c r="R1742" s="11" t="s">
        <v>8349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29" x14ac:dyDescent="0.35">
      <c r="A1743" s="11">
        <v>1741</v>
      </c>
      <c r="B1743" s="12" t="s">
        <v>1742</v>
      </c>
      <c r="C1743" s="12" t="s">
        <v>5851</v>
      </c>
      <c r="D1743" s="13">
        <v>1200</v>
      </c>
      <c r="E1743" s="13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1">
        <f>ROUND(E1743/D1743*100,0)</f>
        <v>111</v>
      </c>
      <c r="P1743" s="13">
        <f>IF(OR(E1743=0,L1743=0),0,E1743/L1743)</f>
        <v>25.576923076923077</v>
      </c>
      <c r="Q1743" s="11" t="s">
        <v>8340</v>
      </c>
      <c r="R1743" s="11" t="s">
        <v>8341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43.5" x14ac:dyDescent="0.35">
      <c r="A1744" s="11">
        <v>1742</v>
      </c>
      <c r="B1744" s="12" t="s">
        <v>1743</v>
      </c>
      <c r="C1744" s="12" t="s">
        <v>5852</v>
      </c>
      <c r="D1744" s="13">
        <v>2000</v>
      </c>
      <c r="E1744" s="13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1">
        <f>ROUND(E1744/D1744*100,0)</f>
        <v>109</v>
      </c>
      <c r="P1744" s="13">
        <f>IF(OR(E1744=0,L1744=0),0,E1744/L1744)</f>
        <v>63.970588235294116</v>
      </c>
      <c r="Q1744" s="11" t="s">
        <v>8340</v>
      </c>
      <c r="R1744" s="11" t="s">
        <v>8341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3.5" x14ac:dyDescent="0.35">
      <c r="A1745" s="11">
        <v>1743</v>
      </c>
      <c r="B1745" s="12" t="s">
        <v>1744</v>
      </c>
      <c r="C1745" s="12" t="s">
        <v>5853</v>
      </c>
      <c r="D1745" s="13">
        <v>6000</v>
      </c>
      <c r="E1745" s="13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1">
        <f>ROUND(E1745/D1745*100,0)</f>
        <v>100</v>
      </c>
      <c r="P1745" s="13">
        <f>IF(OR(E1745=0,L1745=0),0,E1745/L1745)</f>
        <v>89.925373134328353</v>
      </c>
      <c r="Q1745" s="11" t="s">
        <v>8340</v>
      </c>
      <c r="R1745" s="11" t="s">
        <v>8341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58" x14ac:dyDescent="0.35">
      <c r="A1746" s="11">
        <v>1744</v>
      </c>
      <c r="B1746" s="12" t="s">
        <v>1745</v>
      </c>
      <c r="C1746" s="12" t="s">
        <v>5854</v>
      </c>
      <c r="D1746" s="13">
        <v>5500</v>
      </c>
      <c r="E1746" s="13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1">
        <f>ROUND(E1746/D1746*100,0)</f>
        <v>118</v>
      </c>
      <c r="P1746" s="13">
        <f>IF(OR(E1746=0,L1746=0),0,E1746/L1746)</f>
        <v>93.071428571428569</v>
      </c>
      <c r="Q1746" s="11" t="s">
        <v>8340</v>
      </c>
      <c r="R1746" s="11" t="s">
        <v>8341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43.5" x14ac:dyDescent="0.35">
      <c r="A1747" s="11">
        <v>1745</v>
      </c>
      <c r="B1747" s="12" t="s">
        <v>1746</v>
      </c>
      <c r="C1747" s="12" t="s">
        <v>5855</v>
      </c>
      <c r="D1747" s="13">
        <v>7000</v>
      </c>
      <c r="E1747" s="13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1">
        <f>ROUND(E1747/D1747*100,0)</f>
        <v>114</v>
      </c>
      <c r="P1747" s="13">
        <f>IF(OR(E1747=0,L1747=0),0,E1747/L1747)</f>
        <v>89.674157303370791</v>
      </c>
      <c r="Q1747" s="11" t="s">
        <v>8340</v>
      </c>
      <c r="R1747" s="11" t="s">
        <v>8341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58" x14ac:dyDescent="0.35">
      <c r="A1748" s="11">
        <v>1746</v>
      </c>
      <c r="B1748" s="12" t="s">
        <v>1747</v>
      </c>
      <c r="C1748" s="12" t="s">
        <v>5856</v>
      </c>
      <c r="D1748" s="13">
        <v>15000</v>
      </c>
      <c r="E1748" s="13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1">
        <f>ROUND(E1748/D1748*100,0)</f>
        <v>148</v>
      </c>
      <c r="P1748" s="13">
        <f>IF(OR(E1748=0,L1748=0),0,E1748/L1748)</f>
        <v>207.61682242990653</v>
      </c>
      <c r="Q1748" s="11" t="s">
        <v>8340</v>
      </c>
      <c r="R1748" s="11" t="s">
        <v>8341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43.5" x14ac:dyDescent="0.35">
      <c r="A1749" s="11">
        <v>1747</v>
      </c>
      <c r="B1749" s="12" t="s">
        <v>1748</v>
      </c>
      <c r="C1749" s="12" t="s">
        <v>5857</v>
      </c>
      <c r="D1749" s="13">
        <v>9000</v>
      </c>
      <c r="E1749" s="13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1">
        <f>ROUND(E1749/D1749*100,0)</f>
        <v>105</v>
      </c>
      <c r="P1749" s="13">
        <f>IF(OR(E1749=0,L1749=0),0,E1749/L1749)</f>
        <v>59.408805031446541</v>
      </c>
      <c r="Q1749" s="11" t="s">
        <v>8340</v>
      </c>
      <c r="R1749" s="11" t="s">
        <v>8341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43.5" x14ac:dyDescent="0.35">
      <c r="A1750" s="11">
        <v>1748</v>
      </c>
      <c r="B1750" s="12" t="s">
        <v>1749</v>
      </c>
      <c r="C1750" s="12" t="s">
        <v>5858</v>
      </c>
      <c r="D1750" s="13">
        <v>50000</v>
      </c>
      <c r="E1750" s="13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1">
        <f>ROUND(E1750/D1750*100,0)</f>
        <v>130</v>
      </c>
      <c r="P1750" s="13">
        <f>IF(OR(E1750=0,L1750=0),0,E1750/L1750)</f>
        <v>358.97237569060775</v>
      </c>
      <c r="Q1750" s="11" t="s">
        <v>8340</v>
      </c>
      <c r="R1750" s="11" t="s">
        <v>8341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29" x14ac:dyDescent="0.35">
      <c r="A1751" s="11">
        <v>1749</v>
      </c>
      <c r="B1751" s="12" t="s">
        <v>1750</v>
      </c>
      <c r="C1751" s="12" t="s">
        <v>5859</v>
      </c>
      <c r="D1751" s="13">
        <v>10050</v>
      </c>
      <c r="E1751" s="13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1">
        <f>ROUND(E1751/D1751*100,0)</f>
        <v>123</v>
      </c>
      <c r="P1751" s="13">
        <f>IF(OR(E1751=0,L1751=0),0,E1751/L1751)</f>
        <v>94.736641221374043</v>
      </c>
      <c r="Q1751" s="11" t="s">
        <v>8340</v>
      </c>
      <c r="R1751" s="11" t="s">
        <v>8341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43.5" x14ac:dyDescent="0.35">
      <c r="A1752" s="11">
        <v>1750</v>
      </c>
      <c r="B1752" s="12" t="s">
        <v>1751</v>
      </c>
      <c r="C1752" s="12" t="s">
        <v>5860</v>
      </c>
      <c r="D1752" s="13">
        <v>5000</v>
      </c>
      <c r="E1752" s="13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1">
        <f>ROUND(E1752/D1752*100,0)</f>
        <v>202</v>
      </c>
      <c r="P1752" s="13">
        <f>IF(OR(E1752=0,L1752=0),0,E1752/L1752)</f>
        <v>80.647999999999996</v>
      </c>
      <c r="Q1752" s="11" t="s">
        <v>8340</v>
      </c>
      <c r="R1752" s="11" t="s">
        <v>8341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29" x14ac:dyDescent="0.35">
      <c r="A1753" s="11">
        <v>1751</v>
      </c>
      <c r="B1753" s="12" t="s">
        <v>1752</v>
      </c>
      <c r="C1753" s="12" t="s">
        <v>5861</v>
      </c>
      <c r="D1753" s="13">
        <v>10000</v>
      </c>
      <c r="E1753" s="13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1">
        <f>ROUND(E1753/D1753*100,0)</f>
        <v>103</v>
      </c>
      <c r="P1753" s="13">
        <f>IF(OR(E1753=0,L1753=0),0,E1753/L1753)</f>
        <v>168.68852459016392</v>
      </c>
      <c r="Q1753" s="11" t="s">
        <v>8340</v>
      </c>
      <c r="R1753" s="11" t="s">
        <v>8341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29" x14ac:dyDescent="0.35">
      <c r="A1754" s="11">
        <v>1752</v>
      </c>
      <c r="B1754" s="12" t="s">
        <v>1753</v>
      </c>
      <c r="C1754" s="12" t="s">
        <v>5862</v>
      </c>
      <c r="D1754" s="13">
        <v>1200</v>
      </c>
      <c r="E1754" s="13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1">
        <f>ROUND(E1754/D1754*100,0)</f>
        <v>260</v>
      </c>
      <c r="P1754" s="13">
        <f>IF(OR(E1754=0,L1754=0),0,E1754/L1754)</f>
        <v>34.68888888888889</v>
      </c>
      <c r="Q1754" s="11" t="s">
        <v>8340</v>
      </c>
      <c r="R1754" s="11" t="s">
        <v>8341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3.5" x14ac:dyDescent="0.35">
      <c r="A1755" s="11">
        <v>1753</v>
      </c>
      <c r="B1755" s="12" t="s">
        <v>1754</v>
      </c>
      <c r="C1755" s="12" t="s">
        <v>5863</v>
      </c>
      <c r="D1755" s="13">
        <v>15000</v>
      </c>
      <c r="E1755" s="13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1">
        <f>ROUND(E1755/D1755*100,0)</f>
        <v>108</v>
      </c>
      <c r="P1755" s="13">
        <f>IF(OR(E1755=0,L1755=0),0,E1755/L1755)</f>
        <v>462.85714285714283</v>
      </c>
      <c r="Q1755" s="11" t="s">
        <v>8340</v>
      </c>
      <c r="R1755" s="11" t="s">
        <v>8341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43.5" x14ac:dyDescent="0.35">
      <c r="A1756" s="11">
        <v>1754</v>
      </c>
      <c r="B1756" s="12" t="s">
        <v>1755</v>
      </c>
      <c r="C1756" s="12" t="s">
        <v>5864</v>
      </c>
      <c r="D1756" s="13">
        <v>8500</v>
      </c>
      <c r="E1756" s="13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1">
        <f>ROUND(E1756/D1756*100,0)</f>
        <v>111</v>
      </c>
      <c r="P1756" s="13">
        <f>IF(OR(E1756=0,L1756=0),0,E1756/L1756)</f>
        <v>104.38888888888889</v>
      </c>
      <c r="Q1756" s="11" t="s">
        <v>8340</v>
      </c>
      <c r="R1756" s="11" t="s">
        <v>8341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43.5" x14ac:dyDescent="0.35">
      <c r="A1757" s="11">
        <v>1755</v>
      </c>
      <c r="B1757" s="12" t="s">
        <v>1756</v>
      </c>
      <c r="C1757" s="12" t="s">
        <v>5865</v>
      </c>
      <c r="D1757" s="13">
        <v>25</v>
      </c>
      <c r="E1757" s="13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1">
        <f>ROUND(E1757/D1757*100,0)</f>
        <v>120</v>
      </c>
      <c r="P1757" s="13">
        <f>IF(OR(E1757=0,L1757=0),0,E1757/L1757)</f>
        <v>7.5</v>
      </c>
      <c r="Q1757" s="11" t="s">
        <v>8340</v>
      </c>
      <c r="R1757" s="11" t="s">
        <v>8341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3.5" x14ac:dyDescent="0.35">
      <c r="A1758" s="11">
        <v>1756</v>
      </c>
      <c r="B1758" s="12" t="s">
        <v>1757</v>
      </c>
      <c r="C1758" s="12" t="s">
        <v>5866</v>
      </c>
      <c r="D1758" s="13">
        <v>5500</v>
      </c>
      <c r="E1758" s="13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1">
        <f>ROUND(E1758/D1758*100,0)</f>
        <v>103</v>
      </c>
      <c r="P1758" s="13">
        <f>IF(OR(E1758=0,L1758=0),0,E1758/L1758)</f>
        <v>47.13</v>
      </c>
      <c r="Q1758" s="11" t="s">
        <v>8340</v>
      </c>
      <c r="R1758" s="11" t="s">
        <v>8341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43.5" x14ac:dyDescent="0.35">
      <c r="A1759" s="11">
        <v>1757</v>
      </c>
      <c r="B1759" s="12" t="s">
        <v>1758</v>
      </c>
      <c r="C1759" s="12" t="s">
        <v>5867</v>
      </c>
      <c r="D1759" s="13">
        <v>5000</v>
      </c>
      <c r="E1759" s="13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1">
        <f>ROUND(E1759/D1759*100,0)</f>
        <v>116</v>
      </c>
      <c r="P1759" s="13">
        <f>IF(OR(E1759=0,L1759=0),0,E1759/L1759)</f>
        <v>414.28571428571428</v>
      </c>
      <c r="Q1759" s="11" t="s">
        <v>8340</v>
      </c>
      <c r="R1759" s="11" t="s">
        <v>8341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58" x14ac:dyDescent="0.35">
      <c r="A1760" s="11">
        <v>1758</v>
      </c>
      <c r="B1760" s="12" t="s">
        <v>1759</v>
      </c>
      <c r="C1760" s="12" t="s">
        <v>5868</v>
      </c>
      <c r="D1760" s="13">
        <v>1000</v>
      </c>
      <c r="E1760" s="13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1">
        <f>ROUND(E1760/D1760*100,0)</f>
        <v>115</v>
      </c>
      <c r="P1760" s="13">
        <f>IF(OR(E1760=0,L1760=0),0,E1760/L1760)</f>
        <v>42.481481481481481</v>
      </c>
      <c r="Q1760" s="11" t="s">
        <v>8340</v>
      </c>
      <c r="R1760" s="11" t="s">
        <v>8341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29" x14ac:dyDescent="0.35">
      <c r="A1761" s="11">
        <v>1759</v>
      </c>
      <c r="B1761" s="12" t="s">
        <v>1760</v>
      </c>
      <c r="C1761" s="12" t="s">
        <v>5869</v>
      </c>
      <c r="D1761" s="13">
        <v>5000</v>
      </c>
      <c r="E1761" s="13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1">
        <f>ROUND(E1761/D1761*100,0)</f>
        <v>107</v>
      </c>
      <c r="P1761" s="13">
        <f>IF(OR(E1761=0,L1761=0),0,E1761/L1761)</f>
        <v>108.77551020408163</v>
      </c>
      <c r="Q1761" s="11" t="s">
        <v>8340</v>
      </c>
      <c r="R1761" s="11" t="s">
        <v>8341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58" x14ac:dyDescent="0.35">
      <c r="A1762" s="11">
        <v>1760</v>
      </c>
      <c r="B1762" s="12" t="s">
        <v>1761</v>
      </c>
      <c r="C1762" s="12" t="s">
        <v>5870</v>
      </c>
      <c r="D1762" s="13">
        <v>5000</v>
      </c>
      <c r="E1762" s="13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1">
        <f>ROUND(E1762/D1762*100,0)</f>
        <v>165</v>
      </c>
      <c r="P1762" s="13">
        <f>IF(OR(E1762=0,L1762=0),0,E1762/L1762)</f>
        <v>81.098039215686271</v>
      </c>
      <c r="Q1762" s="11" t="s">
        <v>8340</v>
      </c>
      <c r="R1762" s="11" t="s">
        <v>8341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29" x14ac:dyDescent="0.35">
      <c r="A1763" s="11">
        <v>1761</v>
      </c>
      <c r="B1763" s="12" t="s">
        <v>1762</v>
      </c>
      <c r="C1763" s="12" t="s">
        <v>5871</v>
      </c>
      <c r="D1763" s="13">
        <v>100</v>
      </c>
      <c r="E1763" s="13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1">
        <f>ROUND(E1763/D1763*100,0)</f>
        <v>155</v>
      </c>
      <c r="P1763" s="13">
        <f>IF(OR(E1763=0,L1763=0),0,E1763/L1763)</f>
        <v>51.666666666666664</v>
      </c>
      <c r="Q1763" s="11" t="s">
        <v>8340</v>
      </c>
      <c r="R1763" s="11" t="s">
        <v>8341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29" x14ac:dyDescent="0.35">
      <c r="A1764" s="11">
        <v>1762</v>
      </c>
      <c r="B1764" s="12" t="s">
        <v>1763</v>
      </c>
      <c r="C1764" s="12" t="s">
        <v>5872</v>
      </c>
      <c r="D1764" s="13">
        <v>100</v>
      </c>
      <c r="E1764" s="13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1">
        <f>ROUND(E1764/D1764*100,0)</f>
        <v>885</v>
      </c>
      <c r="P1764" s="13">
        <f>IF(OR(E1764=0,L1764=0),0,E1764/L1764)</f>
        <v>35.4</v>
      </c>
      <c r="Q1764" s="11" t="s">
        <v>8340</v>
      </c>
      <c r="R1764" s="11" t="s">
        <v>8341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58" x14ac:dyDescent="0.35">
      <c r="A1765" s="11">
        <v>1763</v>
      </c>
      <c r="B1765" s="12" t="s">
        <v>1764</v>
      </c>
      <c r="C1765" s="12" t="s">
        <v>5873</v>
      </c>
      <c r="D1765" s="13">
        <v>12000</v>
      </c>
      <c r="E1765" s="13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1">
        <f>ROUND(E1765/D1765*100,0)</f>
        <v>102</v>
      </c>
      <c r="P1765" s="13">
        <f>IF(OR(E1765=0,L1765=0),0,E1765/L1765)</f>
        <v>103.63559322033899</v>
      </c>
      <c r="Q1765" s="11" t="s">
        <v>8340</v>
      </c>
      <c r="R1765" s="11" t="s">
        <v>8341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43.5" x14ac:dyDescent="0.35">
      <c r="A1766" s="11">
        <v>1764</v>
      </c>
      <c r="B1766" s="12" t="s">
        <v>1765</v>
      </c>
      <c r="C1766" s="12" t="s">
        <v>5874</v>
      </c>
      <c r="D1766" s="13">
        <v>11000</v>
      </c>
      <c r="E1766" s="13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1">
        <f>ROUND(E1766/D1766*100,0)</f>
        <v>20</v>
      </c>
      <c r="P1766" s="13">
        <f>IF(OR(E1766=0,L1766=0),0,E1766/L1766)</f>
        <v>55.282051282051285</v>
      </c>
      <c r="Q1766" s="11" t="s">
        <v>8340</v>
      </c>
      <c r="R1766" s="11" t="s">
        <v>8341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43.5" x14ac:dyDescent="0.35">
      <c r="A1767" s="11">
        <v>1765</v>
      </c>
      <c r="B1767" s="12" t="s">
        <v>1766</v>
      </c>
      <c r="C1767" s="12" t="s">
        <v>5875</v>
      </c>
      <c r="D1767" s="13">
        <v>12500</v>
      </c>
      <c r="E1767" s="13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1">
        <f>ROUND(E1767/D1767*100,0)</f>
        <v>59</v>
      </c>
      <c r="P1767" s="13">
        <f>IF(OR(E1767=0,L1767=0),0,E1767/L1767)</f>
        <v>72.16970873786407</v>
      </c>
      <c r="Q1767" s="11" t="s">
        <v>8340</v>
      </c>
      <c r="R1767" s="11" t="s">
        <v>8341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29" x14ac:dyDescent="0.35">
      <c r="A1768" s="11">
        <v>1766</v>
      </c>
      <c r="B1768" s="12" t="s">
        <v>1767</v>
      </c>
      <c r="C1768" s="12" t="s">
        <v>5876</v>
      </c>
      <c r="D1768" s="13">
        <v>1500</v>
      </c>
      <c r="E1768" s="13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1">
        <f>ROUND(E1768/D1768*100,0)</f>
        <v>0</v>
      </c>
      <c r="P1768" s="13">
        <f>IF(OR(E1768=0,L1768=0),0,E1768/L1768)</f>
        <v>0</v>
      </c>
      <c r="Q1768" s="11" t="s">
        <v>8340</v>
      </c>
      <c r="R1768" s="11" t="s">
        <v>8341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29" x14ac:dyDescent="0.35">
      <c r="A1769" s="11">
        <v>1767</v>
      </c>
      <c r="B1769" s="12" t="s">
        <v>1768</v>
      </c>
      <c r="C1769" s="12" t="s">
        <v>5877</v>
      </c>
      <c r="D1769" s="13">
        <v>5000</v>
      </c>
      <c r="E1769" s="13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1">
        <f>ROUND(E1769/D1769*100,0)</f>
        <v>46</v>
      </c>
      <c r="P1769" s="13">
        <f>IF(OR(E1769=0,L1769=0),0,E1769/L1769)</f>
        <v>58.615384615384613</v>
      </c>
      <c r="Q1769" s="11" t="s">
        <v>8340</v>
      </c>
      <c r="R1769" s="11" t="s">
        <v>8341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3.5" x14ac:dyDescent="0.35">
      <c r="A1770" s="11">
        <v>1768</v>
      </c>
      <c r="B1770" s="12" t="s">
        <v>1769</v>
      </c>
      <c r="C1770" s="12" t="s">
        <v>5878</v>
      </c>
      <c r="D1770" s="13">
        <v>5000</v>
      </c>
      <c r="E1770" s="13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1">
        <f>ROUND(E1770/D1770*100,0)</f>
        <v>4</v>
      </c>
      <c r="P1770" s="13">
        <f>IF(OR(E1770=0,L1770=0),0,E1770/L1770)</f>
        <v>12.466666666666667</v>
      </c>
      <c r="Q1770" s="11" t="s">
        <v>8340</v>
      </c>
      <c r="R1770" s="11" t="s">
        <v>8341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3.5" x14ac:dyDescent="0.35">
      <c r="A1771" s="11">
        <v>1769</v>
      </c>
      <c r="B1771" s="12" t="s">
        <v>1770</v>
      </c>
      <c r="C1771" s="12" t="s">
        <v>5879</v>
      </c>
      <c r="D1771" s="13">
        <v>40000</v>
      </c>
      <c r="E1771" s="13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1">
        <f>ROUND(E1771/D1771*100,0)</f>
        <v>3</v>
      </c>
      <c r="P1771" s="13">
        <f>IF(OR(E1771=0,L1771=0),0,E1771/L1771)</f>
        <v>49.136363636363633</v>
      </c>
      <c r="Q1771" s="11" t="s">
        <v>8340</v>
      </c>
      <c r="R1771" s="11" t="s">
        <v>8341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43.5" x14ac:dyDescent="0.35">
      <c r="A1772" s="11">
        <v>1770</v>
      </c>
      <c r="B1772" s="12" t="s">
        <v>1771</v>
      </c>
      <c r="C1772" s="12" t="s">
        <v>5880</v>
      </c>
      <c r="D1772" s="13">
        <v>24500</v>
      </c>
      <c r="E1772" s="13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1">
        <f>ROUND(E1772/D1772*100,0)</f>
        <v>57</v>
      </c>
      <c r="P1772" s="13">
        <f>IF(OR(E1772=0,L1772=0),0,E1772/L1772)</f>
        <v>150.5</v>
      </c>
      <c r="Q1772" s="11" t="s">
        <v>8340</v>
      </c>
      <c r="R1772" s="11" t="s">
        <v>8341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43.5" x14ac:dyDescent="0.35">
      <c r="A1773" s="11">
        <v>1771</v>
      </c>
      <c r="B1773" s="12" t="s">
        <v>1772</v>
      </c>
      <c r="C1773" s="12" t="s">
        <v>5881</v>
      </c>
      <c r="D1773" s="13">
        <v>4200</v>
      </c>
      <c r="E1773" s="13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1">
        <f>ROUND(E1773/D1773*100,0)</f>
        <v>21</v>
      </c>
      <c r="P1773" s="13">
        <f>IF(OR(E1773=0,L1773=0),0,E1773/L1773)</f>
        <v>35.799999999999997</v>
      </c>
      <c r="Q1773" s="11" t="s">
        <v>8340</v>
      </c>
      <c r="R1773" s="11" t="s">
        <v>8341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43.5" x14ac:dyDescent="0.35">
      <c r="A1774" s="11">
        <v>1772</v>
      </c>
      <c r="B1774" s="12" t="s">
        <v>1773</v>
      </c>
      <c r="C1774" s="12" t="s">
        <v>5882</v>
      </c>
      <c r="D1774" s="13">
        <v>5500</v>
      </c>
      <c r="E1774" s="13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1">
        <f>ROUND(E1774/D1774*100,0)</f>
        <v>16</v>
      </c>
      <c r="P1774" s="13">
        <f>IF(OR(E1774=0,L1774=0),0,E1774/L1774)</f>
        <v>45.157894736842103</v>
      </c>
      <c r="Q1774" s="11" t="s">
        <v>8340</v>
      </c>
      <c r="R1774" s="11" t="s">
        <v>8341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43.5" x14ac:dyDescent="0.35">
      <c r="A1775" s="11">
        <v>1773</v>
      </c>
      <c r="B1775" s="12" t="s">
        <v>1774</v>
      </c>
      <c r="C1775" s="12" t="s">
        <v>5883</v>
      </c>
      <c r="D1775" s="13">
        <v>30000</v>
      </c>
      <c r="E1775" s="13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1">
        <f>ROUND(E1775/D1775*100,0)</f>
        <v>6</v>
      </c>
      <c r="P1775" s="13">
        <f>IF(OR(E1775=0,L1775=0),0,E1775/L1775)</f>
        <v>98.78947368421052</v>
      </c>
      <c r="Q1775" s="11" t="s">
        <v>8340</v>
      </c>
      <c r="R1775" s="11" t="s">
        <v>8341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43.5" x14ac:dyDescent="0.35">
      <c r="A1776" s="11">
        <v>1774</v>
      </c>
      <c r="B1776" s="12" t="s">
        <v>1775</v>
      </c>
      <c r="C1776" s="12" t="s">
        <v>5884</v>
      </c>
      <c r="D1776" s="13">
        <v>2500</v>
      </c>
      <c r="E1776" s="13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1">
        <f>ROUND(E1776/D1776*100,0)</f>
        <v>46</v>
      </c>
      <c r="P1776" s="13">
        <f>IF(OR(E1776=0,L1776=0),0,E1776/L1776)</f>
        <v>88.307692307692307</v>
      </c>
      <c r="Q1776" s="11" t="s">
        <v>8340</v>
      </c>
      <c r="R1776" s="11" t="s">
        <v>8341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3.5" x14ac:dyDescent="0.35">
      <c r="A1777" s="11">
        <v>1775</v>
      </c>
      <c r="B1777" s="12" t="s">
        <v>1776</v>
      </c>
      <c r="C1777" s="12" t="s">
        <v>5885</v>
      </c>
      <c r="D1777" s="13">
        <v>32500</v>
      </c>
      <c r="E1777" s="13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1">
        <f>ROUND(E1777/D1777*100,0)</f>
        <v>65</v>
      </c>
      <c r="P1777" s="13">
        <f>IF(OR(E1777=0,L1777=0),0,E1777/L1777)</f>
        <v>170.62903225806451</v>
      </c>
      <c r="Q1777" s="11" t="s">
        <v>8340</v>
      </c>
      <c r="R1777" s="11" t="s">
        <v>8341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3.5" x14ac:dyDescent="0.35">
      <c r="A1778" s="11">
        <v>1776</v>
      </c>
      <c r="B1778" s="12" t="s">
        <v>1777</v>
      </c>
      <c r="C1778" s="12" t="s">
        <v>5886</v>
      </c>
      <c r="D1778" s="13">
        <v>5000</v>
      </c>
      <c r="E1778" s="13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1">
        <f>ROUND(E1778/D1778*100,0)</f>
        <v>7</v>
      </c>
      <c r="P1778" s="13">
        <f>IF(OR(E1778=0,L1778=0),0,E1778/L1778)</f>
        <v>83.75</v>
      </c>
      <c r="Q1778" s="11" t="s">
        <v>8340</v>
      </c>
      <c r="R1778" s="11" t="s">
        <v>8341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58" x14ac:dyDescent="0.35">
      <c r="A1779" s="11">
        <v>1777</v>
      </c>
      <c r="B1779" s="12" t="s">
        <v>1778</v>
      </c>
      <c r="C1779" s="12" t="s">
        <v>5887</v>
      </c>
      <c r="D1779" s="13">
        <v>4800</v>
      </c>
      <c r="E1779" s="13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1">
        <f>ROUND(E1779/D1779*100,0)</f>
        <v>14</v>
      </c>
      <c r="P1779" s="13">
        <f>IF(OR(E1779=0,L1779=0),0,E1779/L1779)</f>
        <v>65.099999999999994</v>
      </c>
      <c r="Q1779" s="11" t="s">
        <v>8340</v>
      </c>
      <c r="R1779" s="11" t="s">
        <v>8341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3.5" x14ac:dyDescent="0.35">
      <c r="A1780" s="11">
        <v>1778</v>
      </c>
      <c r="B1780" s="12" t="s">
        <v>1779</v>
      </c>
      <c r="C1780" s="12" t="s">
        <v>5888</v>
      </c>
      <c r="D1780" s="13">
        <v>50000</v>
      </c>
      <c r="E1780" s="13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1">
        <f>ROUND(E1780/D1780*100,0)</f>
        <v>2</v>
      </c>
      <c r="P1780" s="13">
        <f>IF(OR(E1780=0,L1780=0),0,E1780/L1780)</f>
        <v>66.333333333333329</v>
      </c>
      <c r="Q1780" s="11" t="s">
        <v>8340</v>
      </c>
      <c r="R1780" s="11" t="s">
        <v>8341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43.5" x14ac:dyDescent="0.35">
      <c r="A1781" s="11">
        <v>1779</v>
      </c>
      <c r="B1781" s="12" t="s">
        <v>1780</v>
      </c>
      <c r="C1781" s="12" t="s">
        <v>5889</v>
      </c>
      <c r="D1781" s="13">
        <v>11000</v>
      </c>
      <c r="E1781" s="13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1">
        <f>ROUND(E1781/D1781*100,0)</f>
        <v>36</v>
      </c>
      <c r="P1781" s="13">
        <f>IF(OR(E1781=0,L1781=0),0,E1781/L1781)</f>
        <v>104.89473684210526</v>
      </c>
      <c r="Q1781" s="11" t="s">
        <v>8340</v>
      </c>
      <c r="R1781" s="11" t="s">
        <v>8341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43.5" x14ac:dyDescent="0.35">
      <c r="A1782" s="11">
        <v>1780</v>
      </c>
      <c r="B1782" s="12" t="s">
        <v>1781</v>
      </c>
      <c r="C1782" s="12" t="s">
        <v>5890</v>
      </c>
      <c r="D1782" s="13">
        <v>30000</v>
      </c>
      <c r="E1782" s="13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1">
        <f>ROUND(E1782/D1782*100,0)</f>
        <v>40</v>
      </c>
      <c r="P1782" s="13">
        <f>IF(OR(E1782=0,L1782=0),0,E1782/L1782)</f>
        <v>78.440789473684205</v>
      </c>
      <c r="Q1782" s="11" t="s">
        <v>8340</v>
      </c>
      <c r="R1782" s="11" t="s">
        <v>8341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43.5" x14ac:dyDescent="0.35">
      <c r="A1783" s="11">
        <v>1781</v>
      </c>
      <c r="B1783" s="12" t="s">
        <v>1782</v>
      </c>
      <c r="C1783" s="12" t="s">
        <v>5891</v>
      </c>
      <c r="D1783" s="13">
        <v>5500</v>
      </c>
      <c r="E1783" s="13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1">
        <f>ROUND(E1783/D1783*100,0)</f>
        <v>26</v>
      </c>
      <c r="P1783" s="13">
        <f>IF(OR(E1783=0,L1783=0),0,E1783/L1783)</f>
        <v>59.041666666666664</v>
      </c>
      <c r="Q1783" s="11" t="s">
        <v>8340</v>
      </c>
      <c r="R1783" s="11" t="s">
        <v>8341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58" x14ac:dyDescent="0.35">
      <c r="A1784" s="11">
        <v>1782</v>
      </c>
      <c r="B1784" s="12" t="s">
        <v>1783</v>
      </c>
      <c r="C1784" s="12" t="s">
        <v>5892</v>
      </c>
      <c r="D1784" s="13">
        <v>35000</v>
      </c>
      <c r="E1784" s="13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1">
        <f>ROUND(E1784/D1784*100,0)</f>
        <v>15</v>
      </c>
      <c r="P1784" s="13">
        <f>IF(OR(E1784=0,L1784=0),0,E1784/L1784)</f>
        <v>71.34210526315789</v>
      </c>
      <c r="Q1784" s="11" t="s">
        <v>8340</v>
      </c>
      <c r="R1784" s="11" t="s">
        <v>8341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43.5" x14ac:dyDescent="0.35">
      <c r="A1785" s="11">
        <v>1783</v>
      </c>
      <c r="B1785" s="12" t="s">
        <v>1784</v>
      </c>
      <c r="C1785" s="12" t="s">
        <v>5893</v>
      </c>
      <c r="D1785" s="13">
        <v>40000</v>
      </c>
      <c r="E1785" s="13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1">
        <f>ROUND(E1785/D1785*100,0)</f>
        <v>24</v>
      </c>
      <c r="P1785" s="13">
        <f>IF(OR(E1785=0,L1785=0),0,E1785/L1785)</f>
        <v>51.227027027027027</v>
      </c>
      <c r="Q1785" s="11" t="s">
        <v>8340</v>
      </c>
      <c r="R1785" s="11" t="s">
        <v>8341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43.5" x14ac:dyDescent="0.35">
      <c r="A1786" s="11">
        <v>1784</v>
      </c>
      <c r="B1786" s="12" t="s">
        <v>1785</v>
      </c>
      <c r="C1786" s="12" t="s">
        <v>5894</v>
      </c>
      <c r="D1786" s="13">
        <v>5000</v>
      </c>
      <c r="E1786" s="13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1">
        <f>ROUND(E1786/D1786*100,0)</f>
        <v>40</v>
      </c>
      <c r="P1786" s="13">
        <f>IF(OR(E1786=0,L1786=0),0,E1786/L1786)</f>
        <v>60.242424242424242</v>
      </c>
      <c r="Q1786" s="11" t="s">
        <v>8340</v>
      </c>
      <c r="R1786" s="11" t="s">
        <v>8341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3.5" x14ac:dyDescent="0.35">
      <c r="A1787" s="11">
        <v>1785</v>
      </c>
      <c r="B1787" s="12" t="s">
        <v>1786</v>
      </c>
      <c r="C1787" s="12" t="s">
        <v>5895</v>
      </c>
      <c r="D1787" s="13">
        <v>24000</v>
      </c>
      <c r="E1787" s="13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1">
        <f>ROUND(E1787/D1787*100,0)</f>
        <v>20</v>
      </c>
      <c r="P1787" s="13">
        <f>IF(OR(E1787=0,L1787=0),0,E1787/L1787)</f>
        <v>44.935185185185183</v>
      </c>
      <c r="Q1787" s="11" t="s">
        <v>8340</v>
      </c>
      <c r="R1787" s="11" t="s">
        <v>8341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43.5" x14ac:dyDescent="0.35">
      <c r="A1788" s="11">
        <v>1786</v>
      </c>
      <c r="B1788" s="12" t="s">
        <v>1787</v>
      </c>
      <c r="C1788" s="12" t="s">
        <v>5896</v>
      </c>
      <c r="D1788" s="13">
        <v>1900</v>
      </c>
      <c r="E1788" s="13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1">
        <f>ROUND(E1788/D1788*100,0)</f>
        <v>48</v>
      </c>
      <c r="P1788" s="13">
        <f>IF(OR(E1788=0,L1788=0),0,E1788/L1788)</f>
        <v>31.206896551724139</v>
      </c>
      <c r="Q1788" s="11" t="s">
        <v>8340</v>
      </c>
      <c r="R1788" s="11" t="s">
        <v>8341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3.5" x14ac:dyDescent="0.35">
      <c r="A1789" s="11">
        <v>1787</v>
      </c>
      <c r="B1789" s="12" t="s">
        <v>1788</v>
      </c>
      <c r="C1789" s="12" t="s">
        <v>5897</v>
      </c>
      <c r="D1789" s="13">
        <v>10000</v>
      </c>
      <c r="E1789" s="13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1">
        <f>ROUND(E1789/D1789*100,0)</f>
        <v>15</v>
      </c>
      <c r="P1789" s="13">
        <f>IF(OR(E1789=0,L1789=0),0,E1789/L1789)</f>
        <v>63.875</v>
      </c>
      <c r="Q1789" s="11" t="s">
        <v>8340</v>
      </c>
      <c r="R1789" s="11" t="s">
        <v>8341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3.5" x14ac:dyDescent="0.35">
      <c r="A1790" s="11">
        <v>1788</v>
      </c>
      <c r="B1790" s="12" t="s">
        <v>1789</v>
      </c>
      <c r="C1790" s="12" t="s">
        <v>5898</v>
      </c>
      <c r="D1790" s="13">
        <v>5500</v>
      </c>
      <c r="E1790" s="13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1">
        <f>ROUND(E1790/D1790*100,0)</f>
        <v>1</v>
      </c>
      <c r="P1790" s="13">
        <f>IF(OR(E1790=0,L1790=0),0,E1790/L1790)</f>
        <v>19</v>
      </c>
      <c r="Q1790" s="11" t="s">
        <v>8340</v>
      </c>
      <c r="R1790" s="11" t="s">
        <v>8341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3.5" x14ac:dyDescent="0.35">
      <c r="A1791" s="11">
        <v>1789</v>
      </c>
      <c r="B1791" s="12" t="s">
        <v>1790</v>
      </c>
      <c r="C1791" s="12" t="s">
        <v>5899</v>
      </c>
      <c r="D1791" s="13">
        <v>8000</v>
      </c>
      <c r="E1791" s="13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1">
        <f>ROUND(E1791/D1791*100,0)</f>
        <v>1</v>
      </c>
      <c r="P1791" s="13">
        <f>IF(OR(E1791=0,L1791=0),0,E1791/L1791)</f>
        <v>10</v>
      </c>
      <c r="Q1791" s="11" t="s">
        <v>8340</v>
      </c>
      <c r="R1791" s="11" t="s">
        <v>8341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3.5" x14ac:dyDescent="0.35">
      <c r="A1792" s="11">
        <v>1790</v>
      </c>
      <c r="B1792" s="12" t="s">
        <v>1791</v>
      </c>
      <c r="C1792" s="12" t="s">
        <v>5900</v>
      </c>
      <c r="D1792" s="13">
        <v>33000</v>
      </c>
      <c r="E1792" s="13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1">
        <f>ROUND(E1792/D1792*100,0)</f>
        <v>5</v>
      </c>
      <c r="P1792" s="13">
        <f>IF(OR(E1792=0,L1792=0),0,E1792/L1792)</f>
        <v>109.06666666666666</v>
      </c>
      <c r="Q1792" s="11" t="s">
        <v>8340</v>
      </c>
      <c r="R1792" s="11" t="s">
        <v>8341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29" x14ac:dyDescent="0.35">
      <c r="A1793" s="11">
        <v>1791</v>
      </c>
      <c r="B1793" s="12" t="s">
        <v>1792</v>
      </c>
      <c r="C1793" s="12" t="s">
        <v>5901</v>
      </c>
      <c r="D1793" s="13">
        <v>3000</v>
      </c>
      <c r="E1793" s="13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1">
        <f>ROUND(E1793/D1793*100,0)</f>
        <v>4</v>
      </c>
      <c r="P1793" s="13">
        <f>IF(OR(E1793=0,L1793=0),0,E1793/L1793)</f>
        <v>26.75</v>
      </c>
      <c r="Q1793" s="11" t="s">
        <v>8340</v>
      </c>
      <c r="R1793" s="11" t="s">
        <v>8341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29" x14ac:dyDescent="0.35">
      <c r="A1794" s="11">
        <v>1792</v>
      </c>
      <c r="B1794" s="12" t="s">
        <v>1793</v>
      </c>
      <c r="C1794" s="12" t="s">
        <v>5902</v>
      </c>
      <c r="D1794" s="13">
        <v>25000</v>
      </c>
      <c r="E1794" s="13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1">
        <f>ROUND(E1794/D1794*100,0)</f>
        <v>61</v>
      </c>
      <c r="P1794" s="13">
        <f>IF(OR(E1794=0,L1794=0),0,E1794/L1794)</f>
        <v>109.93525179856115</v>
      </c>
      <c r="Q1794" s="11" t="s">
        <v>8340</v>
      </c>
      <c r="R1794" s="11" t="s">
        <v>8341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3.5" x14ac:dyDescent="0.35">
      <c r="A1795" s="11">
        <v>1793</v>
      </c>
      <c r="B1795" s="12" t="s">
        <v>1794</v>
      </c>
      <c r="C1795" s="12" t="s">
        <v>5903</v>
      </c>
      <c r="D1795" s="13">
        <v>3000</v>
      </c>
      <c r="E1795" s="13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1">
        <f>ROUND(E1795/D1795*100,0)</f>
        <v>1</v>
      </c>
      <c r="P1795" s="13">
        <f>IF(OR(E1795=0,L1795=0),0,E1795/L1795)</f>
        <v>20</v>
      </c>
      <c r="Q1795" s="11" t="s">
        <v>8340</v>
      </c>
      <c r="R1795" s="11" t="s">
        <v>8341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43.5" x14ac:dyDescent="0.35">
      <c r="A1796" s="11">
        <v>1794</v>
      </c>
      <c r="B1796" s="12" t="s">
        <v>1795</v>
      </c>
      <c r="C1796" s="12" t="s">
        <v>5904</v>
      </c>
      <c r="D1796" s="13">
        <v>9000</v>
      </c>
      <c r="E1796" s="13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1">
        <f>ROUND(E1796/D1796*100,0)</f>
        <v>11</v>
      </c>
      <c r="P1796" s="13">
        <f>IF(OR(E1796=0,L1796=0),0,E1796/L1796)</f>
        <v>55.388888888888886</v>
      </c>
      <c r="Q1796" s="11" t="s">
        <v>8340</v>
      </c>
      <c r="R1796" s="11" t="s">
        <v>8341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3.5" x14ac:dyDescent="0.35">
      <c r="A1797" s="11">
        <v>1795</v>
      </c>
      <c r="B1797" s="12" t="s">
        <v>1796</v>
      </c>
      <c r="C1797" s="12" t="s">
        <v>5905</v>
      </c>
      <c r="D1797" s="13">
        <v>28000</v>
      </c>
      <c r="E1797" s="13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1">
        <f>ROUND(E1797/D1797*100,0)</f>
        <v>39</v>
      </c>
      <c r="P1797" s="13">
        <f>IF(OR(E1797=0,L1797=0),0,E1797/L1797)</f>
        <v>133.90123456790124</v>
      </c>
      <c r="Q1797" s="11" t="s">
        <v>8340</v>
      </c>
      <c r="R1797" s="11" t="s">
        <v>8341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58" x14ac:dyDescent="0.35">
      <c r="A1798" s="11">
        <v>1796</v>
      </c>
      <c r="B1798" s="12" t="s">
        <v>1797</v>
      </c>
      <c r="C1798" s="12" t="s">
        <v>5906</v>
      </c>
      <c r="D1798" s="13">
        <v>19000</v>
      </c>
      <c r="E1798" s="13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1">
        <f>ROUND(E1798/D1798*100,0)</f>
        <v>22</v>
      </c>
      <c r="P1798" s="13">
        <f>IF(OR(E1798=0,L1798=0),0,E1798/L1798)</f>
        <v>48.720930232558139</v>
      </c>
      <c r="Q1798" s="11" t="s">
        <v>8340</v>
      </c>
      <c r="R1798" s="11" t="s">
        <v>8341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3.5" x14ac:dyDescent="0.35">
      <c r="A1799" s="11">
        <v>1797</v>
      </c>
      <c r="B1799" s="12" t="s">
        <v>1798</v>
      </c>
      <c r="C1799" s="12" t="s">
        <v>5907</v>
      </c>
      <c r="D1799" s="13">
        <v>10000</v>
      </c>
      <c r="E1799" s="13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1">
        <f>ROUND(E1799/D1799*100,0)</f>
        <v>68</v>
      </c>
      <c r="P1799" s="13">
        <f>IF(OR(E1799=0,L1799=0),0,E1799/L1799)</f>
        <v>48.25</v>
      </c>
      <c r="Q1799" s="11" t="s">
        <v>8340</v>
      </c>
      <c r="R1799" s="11" t="s">
        <v>8341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3.5" x14ac:dyDescent="0.35">
      <c r="A1800" s="11">
        <v>1798</v>
      </c>
      <c r="B1800" s="12" t="s">
        <v>1799</v>
      </c>
      <c r="C1800" s="12" t="s">
        <v>5908</v>
      </c>
      <c r="D1800" s="13">
        <v>16000</v>
      </c>
      <c r="E1800" s="13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1">
        <f>ROUND(E1800/D1800*100,0)</f>
        <v>14</v>
      </c>
      <c r="P1800" s="13">
        <f>IF(OR(E1800=0,L1800=0),0,E1800/L1800)</f>
        <v>58.972972972972975</v>
      </c>
      <c r="Q1800" s="11" t="s">
        <v>8340</v>
      </c>
      <c r="R1800" s="11" t="s">
        <v>8341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29" x14ac:dyDescent="0.35">
      <c r="A1801" s="11">
        <v>1799</v>
      </c>
      <c r="B1801" s="12" t="s">
        <v>1800</v>
      </c>
      <c r="C1801" s="12" t="s">
        <v>5909</v>
      </c>
      <c r="D1801" s="13">
        <v>4000</v>
      </c>
      <c r="E1801" s="13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1">
        <f>ROUND(E1801/D1801*100,0)</f>
        <v>2</v>
      </c>
      <c r="P1801" s="13">
        <f>IF(OR(E1801=0,L1801=0),0,E1801/L1801)</f>
        <v>11.638333333333334</v>
      </c>
      <c r="Q1801" s="11" t="s">
        <v>8340</v>
      </c>
      <c r="R1801" s="11" t="s">
        <v>8341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58" x14ac:dyDescent="0.35">
      <c r="A1802" s="11">
        <v>1800</v>
      </c>
      <c r="B1802" s="12" t="s">
        <v>1801</v>
      </c>
      <c r="C1802" s="12" t="s">
        <v>5910</v>
      </c>
      <c r="D1802" s="13">
        <v>46260</v>
      </c>
      <c r="E1802" s="13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1">
        <f>ROUND(E1802/D1802*100,0)</f>
        <v>20</v>
      </c>
      <c r="P1802" s="13">
        <f>IF(OR(E1802=0,L1802=0),0,E1802/L1802)</f>
        <v>83.716814159292042</v>
      </c>
      <c r="Q1802" s="11" t="s">
        <v>8340</v>
      </c>
      <c r="R1802" s="11" t="s">
        <v>8341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58" x14ac:dyDescent="0.35">
      <c r="A1803" s="11">
        <v>1801</v>
      </c>
      <c r="B1803" s="12" t="s">
        <v>1802</v>
      </c>
      <c r="C1803" s="12" t="s">
        <v>5911</v>
      </c>
      <c r="D1803" s="13">
        <v>17000</v>
      </c>
      <c r="E1803" s="13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1">
        <f>ROUND(E1803/D1803*100,0)</f>
        <v>14</v>
      </c>
      <c r="P1803" s="13">
        <f>IF(OR(E1803=0,L1803=0),0,E1803/L1803)</f>
        <v>63.648648648648646</v>
      </c>
      <c r="Q1803" s="11" t="s">
        <v>8340</v>
      </c>
      <c r="R1803" s="11" t="s">
        <v>8341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43.5" x14ac:dyDescent="0.35">
      <c r="A1804" s="11">
        <v>1802</v>
      </c>
      <c r="B1804" s="12" t="s">
        <v>1803</v>
      </c>
      <c r="C1804" s="12" t="s">
        <v>5912</v>
      </c>
      <c r="D1804" s="13">
        <v>3500</v>
      </c>
      <c r="E1804" s="13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1">
        <f>ROUND(E1804/D1804*100,0)</f>
        <v>48</v>
      </c>
      <c r="P1804" s="13">
        <f>IF(OR(E1804=0,L1804=0),0,E1804/L1804)</f>
        <v>94.277777777777771</v>
      </c>
      <c r="Q1804" s="11" t="s">
        <v>8340</v>
      </c>
      <c r="R1804" s="11" t="s">
        <v>8341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3.5" x14ac:dyDescent="0.35">
      <c r="A1805" s="11">
        <v>1803</v>
      </c>
      <c r="B1805" s="12" t="s">
        <v>1804</v>
      </c>
      <c r="C1805" s="12" t="s">
        <v>5913</v>
      </c>
      <c r="D1805" s="13">
        <v>17500</v>
      </c>
      <c r="E1805" s="13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1">
        <f>ROUND(E1805/D1805*100,0)</f>
        <v>31</v>
      </c>
      <c r="P1805" s="13">
        <f>IF(OR(E1805=0,L1805=0),0,E1805/L1805)</f>
        <v>71.86666666666666</v>
      </c>
      <c r="Q1805" s="11" t="s">
        <v>8340</v>
      </c>
      <c r="R1805" s="11" t="s">
        <v>8341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3.5" x14ac:dyDescent="0.35">
      <c r="A1806" s="11">
        <v>1804</v>
      </c>
      <c r="B1806" s="12" t="s">
        <v>1805</v>
      </c>
      <c r="C1806" s="12" t="s">
        <v>5914</v>
      </c>
      <c r="D1806" s="13">
        <v>15500</v>
      </c>
      <c r="E1806" s="13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1">
        <f>ROUND(E1806/D1806*100,0)</f>
        <v>35</v>
      </c>
      <c r="P1806" s="13">
        <f>IF(OR(E1806=0,L1806=0),0,E1806/L1806)</f>
        <v>104.84615384615384</v>
      </c>
      <c r="Q1806" s="11" t="s">
        <v>8340</v>
      </c>
      <c r="R1806" s="11" t="s">
        <v>8341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43.5" x14ac:dyDescent="0.35">
      <c r="A1807" s="11">
        <v>1805</v>
      </c>
      <c r="B1807" s="12" t="s">
        <v>1806</v>
      </c>
      <c r="C1807" s="12" t="s">
        <v>5915</v>
      </c>
      <c r="D1807" s="13">
        <v>22500</v>
      </c>
      <c r="E1807" s="13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1">
        <f>ROUND(E1807/D1807*100,0)</f>
        <v>36</v>
      </c>
      <c r="P1807" s="13">
        <f>IF(OR(E1807=0,L1807=0),0,E1807/L1807)</f>
        <v>67.139344262295083</v>
      </c>
      <c r="Q1807" s="11" t="s">
        <v>8340</v>
      </c>
      <c r="R1807" s="11" t="s">
        <v>8341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43.5" x14ac:dyDescent="0.35">
      <c r="A1808" s="11">
        <v>1806</v>
      </c>
      <c r="B1808" s="12" t="s">
        <v>1807</v>
      </c>
      <c r="C1808" s="12" t="s">
        <v>5916</v>
      </c>
      <c r="D1808" s="13">
        <v>20000</v>
      </c>
      <c r="E1808" s="13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1">
        <f>ROUND(E1808/D1808*100,0)</f>
        <v>3</v>
      </c>
      <c r="P1808" s="13">
        <f>IF(OR(E1808=0,L1808=0),0,E1808/L1808)</f>
        <v>73.875</v>
      </c>
      <c r="Q1808" s="11" t="s">
        <v>8340</v>
      </c>
      <c r="R1808" s="11" t="s">
        <v>8341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29" x14ac:dyDescent="0.35">
      <c r="A1809" s="11">
        <v>1807</v>
      </c>
      <c r="B1809" s="12" t="s">
        <v>1808</v>
      </c>
      <c r="C1809" s="12" t="s">
        <v>5917</v>
      </c>
      <c r="D1809" s="13">
        <v>5000</v>
      </c>
      <c r="E1809" s="13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1">
        <f>ROUND(E1809/D1809*100,0)</f>
        <v>11</v>
      </c>
      <c r="P1809" s="13">
        <f>IF(OR(E1809=0,L1809=0),0,E1809/L1809)</f>
        <v>69.125</v>
      </c>
      <c r="Q1809" s="11" t="s">
        <v>8340</v>
      </c>
      <c r="R1809" s="11" t="s">
        <v>8341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43.5" x14ac:dyDescent="0.35">
      <c r="A1810" s="11">
        <v>1808</v>
      </c>
      <c r="B1810" s="12" t="s">
        <v>1809</v>
      </c>
      <c r="C1810" s="12" t="s">
        <v>5918</v>
      </c>
      <c r="D1810" s="13">
        <v>28000</v>
      </c>
      <c r="E1810" s="13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1">
        <f>ROUND(E1810/D1810*100,0)</f>
        <v>41</v>
      </c>
      <c r="P1810" s="13">
        <f>IF(OR(E1810=0,L1810=0),0,E1810/L1810)</f>
        <v>120.77083333333333</v>
      </c>
      <c r="Q1810" s="11" t="s">
        <v>8340</v>
      </c>
      <c r="R1810" s="11" t="s">
        <v>8341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3.5" x14ac:dyDescent="0.35">
      <c r="A1811" s="11">
        <v>1809</v>
      </c>
      <c r="B1811" s="12" t="s">
        <v>1810</v>
      </c>
      <c r="C1811" s="12" t="s">
        <v>5919</v>
      </c>
      <c r="D1811" s="13">
        <v>3500</v>
      </c>
      <c r="E1811" s="13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1">
        <f>ROUND(E1811/D1811*100,0)</f>
        <v>11</v>
      </c>
      <c r="P1811" s="13">
        <f>IF(OR(E1811=0,L1811=0),0,E1811/L1811)</f>
        <v>42.222222222222221</v>
      </c>
      <c r="Q1811" s="11" t="s">
        <v>8340</v>
      </c>
      <c r="R1811" s="11" t="s">
        <v>8341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3.5" x14ac:dyDescent="0.35">
      <c r="A1812" s="11">
        <v>1810</v>
      </c>
      <c r="B1812" s="12" t="s">
        <v>1811</v>
      </c>
      <c r="C1812" s="12" t="s">
        <v>5920</v>
      </c>
      <c r="D1812" s="13">
        <v>450</v>
      </c>
      <c r="E1812" s="13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1">
        <f>ROUND(E1812/D1812*100,0)</f>
        <v>3</v>
      </c>
      <c r="P1812" s="13">
        <f>IF(OR(E1812=0,L1812=0),0,E1812/L1812)</f>
        <v>7.5</v>
      </c>
      <c r="Q1812" s="11" t="s">
        <v>8340</v>
      </c>
      <c r="R1812" s="11" t="s">
        <v>8341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43.5" x14ac:dyDescent="0.35">
      <c r="A1813" s="11">
        <v>1811</v>
      </c>
      <c r="B1813" s="12" t="s">
        <v>1812</v>
      </c>
      <c r="C1813" s="12" t="s">
        <v>5921</v>
      </c>
      <c r="D1813" s="13">
        <v>54000</v>
      </c>
      <c r="E1813" s="13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1">
        <f>ROUND(E1813/D1813*100,0)</f>
        <v>0</v>
      </c>
      <c r="P1813" s="13">
        <f>IF(OR(E1813=0,L1813=0),0,E1813/L1813)</f>
        <v>1.5384615384615385</v>
      </c>
      <c r="Q1813" s="11" t="s">
        <v>8340</v>
      </c>
      <c r="R1813" s="11" t="s">
        <v>8341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43.5" x14ac:dyDescent="0.35">
      <c r="A1814" s="11">
        <v>1812</v>
      </c>
      <c r="B1814" s="12" t="s">
        <v>1813</v>
      </c>
      <c r="C1814" s="12" t="s">
        <v>5922</v>
      </c>
      <c r="D1814" s="13">
        <v>6500</v>
      </c>
      <c r="E1814" s="13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1">
        <f>ROUND(E1814/D1814*100,0)</f>
        <v>13</v>
      </c>
      <c r="P1814" s="13">
        <f>IF(OR(E1814=0,L1814=0),0,E1814/L1814)</f>
        <v>37.608695652173914</v>
      </c>
      <c r="Q1814" s="11" t="s">
        <v>8340</v>
      </c>
      <c r="R1814" s="11" t="s">
        <v>8341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3.5" x14ac:dyDescent="0.35">
      <c r="A1815" s="11">
        <v>1813</v>
      </c>
      <c r="B1815" s="12" t="s">
        <v>1814</v>
      </c>
      <c r="C1815" s="12" t="s">
        <v>5923</v>
      </c>
      <c r="D1815" s="13">
        <v>8750</v>
      </c>
      <c r="E1815" s="13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1">
        <f>ROUND(E1815/D1815*100,0)</f>
        <v>0</v>
      </c>
      <c r="P1815" s="13">
        <f>IF(OR(E1815=0,L1815=0),0,E1815/L1815)</f>
        <v>0</v>
      </c>
      <c r="Q1815" s="11" t="s">
        <v>8340</v>
      </c>
      <c r="R1815" s="11" t="s">
        <v>8341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3.5" x14ac:dyDescent="0.35">
      <c r="A1816" s="11">
        <v>1814</v>
      </c>
      <c r="B1816" s="12" t="s">
        <v>1815</v>
      </c>
      <c r="C1816" s="12" t="s">
        <v>5924</v>
      </c>
      <c r="D1816" s="13">
        <v>12000</v>
      </c>
      <c r="E1816" s="13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1">
        <f>ROUND(E1816/D1816*100,0)</f>
        <v>49</v>
      </c>
      <c r="P1816" s="13">
        <f>IF(OR(E1816=0,L1816=0),0,E1816/L1816)</f>
        <v>42.157142857142858</v>
      </c>
      <c r="Q1816" s="11" t="s">
        <v>8340</v>
      </c>
      <c r="R1816" s="11" t="s">
        <v>8341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58" x14ac:dyDescent="0.35">
      <c r="A1817" s="11">
        <v>1815</v>
      </c>
      <c r="B1817" s="12" t="s">
        <v>1816</v>
      </c>
      <c r="C1817" s="12" t="s">
        <v>5925</v>
      </c>
      <c r="D1817" s="13">
        <v>3000</v>
      </c>
      <c r="E1817" s="13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1">
        <f>ROUND(E1817/D1817*100,0)</f>
        <v>0</v>
      </c>
      <c r="P1817" s="13">
        <f>IF(OR(E1817=0,L1817=0),0,E1817/L1817)</f>
        <v>0</v>
      </c>
      <c r="Q1817" s="11" t="s">
        <v>8340</v>
      </c>
      <c r="R1817" s="11" t="s">
        <v>8341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3.5" x14ac:dyDescent="0.35">
      <c r="A1818" s="11">
        <v>1816</v>
      </c>
      <c r="B1818" s="12" t="s">
        <v>1817</v>
      </c>
      <c r="C1818" s="12" t="s">
        <v>5926</v>
      </c>
      <c r="D1818" s="13">
        <v>25000</v>
      </c>
      <c r="E1818" s="13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1">
        <f>ROUND(E1818/D1818*100,0)</f>
        <v>2</v>
      </c>
      <c r="P1818" s="13">
        <f>IF(OR(E1818=0,L1818=0),0,E1818/L1818)</f>
        <v>84.833333333333329</v>
      </c>
      <c r="Q1818" s="11" t="s">
        <v>8340</v>
      </c>
      <c r="R1818" s="11" t="s">
        <v>8341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29" x14ac:dyDescent="0.35">
      <c r="A1819" s="11">
        <v>1817</v>
      </c>
      <c r="B1819" s="12" t="s">
        <v>1818</v>
      </c>
      <c r="C1819" s="12" t="s">
        <v>5927</v>
      </c>
      <c r="D1819" s="13">
        <v>18000</v>
      </c>
      <c r="E1819" s="13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1">
        <f>ROUND(E1819/D1819*100,0)</f>
        <v>52</v>
      </c>
      <c r="P1819" s="13">
        <f>IF(OR(E1819=0,L1819=0),0,E1819/L1819)</f>
        <v>94.19</v>
      </c>
      <c r="Q1819" s="11" t="s">
        <v>8340</v>
      </c>
      <c r="R1819" s="11" t="s">
        <v>8341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29" x14ac:dyDescent="0.35">
      <c r="A1820" s="11">
        <v>1818</v>
      </c>
      <c r="B1820" s="12" t="s">
        <v>1819</v>
      </c>
      <c r="C1820" s="12" t="s">
        <v>5928</v>
      </c>
      <c r="D1820" s="13">
        <v>15000</v>
      </c>
      <c r="E1820" s="13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1">
        <f>ROUND(E1820/D1820*100,0)</f>
        <v>0</v>
      </c>
      <c r="P1820" s="13">
        <f>IF(OR(E1820=0,L1820=0),0,E1820/L1820)</f>
        <v>0</v>
      </c>
      <c r="Q1820" s="11" t="s">
        <v>8340</v>
      </c>
      <c r="R1820" s="11" t="s">
        <v>8341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43.5" x14ac:dyDescent="0.35">
      <c r="A1821" s="11">
        <v>1819</v>
      </c>
      <c r="B1821" s="12" t="s">
        <v>1820</v>
      </c>
      <c r="C1821" s="12" t="s">
        <v>5929</v>
      </c>
      <c r="D1821" s="13">
        <v>1200</v>
      </c>
      <c r="E1821" s="13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1">
        <f>ROUND(E1821/D1821*100,0)</f>
        <v>2</v>
      </c>
      <c r="P1821" s="13">
        <f>IF(OR(E1821=0,L1821=0),0,E1821/L1821)</f>
        <v>6.25</v>
      </c>
      <c r="Q1821" s="11" t="s">
        <v>8340</v>
      </c>
      <c r="R1821" s="11" t="s">
        <v>8341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58" x14ac:dyDescent="0.35">
      <c r="A1822" s="11">
        <v>1820</v>
      </c>
      <c r="B1822" s="12" t="s">
        <v>1821</v>
      </c>
      <c r="C1822" s="12" t="s">
        <v>5930</v>
      </c>
      <c r="D1822" s="13">
        <v>26000</v>
      </c>
      <c r="E1822" s="13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1">
        <f>ROUND(E1822/D1822*100,0)</f>
        <v>7</v>
      </c>
      <c r="P1822" s="13">
        <f>IF(OR(E1822=0,L1822=0),0,E1822/L1822)</f>
        <v>213.375</v>
      </c>
      <c r="Q1822" s="11" t="s">
        <v>8340</v>
      </c>
      <c r="R1822" s="11" t="s">
        <v>8341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3.5" x14ac:dyDescent="0.35">
      <c r="A1823" s="11">
        <v>1821</v>
      </c>
      <c r="B1823" s="12" t="s">
        <v>1822</v>
      </c>
      <c r="C1823" s="12" t="s">
        <v>5931</v>
      </c>
      <c r="D1823" s="13">
        <v>2500</v>
      </c>
      <c r="E1823" s="13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1">
        <f>ROUND(E1823/D1823*100,0)</f>
        <v>135</v>
      </c>
      <c r="P1823" s="13">
        <f>IF(OR(E1823=0,L1823=0),0,E1823/L1823)</f>
        <v>59.162280701754383</v>
      </c>
      <c r="Q1823" s="11" t="s">
        <v>8312</v>
      </c>
      <c r="R1823" s="11" t="s">
        <v>8311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29" x14ac:dyDescent="0.35">
      <c r="A1824" s="11">
        <v>1822</v>
      </c>
      <c r="B1824" s="12" t="s">
        <v>1823</v>
      </c>
      <c r="C1824" s="12" t="s">
        <v>5932</v>
      </c>
      <c r="D1824" s="13">
        <v>300</v>
      </c>
      <c r="E1824" s="13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1">
        <f>ROUND(E1824/D1824*100,0)</f>
        <v>100</v>
      </c>
      <c r="P1824" s="13">
        <f>IF(OR(E1824=0,L1824=0),0,E1824/L1824)</f>
        <v>27.272727272727273</v>
      </c>
      <c r="Q1824" s="11" t="s">
        <v>8312</v>
      </c>
      <c r="R1824" s="11" t="s">
        <v>8311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43.5" x14ac:dyDescent="0.35">
      <c r="A1825" s="11">
        <v>1823</v>
      </c>
      <c r="B1825" s="12" t="s">
        <v>1824</v>
      </c>
      <c r="C1825" s="12" t="s">
        <v>5933</v>
      </c>
      <c r="D1825" s="13">
        <v>700</v>
      </c>
      <c r="E1825" s="13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1">
        <f>ROUND(E1825/D1825*100,0)</f>
        <v>116</v>
      </c>
      <c r="P1825" s="13">
        <f>IF(OR(E1825=0,L1825=0),0,E1825/L1825)</f>
        <v>24.575757575757574</v>
      </c>
      <c r="Q1825" s="11" t="s">
        <v>8312</v>
      </c>
      <c r="R1825" s="11" t="s">
        <v>8311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x14ac:dyDescent="0.35">
      <c r="A1826" s="11">
        <v>1824</v>
      </c>
      <c r="B1826" s="12" t="s">
        <v>1825</v>
      </c>
      <c r="C1826" s="12" t="s">
        <v>5934</v>
      </c>
      <c r="D1826" s="13">
        <v>3000</v>
      </c>
      <c r="E1826" s="13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1">
        <f>ROUND(E1826/D1826*100,0)</f>
        <v>100</v>
      </c>
      <c r="P1826" s="13">
        <f>IF(OR(E1826=0,L1826=0),0,E1826/L1826)</f>
        <v>75.05</v>
      </c>
      <c r="Q1826" s="11" t="s">
        <v>8312</v>
      </c>
      <c r="R1826" s="11" t="s">
        <v>8311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43.5" x14ac:dyDescent="0.35">
      <c r="A1827" s="11">
        <v>1825</v>
      </c>
      <c r="B1827" s="12" t="s">
        <v>1826</v>
      </c>
      <c r="C1827" s="12" t="s">
        <v>5935</v>
      </c>
      <c r="D1827" s="13">
        <v>2000</v>
      </c>
      <c r="E1827" s="13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1">
        <f>ROUND(E1827/D1827*100,0)</f>
        <v>105</v>
      </c>
      <c r="P1827" s="13">
        <f>IF(OR(E1827=0,L1827=0),0,E1827/L1827)</f>
        <v>42.02</v>
      </c>
      <c r="Q1827" s="11" t="s">
        <v>8312</v>
      </c>
      <c r="R1827" s="11" t="s">
        <v>8311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29" x14ac:dyDescent="0.35">
      <c r="A1828" s="11">
        <v>1826</v>
      </c>
      <c r="B1828" s="12" t="s">
        <v>1827</v>
      </c>
      <c r="C1828" s="12" t="s">
        <v>5936</v>
      </c>
      <c r="D1828" s="13">
        <v>2000</v>
      </c>
      <c r="E1828" s="13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1">
        <f>ROUND(E1828/D1828*100,0)</f>
        <v>101</v>
      </c>
      <c r="P1828" s="13">
        <f>IF(OR(E1828=0,L1828=0),0,E1828/L1828)</f>
        <v>53.157894736842103</v>
      </c>
      <c r="Q1828" s="11" t="s">
        <v>8312</v>
      </c>
      <c r="R1828" s="11" t="s">
        <v>8311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58" x14ac:dyDescent="0.35">
      <c r="A1829" s="11">
        <v>1827</v>
      </c>
      <c r="B1829" s="12" t="s">
        <v>1828</v>
      </c>
      <c r="C1829" s="12" t="s">
        <v>5937</v>
      </c>
      <c r="D1829" s="13">
        <v>8000</v>
      </c>
      <c r="E1829" s="13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1">
        <f>ROUND(E1829/D1829*100,0)</f>
        <v>101</v>
      </c>
      <c r="P1829" s="13">
        <f>IF(OR(E1829=0,L1829=0),0,E1829/L1829)</f>
        <v>83.885416666666671</v>
      </c>
      <c r="Q1829" s="11" t="s">
        <v>8312</v>
      </c>
      <c r="R1829" s="11" t="s">
        <v>8311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58" x14ac:dyDescent="0.35">
      <c r="A1830" s="11">
        <v>1828</v>
      </c>
      <c r="B1830" s="12" t="s">
        <v>1829</v>
      </c>
      <c r="C1830" s="12" t="s">
        <v>5938</v>
      </c>
      <c r="D1830" s="13">
        <v>20000</v>
      </c>
      <c r="E1830" s="13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1">
        <f>ROUND(E1830/D1830*100,0)</f>
        <v>100</v>
      </c>
      <c r="P1830" s="13">
        <f>IF(OR(E1830=0,L1830=0),0,E1830/L1830)</f>
        <v>417.33333333333331</v>
      </c>
      <c r="Q1830" s="11" t="s">
        <v>8312</v>
      </c>
      <c r="R1830" s="11" t="s">
        <v>8311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3.5" x14ac:dyDescent="0.35">
      <c r="A1831" s="11">
        <v>1829</v>
      </c>
      <c r="B1831" s="12" t="s">
        <v>1830</v>
      </c>
      <c r="C1831" s="12" t="s">
        <v>5939</v>
      </c>
      <c r="D1831" s="13">
        <v>1500</v>
      </c>
      <c r="E1831" s="13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1">
        <f>ROUND(E1831/D1831*100,0)</f>
        <v>167</v>
      </c>
      <c r="P1831" s="13">
        <f>IF(OR(E1831=0,L1831=0),0,E1831/L1831)</f>
        <v>75.765151515151516</v>
      </c>
      <c r="Q1831" s="11" t="s">
        <v>8312</v>
      </c>
      <c r="R1831" s="11" t="s">
        <v>8311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3.5" x14ac:dyDescent="0.35">
      <c r="A1832" s="11">
        <v>1830</v>
      </c>
      <c r="B1832" s="12" t="s">
        <v>1831</v>
      </c>
      <c r="C1832" s="12" t="s">
        <v>5940</v>
      </c>
      <c r="D1832" s="13">
        <v>15000</v>
      </c>
      <c r="E1832" s="13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1">
        <f>ROUND(E1832/D1832*100,0)</f>
        <v>102</v>
      </c>
      <c r="P1832" s="13">
        <f>IF(OR(E1832=0,L1832=0),0,E1832/L1832)</f>
        <v>67.389380530973455</v>
      </c>
      <c r="Q1832" s="11" t="s">
        <v>8312</v>
      </c>
      <c r="R1832" s="11" t="s">
        <v>8311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3.5" x14ac:dyDescent="0.35">
      <c r="A1833" s="11">
        <v>1831</v>
      </c>
      <c r="B1833" s="12" t="s">
        <v>1832</v>
      </c>
      <c r="C1833" s="12" t="s">
        <v>5941</v>
      </c>
      <c r="D1833" s="13">
        <v>1000</v>
      </c>
      <c r="E1833" s="13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1">
        <f>ROUND(E1833/D1833*100,0)</f>
        <v>103</v>
      </c>
      <c r="P1833" s="13">
        <f>IF(OR(E1833=0,L1833=0),0,E1833/L1833)</f>
        <v>73.571428571428569</v>
      </c>
      <c r="Q1833" s="11" t="s">
        <v>8312</v>
      </c>
      <c r="R1833" s="11" t="s">
        <v>8311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43.5" x14ac:dyDescent="0.35">
      <c r="A1834" s="11">
        <v>1832</v>
      </c>
      <c r="B1834" s="12" t="s">
        <v>1833</v>
      </c>
      <c r="C1834" s="12" t="s">
        <v>5942</v>
      </c>
      <c r="D1834" s="13">
        <v>350</v>
      </c>
      <c r="E1834" s="13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1">
        <f>ROUND(E1834/D1834*100,0)</f>
        <v>143</v>
      </c>
      <c r="P1834" s="13">
        <f>IF(OR(E1834=0,L1834=0),0,E1834/L1834)</f>
        <v>25</v>
      </c>
      <c r="Q1834" s="11" t="s">
        <v>8312</v>
      </c>
      <c r="R1834" s="11" t="s">
        <v>8311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43.5" x14ac:dyDescent="0.35">
      <c r="A1835" s="11">
        <v>1833</v>
      </c>
      <c r="B1835" s="12" t="s">
        <v>1834</v>
      </c>
      <c r="C1835" s="12" t="s">
        <v>5943</v>
      </c>
      <c r="D1835" s="13">
        <v>400</v>
      </c>
      <c r="E1835" s="13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1">
        <f>ROUND(E1835/D1835*100,0)</f>
        <v>263</v>
      </c>
      <c r="P1835" s="13">
        <f>IF(OR(E1835=0,L1835=0),0,E1835/L1835)</f>
        <v>42</v>
      </c>
      <c r="Q1835" s="11" t="s">
        <v>8312</v>
      </c>
      <c r="R1835" s="11" t="s">
        <v>8311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29" x14ac:dyDescent="0.35">
      <c r="A1836" s="11">
        <v>1834</v>
      </c>
      <c r="B1836" s="12" t="s">
        <v>1835</v>
      </c>
      <c r="C1836" s="12" t="s">
        <v>5944</v>
      </c>
      <c r="D1836" s="13">
        <v>10000</v>
      </c>
      <c r="E1836" s="13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1">
        <f>ROUND(E1836/D1836*100,0)</f>
        <v>118</v>
      </c>
      <c r="P1836" s="13">
        <f>IF(OR(E1836=0,L1836=0),0,E1836/L1836)</f>
        <v>131.16666666666666</v>
      </c>
      <c r="Q1836" s="11" t="s">
        <v>8312</v>
      </c>
      <c r="R1836" s="11" t="s">
        <v>8311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58" x14ac:dyDescent="0.35">
      <c r="A1837" s="11">
        <v>1835</v>
      </c>
      <c r="B1837" s="12" t="s">
        <v>1836</v>
      </c>
      <c r="C1837" s="12" t="s">
        <v>5945</v>
      </c>
      <c r="D1837" s="13">
        <v>500</v>
      </c>
      <c r="E1837" s="13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1">
        <f>ROUND(E1837/D1837*100,0)</f>
        <v>104</v>
      </c>
      <c r="P1837" s="13">
        <f>IF(OR(E1837=0,L1837=0),0,E1837/L1837)</f>
        <v>47.272727272727273</v>
      </c>
      <c r="Q1837" s="11" t="s">
        <v>8312</v>
      </c>
      <c r="R1837" s="11" t="s">
        <v>8311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29" x14ac:dyDescent="0.35">
      <c r="A1838" s="11">
        <v>1836</v>
      </c>
      <c r="B1838" s="12" t="s">
        <v>1837</v>
      </c>
      <c r="C1838" s="12" t="s">
        <v>5946</v>
      </c>
      <c r="D1838" s="13">
        <v>5000</v>
      </c>
      <c r="E1838" s="13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1">
        <f>ROUND(E1838/D1838*100,0)</f>
        <v>200</v>
      </c>
      <c r="P1838" s="13">
        <f>IF(OR(E1838=0,L1838=0),0,E1838/L1838)</f>
        <v>182.12727272727273</v>
      </c>
      <c r="Q1838" s="11" t="s">
        <v>8312</v>
      </c>
      <c r="R1838" s="11" t="s">
        <v>8311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58" x14ac:dyDescent="0.35">
      <c r="A1839" s="11">
        <v>1837</v>
      </c>
      <c r="B1839" s="12" t="s">
        <v>1838</v>
      </c>
      <c r="C1839" s="12" t="s">
        <v>5947</v>
      </c>
      <c r="D1839" s="13">
        <v>600</v>
      </c>
      <c r="E1839" s="13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1">
        <f>ROUND(E1839/D1839*100,0)</f>
        <v>307</v>
      </c>
      <c r="P1839" s="13">
        <f>IF(OR(E1839=0,L1839=0),0,E1839/L1839)</f>
        <v>61.366666666666667</v>
      </c>
      <c r="Q1839" s="11" t="s">
        <v>8312</v>
      </c>
      <c r="R1839" s="11" t="s">
        <v>8311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43.5" x14ac:dyDescent="0.35">
      <c r="A1840" s="11">
        <v>1838</v>
      </c>
      <c r="B1840" s="12" t="s">
        <v>1839</v>
      </c>
      <c r="C1840" s="12" t="s">
        <v>5948</v>
      </c>
      <c r="D1840" s="13">
        <v>1000</v>
      </c>
      <c r="E1840" s="13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1">
        <f>ROUND(E1840/D1840*100,0)</f>
        <v>100</v>
      </c>
      <c r="P1840" s="13">
        <f>IF(OR(E1840=0,L1840=0),0,E1840/L1840)</f>
        <v>35.767499999999998</v>
      </c>
      <c r="Q1840" s="11" t="s">
        <v>8312</v>
      </c>
      <c r="R1840" s="11" t="s">
        <v>8311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3.5" x14ac:dyDescent="0.35">
      <c r="A1841" s="11">
        <v>1839</v>
      </c>
      <c r="B1841" s="12" t="s">
        <v>1840</v>
      </c>
      <c r="C1841" s="12" t="s">
        <v>5949</v>
      </c>
      <c r="D1841" s="13">
        <v>1000</v>
      </c>
      <c r="E1841" s="13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1">
        <f>ROUND(E1841/D1841*100,0)</f>
        <v>205</v>
      </c>
      <c r="P1841" s="13">
        <f>IF(OR(E1841=0,L1841=0),0,E1841/L1841)</f>
        <v>45.62222222222222</v>
      </c>
      <c r="Q1841" s="11" t="s">
        <v>8312</v>
      </c>
      <c r="R1841" s="11" t="s">
        <v>8311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43.5" x14ac:dyDescent="0.35">
      <c r="A1842" s="11">
        <v>1840</v>
      </c>
      <c r="B1842" s="12" t="s">
        <v>1841</v>
      </c>
      <c r="C1842" s="12" t="s">
        <v>5950</v>
      </c>
      <c r="D1842" s="13">
        <v>900</v>
      </c>
      <c r="E1842" s="13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1">
        <f>ROUND(E1842/D1842*100,0)</f>
        <v>109</v>
      </c>
      <c r="P1842" s="13">
        <f>IF(OR(E1842=0,L1842=0),0,E1842/L1842)</f>
        <v>75.384615384615387</v>
      </c>
      <c r="Q1842" s="11" t="s">
        <v>8312</v>
      </c>
      <c r="R1842" s="11" t="s">
        <v>8311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29" x14ac:dyDescent="0.35">
      <c r="A1843" s="11">
        <v>1841</v>
      </c>
      <c r="B1843" s="12" t="s">
        <v>1842</v>
      </c>
      <c r="C1843" s="12" t="s">
        <v>5951</v>
      </c>
      <c r="D1843" s="13">
        <v>2000</v>
      </c>
      <c r="E1843" s="13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1">
        <f>ROUND(E1843/D1843*100,0)</f>
        <v>102</v>
      </c>
      <c r="P1843" s="13">
        <f>IF(OR(E1843=0,L1843=0),0,E1843/L1843)</f>
        <v>50.875</v>
      </c>
      <c r="Q1843" s="11" t="s">
        <v>8312</v>
      </c>
      <c r="R1843" s="11" t="s">
        <v>8311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3.5" x14ac:dyDescent="0.35">
      <c r="A1844" s="11">
        <v>1842</v>
      </c>
      <c r="B1844" s="12" t="s">
        <v>1843</v>
      </c>
      <c r="C1844" s="12" t="s">
        <v>5952</v>
      </c>
      <c r="D1844" s="13">
        <v>2000</v>
      </c>
      <c r="E1844" s="13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1">
        <f>ROUND(E1844/D1844*100,0)</f>
        <v>125</v>
      </c>
      <c r="P1844" s="13">
        <f>IF(OR(E1844=0,L1844=0),0,E1844/L1844)</f>
        <v>119.28571428571429</v>
      </c>
      <c r="Q1844" s="11" t="s">
        <v>8312</v>
      </c>
      <c r="R1844" s="11" t="s">
        <v>8311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58" x14ac:dyDescent="0.35">
      <c r="A1845" s="11">
        <v>1843</v>
      </c>
      <c r="B1845" s="12" t="s">
        <v>1844</v>
      </c>
      <c r="C1845" s="12" t="s">
        <v>5953</v>
      </c>
      <c r="D1845" s="13">
        <v>10000</v>
      </c>
      <c r="E1845" s="13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1">
        <f>ROUND(E1845/D1845*100,0)</f>
        <v>124</v>
      </c>
      <c r="P1845" s="13">
        <f>IF(OR(E1845=0,L1845=0),0,E1845/L1845)</f>
        <v>92.541865671641801</v>
      </c>
      <c r="Q1845" s="11" t="s">
        <v>8312</v>
      </c>
      <c r="R1845" s="11" t="s">
        <v>8311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43.5" x14ac:dyDescent="0.35">
      <c r="A1846" s="11">
        <v>1844</v>
      </c>
      <c r="B1846" s="12" t="s">
        <v>1845</v>
      </c>
      <c r="C1846" s="12" t="s">
        <v>5954</v>
      </c>
      <c r="D1846" s="13">
        <v>1500</v>
      </c>
      <c r="E1846" s="13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1">
        <f>ROUND(E1846/D1846*100,0)</f>
        <v>101</v>
      </c>
      <c r="P1846" s="13">
        <f>IF(OR(E1846=0,L1846=0),0,E1846/L1846)</f>
        <v>76.05</v>
      </c>
      <c r="Q1846" s="11" t="s">
        <v>8312</v>
      </c>
      <c r="R1846" s="11" t="s">
        <v>8311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87" x14ac:dyDescent="0.35">
      <c r="A1847" s="11">
        <v>1845</v>
      </c>
      <c r="B1847" s="12" t="s">
        <v>1846</v>
      </c>
      <c r="C1847" s="12" t="s">
        <v>5955</v>
      </c>
      <c r="D1847" s="13">
        <v>1000</v>
      </c>
      <c r="E1847" s="13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1">
        <f>ROUND(E1847/D1847*100,0)</f>
        <v>100</v>
      </c>
      <c r="P1847" s="13">
        <f>IF(OR(E1847=0,L1847=0),0,E1847/L1847)</f>
        <v>52.631578947368418</v>
      </c>
      <c r="Q1847" s="11" t="s">
        <v>8312</v>
      </c>
      <c r="R1847" s="11" t="s">
        <v>8311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43.5" x14ac:dyDescent="0.35">
      <c r="A1848" s="11">
        <v>1846</v>
      </c>
      <c r="B1848" s="12" t="s">
        <v>1847</v>
      </c>
      <c r="C1848" s="12" t="s">
        <v>5956</v>
      </c>
      <c r="D1848" s="13">
        <v>15000</v>
      </c>
      <c r="E1848" s="13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1">
        <f>ROUND(E1848/D1848*100,0)</f>
        <v>138</v>
      </c>
      <c r="P1848" s="13">
        <f>IF(OR(E1848=0,L1848=0),0,E1848/L1848)</f>
        <v>98.990430622009569</v>
      </c>
      <c r="Q1848" s="11" t="s">
        <v>8312</v>
      </c>
      <c r="R1848" s="11" t="s">
        <v>8311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58" x14ac:dyDescent="0.35">
      <c r="A1849" s="11">
        <v>1847</v>
      </c>
      <c r="B1849" s="12" t="s">
        <v>1848</v>
      </c>
      <c r="C1849" s="12" t="s">
        <v>5957</v>
      </c>
      <c r="D1849" s="13">
        <v>2500</v>
      </c>
      <c r="E1849" s="13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1">
        <f>ROUND(E1849/D1849*100,0)</f>
        <v>121</v>
      </c>
      <c r="P1849" s="13">
        <f>IF(OR(E1849=0,L1849=0),0,E1849/L1849)</f>
        <v>79.526315789473685</v>
      </c>
      <c r="Q1849" s="11" t="s">
        <v>8312</v>
      </c>
      <c r="R1849" s="11" t="s">
        <v>8311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3.5" x14ac:dyDescent="0.35">
      <c r="A1850" s="11">
        <v>1848</v>
      </c>
      <c r="B1850" s="12" t="s">
        <v>1849</v>
      </c>
      <c r="C1850" s="12" t="s">
        <v>5958</v>
      </c>
      <c r="D1850" s="13">
        <v>3000</v>
      </c>
      <c r="E1850" s="13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1">
        <f>ROUND(E1850/D1850*100,0)</f>
        <v>107</v>
      </c>
      <c r="P1850" s="13">
        <f>IF(OR(E1850=0,L1850=0),0,E1850/L1850)</f>
        <v>134.20833333333334</v>
      </c>
      <c r="Q1850" s="11" t="s">
        <v>8312</v>
      </c>
      <c r="R1850" s="11" t="s">
        <v>8311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29" x14ac:dyDescent="0.35">
      <c r="A1851" s="11">
        <v>1849</v>
      </c>
      <c r="B1851" s="12" t="s">
        <v>1850</v>
      </c>
      <c r="C1851" s="12" t="s">
        <v>5959</v>
      </c>
      <c r="D1851" s="13">
        <v>300</v>
      </c>
      <c r="E1851" s="13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1">
        <f>ROUND(E1851/D1851*100,0)</f>
        <v>100</v>
      </c>
      <c r="P1851" s="13">
        <f>IF(OR(E1851=0,L1851=0),0,E1851/L1851)</f>
        <v>37.625</v>
      </c>
      <c r="Q1851" s="11" t="s">
        <v>8312</v>
      </c>
      <c r="R1851" s="11" t="s">
        <v>8311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43.5" x14ac:dyDescent="0.35">
      <c r="A1852" s="11">
        <v>1850</v>
      </c>
      <c r="B1852" s="12" t="s">
        <v>1851</v>
      </c>
      <c r="C1852" s="12" t="s">
        <v>5960</v>
      </c>
      <c r="D1852" s="13">
        <v>9000</v>
      </c>
      <c r="E1852" s="13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1">
        <f>ROUND(E1852/D1852*100,0)</f>
        <v>102</v>
      </c>
      <c r="P1852" s="13">
        <f>IF(OR(E1852=0,L1852=0),0,E1852/L1852)</f>
        <v>51.044692737430168</v>
      </c>
      <c r="Q1852" s="11" t="s">
        <v>8312</v>
      </c>
      <c r="R1852" s="11" t="s">
        <v>8311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43.5" x14ac:dyDescent="0.35">
      <c r="A1853" s="11">
        <v>1851</v>
      </c>
      <c r="B1853" s="12" t="s">
        <v>1852</v>
      </c>
      <c r="C1853" s="12" t="s">
        <v>5961</v>
      </c>
      <c r="D1853" s="13">
        <v>1300</v>
      </c>
      <c r="E1853" s="13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1">
        <f>ROUND(E1853/D1853*100,0)</f>
        <v>100</v>
      </c>
      <c r="P1853" s="13">
        <f>IF(OR(E1853=0,L1853=0),0,E1853/L1853)</f>
        <v>50.03846153846154</v>
      </c>
      <c r="Q1853" s="11" t="s">
        <v>8312</v>
      </c>
      <c r="R1853" s="11" t="s">
        <v>8311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58" x14ac:dyDescent="0.35">
      <c r="A1854" s="11">
        <v>1852</v>
      </c>
      <c r="B1854" s="12" t="s">
        <v>1853</v>
      </c>
      <c r="C1854" s="12" t="s">
        <v>5962</v>
      </c>
      <c r="D1854" s="13">
        <v>15000</v>
      </c>
      <c r="E1854" s="13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1">
        <f>ROUND(E1854/D1854*100,0)</f>
        <v>117</v>
      </c>
      <c r="P1854" s="13">
        <f>IF(OR(E1854=0,L1854=0),0,E1854/L1854)</f>
        <v>133.93129770992365</v>
      </c>
      <c r="Q1854" s="11" t="s">
        <v>8312</v>
      </c>
      <c r="R1854" s="11" t="s">
        <v>8311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58" x14ac:dyDescent="0.35">
      <c r="A1855" s="11">
        <v>1853</v>
      </c>
      <c r="B1855" s="12" t="s">
        <v>1854</v>
      </c>
      <c r="C1855" s="12" t="s">
        <v>5963</v>
      </c>
      <c r="D1855" s="13">
        <v>800</v>
      </c>
      <c r="E1855" s="13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1">
        <f>ROUND(E1855/D1855*100,0)</f>
        <v>102</v>
      </c>
      <c r="P1855" s="13">
        <f>IF(OR(E1855=0,L1855=0),0,E1855/L1855)</f>
        <v>58.214285714285715</v>
      </c>
      <c r="Q1855" s="11" t="s">
        <v>8312</v>
      </c>
      <c r="R1855" s="11" t="s">
        <v>8311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3.5" x14ac:dyDescent="0.35">
      <c r="A1856" s="11">
        <v>1854</v>
      </c>
      <c r="B1856" s="12" t="s">
        <v>1855</v>
      </c>
      <c r="C1856" s="12" t="s">
        <v>5964</v>
      </c>
      <c r="D1856" s="13">
        <v>15000</v>
      </c>
      <c r="E1856" s="13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1">
        <f>ROUND(E1856/D1856*100,0)</f>
        <v>102</v>
      </c>
      <c r="P1856" s="13">
        <f>IF(OR(E1856=0,L1856=0),0,E1856/L1856)</f>
        <v>88.037643678160919</v>
      </c>
      <c r="Q1856" s="11" t="s">
        <v>8312</v>
      </c>
      <c r="R1856" s="11" t="s">
        <v>8311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3.5" x14ac:dyDescent="0.35">
      <c r="A1857" s="11">
        <v>1855</v>
      </c>
      <c r="B1857" s="12" t="s">
        <v>1856</v>
      </c>
      <c r="C1857" s="12" t="s">
        <v>5965</v>
      </c>
      <c r="D1857" s="13">
        <v>8750</v>
      </c>
      <c r="E1857" s="13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1">
        <f>ROUND(E1857/D1857*100,0)</f>
        <v>154</v>
      </c>
      <c r="P1857" s="13">
        <f>IF(OR(E1857=0,L1857=0),0,E1857/L1857)</f>
        <v>70.576753926701571</v>
      </c>
      <c r="Q1857" s="11" t="s">
        <v>8312</v>
      </c>
      <c r="R1857" s="11" t="s">
        <v>8311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58" x14ac:dyDescent="0.35">
      <c r="A1858" s="11">
        <v>1856</v>
      </c>
      <c r="B1858" s="12" t="s">
        <v>1857</v>
      </c>
      <c r="C1858" s="12" t="s">
        <v>5966</v>
      </c>
      <c r="D1858" s="13">
        <v>2000</v>
      </c>
      <c r="E1858" s="13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1">
        <f>ROUND(E1858/D1858*100,0)</f>
        <v>101</v>
      </c>
      <c r="P1858" s="13">
        <f>IF(OR(E1858=0,L1858=0),0,E1858/L1858)</f>
        <v>53.289473684210527</v>
      </c>
      <c r="Q1858" s="11" t="s">
        <v>8312</v>
      </c>
      <c r="R1858" s="11" t="s">
        <v>8311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3.5" x14ac:dyDescent="0.35">
      <c r="A1859" s="11">
        <v>1857</v>
      </c>
      <c r="B1859" s="12" t="s">
        <v>1858</v>
      </c>
      <c r="C1859" s="12" t="s">
        <v>5967</v>
      </c>
      <c r="D1859" s="13">
        <v>3000</v>
      </c>
      <c r="E1859" s="13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1">
        <f>ROUND(E1859/D1859*100,0)</f>
        <v>100</v>
      </c>
      <c r="P1859" s="13">
        <f>IF(OR(E1859=0,L1859=0),0,E1859/L1859)</f>
        <v>136.36363636363637</v>
      </c>
      <c r="Q1859" s="11" t="s">
        <v>8312</v>
      </c>
      <c r="R1859" s="11" t="s">
        <v>8311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58" x14ac:dyDescent="0.35">
      <c r="A1860" s="11">
        <v>1858</v>
      </c>
      <c r="B1860" s="12" t="s">
        <v>1859</v>
      </c>
      <c r="C1860" s="12" t="s">
        <v>5968</v>
      </c>
      <c r="D1860" s="13">
        <v>5555.55</v>
      </c>
      <c r="E1860" s="13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1">
        <f>ROUND(E1860/D1860*100,0)</f>
        <v>109</v>
      </c>
      <c r="P1860" s="13">
        <f>IF(OR(E1860=0,L1860=0),0,E1860/L1860)</f>
        <v>40.547315436241611</v>
      </c>
      <c r="Q1860" s="11" t="s">
        <v>8312</v>
      </c>
      <c r="R1860" s="11" t="s">
        <v>8311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29" x14ac:dyDescent="0.35">
      <c r="A1861" s="11">
        <v>1859</v>
      </c>
      <c r="B1861" s="12" t="s">
        <v>1860</v>
      </c>
      <c r="C1861" s="12" t="s">
        <v>5969</v>
      </c>
      <c r="D1861" s="13">
        <v>3000</v>
      </c>
      <c r="E1861" s="13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1">
        <f>ROUND(E1861/D1861*100,0)</f>
        <v>132</v>
      </c>
      <c r="P1861" s="13">
        <f>IF(OR(E1861=0,L1861=0),0,E1861/L1861)</f>
        <v>70.625</v>
      </c>
      <c r="Q1861" s="11" t="s">
        <v>8312</v>
      </c>
      <c r="R1861" s="11" t="s">
        <v>8311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3.5" x14ac:dyDescent="0.35">
      <c r="A1862" s="11">
        <v>1860</v>
      </c>
      <c r="B1862" s="12" t="s">
        <v>1861</v>
      </c>
      <c r="C1862" s="12" t="s">
        <v>5970</v>
      </c>
      <c r="D1862" s="13">
        <v>750</v>
      </c>
      <c r="E1862" s="13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1">
        <f>ROUND(E1862/D1862*100,0)</f>
        <v>133</v>
      </c>
      <c r="P1862" s="13">
        <f>IF(OR(E1862=0,L1862=0),0,E1862/L1862)</f>
        <v>52.684210526315788</v>
      </c>
      <c r="Q1862" s="11" t="s">
        <v>8312</v>
      </c>
      <c r="R1862" s="11" t="s">
        <v>8311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43.5" x14ac:dyDescent="0.35">
      <c r="A1863" s="11">
        <v>1861</v>
      </c>
      <c r="B1863" s="12" t="s">
        <v>1862</v>
      </c>
      <c r="C1863" s="12" t="s">
        <v>5971</v>
      </c>
      <c r="D1863" s="13">
        <v>250000</v>
      </c>
      <c r="E1863" s="13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1">
        <f>ROUND(E1863/D1863*100,0)</f>
        <v>0</v>
      </c>
      <c r="P1863" s="13">
        <f>IF(OR(E1863=0,L1863=0),0,E1863/L1863)</f>
        <v>0</v>
      </c>
      <c r="Q1863" s="11" t="s">
        <v>8313</v>
      </c>
      <c r="R1863" s="11" t="s">
        <v>8337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3.5" x14ac:dyDescent="0.35">
      <c r="A1864" s="11">
        <v>1862</v>
      </c>
      <c r="B1864" s="12" t="s">
        <v>1863</v>
      </c>
      <c r="C1864" s="12" t="s">
        <v>5972</v>
      </c>
      <c r="D1864" s="13">
        <v>18000</v>
      </c>
      <c r="E1864" s="13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1">
        <f>ROUND(E1864/D1864*100,0)</f>
        <v>8</v>
      </c>
      <c r="P1864" s="13">
        <f>IF(OR(E1864=0,L1864=0),0,E1864/L1864)</f>
        <v>90.9375</v>
      </c>
      <c r="Q1864" s="11" t="s">
        <v>8313</v>
      </c>
      <c r="R1864" s="11" t="s">
        <v>8337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3.5" x14ac:dyDescent="0.35">
      <c r="A1865" s="11">
        <v>1863</v>
      </c>
      <c r="B1865" s="12" t="s">
        <v>1864</v>
      </c>
      <c r="C1865" s="12" t="s">
        <v>5973</v>
      </c>
      <c r="D1865" s="13">
        <v>2500</v>
      </c>
      <c r="E1865" s="13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1">
        <f>ROUND(E1865/D1865*100,0)</f>
        <v>0</v>
      </c>
      <c r="P1865" s="13">
        <f>IF(OR(E1865=0,L1865=0),0,E1865/L1865)</f>
        <v>5</v>
      </c>
      <c r="Q1865" s="11" t="s">
        <v>8313</v>
      </c>
      <c r="R1865" s="11" t="s">
        <v>8337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58" x14ac:dyDescent="0.35">
      <c r="A1866" s="11">
        <v>1864</v>
      </c>
      <c r="B1866" s="12" t="s">
        <v>1865</v>
      </c>
      <c r="C1866" s="12" t="s">
        <v>5974</v>
      </c>
      <c r="D1866" s="13">
        <v>6500</v>
      </c>
      <c r="E1866" s="13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1">
        <f>ROUND(E1866/D1866*100,0)</f>
        <v>43</v>
      </c>
      <c r="P1866" s="13">
        <f>IF(OR(E1866=0,L1866=0),0,E1866/L1866)</f>
        <v>58.083333333333336</v>
      </c>
      <c r="Q1866" s="11" t="s">
        <v>8313</v>
      </c>
      <c r="R1866" s="11" t="s">
        <v>8337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58" x14ac:dyDescent="0.35">
      <c r="A1867" s="11">
        <v>1865</v>
      </c>
      <c r="B1867" s="12" t="s">
        <v>1866</v>
      </c>
      <c r="C1867" s="12" t="s">
        <v>5975</v>
      </c>
      <c r="D1867" s="13">
        <v>110000</v>
      </c>
      <c r="E1867" s="13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1">
        <f>ROUND(E1867/D1867*100,0)</f>
        <v>0</v>
      </c>
      <c r="P1867" s="13">
        <f>IF(OR(E1867=0,L1867=0),0,E1867/L1867)</f>
        <v>2</v>
      </c>
      <c r="Q1867" s="11" t="s">
        <v>8313</v>
      </c>
      <c r="R1867" s="11" t="s">
        <v>8337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43.5" x14ac:dyDescent="0.35">
      <c r="A1868" s="11">
        <v>1866</v>
      </c>
      <c r="B1868" s="12" t="s">
        <v>1867</v>
      </c>
      <c r="C1868" s="12" t="s">
        <v>5976</v>
      </c>
      <c r="D1868" s="13">
        <v>25000</v>
      </c>
      <c r="E1868" s="13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1">
        <f>ROUND(E1868/D1868*100,0)</f>
        <v>1</v>
      </c>
      <c r="P1868" s="13">
        <f>IF(OR(E1868=0,L1868=0),0,E1868/L1868)</f>
        <v>62.5</v>
      </c>
      <c r="Q1868" s="11" t="s">
        <v>8313</v>
      </c>
      <c r="R1868" s="11" t="s">
        <v>8337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43.5" x14ac:dyDescent="0.35">
      <c r="A1869" s="11">
        <v>1867</v>
      </c>
      <c r="B1869" s="12" t="s">
        <v>1868</v>
      </c>
      <c r="C1869" s="12" t="s">
        <v>5977</v>
      </c>
      <c r="D1869" s="13">
        <v>20000</v>
      </c>
      <c r="E1869" s="13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1">
        <f>ROUND(E1869/D1869*100,0)</f>
        <v>0</v>
      </c>
      <c r="P1869" s="13">
        <f>IF(OR(E1869=0,L1869=0),0,E1869/L1869)</f>
        <v>10</v>
      </c>
      <c r="Q1869" s="11" t="s">
        <v>8313</v>
      </c>
      <c r="R1869" s="11" t="s">
        <v>8337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43.5" x14ac:dyDescent="0.35">
      <c r="A1870" s="11">
        <v>1868</v>
      </c>
      <c r="B1870" s="12" t="s">
        <v>1869</v>
      </c>
      <c r="C1870" s="12" t="s">
        <v>5978</v>
      </c>
      <c r="D1870" s="13">
        <v>25000</v>
      </c>
      <c r="E1870" s="13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1">
        <f>ROUND(E1870/D1870*100,0)</f>
        <v>5</v>
      </c>
      <c r="P1870" s="13">
        <f>IF(OR(E1870=0,L1870=0),0,E1870/L1870)</f>
        <v>71.588235294117652</v>
      </c>
      <c r="Q1870" s="11" t="s">
        <v>8313</v>
      </c>
      <c r="R1870" s="11" t="s">
        <v>8337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43.5" x14ac:dyDescent="0.35">
      <c r="A1871" s="11">
        <v>1869</v>
      </c>
      <c r="B1871" s="12" t="s">
        <v>1870</v>
      </c>
      <c r="C1871" s="12" t="s">
        <v>5979</v>
      </c>
      <c r="D1871" s="13">
        <v>10000</v>
      </c>
      <c r="E1871" s="13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1">
        <f>ROUND(E1871/D1871*100,0)</f>
        <v>0</v>
      </c>
      <c r="P1871" s="13">
        <f>IF(OR(E1871=0,L1871=0),0,E1871/L1871)</f>
        <v>0</v>
      </c>
      <c r="Q1871" s="11" t="s">
        <v>8313</v>
      </c>
      <c r="R1871" s="11" t="s">
        <v>8337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3.5" x14ac:dyDescent="0.35">
      <c r="A1872" s="11">
        <v>1870</v>
      </c>
      <c r="B1872" s="12" t="s">
        <v>1871</v>
      </c>
      <c r="C1872" s="12" t="s">
        <v>5980</v>
      </c>
      <c r="D1872" s="13">
        <v>3500</v>
      </c>
      <c r="E1872" s="13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1">
        <f>ROUND(E1872/D1872*100,0)</f>
        <v>10</v>
      </c>
      <c r="P1872" s="13">
        <f>IF(OR(E1872=0,L1872=0),0,E1872/L1872)</f>
        <v>32.81818181818182</v>
      </c>
      <c r="Q1872" s="11" t="s">
        <v>8313</v>
      </c>
      <c r="R1872" s="11" t="s">
        <v>8337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58" x14ac:dyDescent="0.35">
      <c r="A1873" s="11">
        <v>1871</v>
      </c>
      <c r="B1873" s="12" t="s">
        <v>1872</v>
      </c>
      <c r="C1873" s="12" t="s">
        <v>5981</v>
      </c>
      <c r="D1873" s="13">
        <v>6500</v>
      </c>
      <c r="E1873" s="13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1">
        <f>ROUND(E1873/D1873*100,0)</f>
        <v>72</v>
      </c>
      <c r="P1873" s="13">
        <f>IF(OR(E1873=0,L1873=0),0,E1873/L1873)</f>
        <v>49.11578947368421</v>
      </c>
      <c r="Q1873" s="11" t="s">
        <v>8313</v>
      </c>
      <c r="R1873" s="11" t="s">
        <v>8337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43.5" x14ac:dyDescent="0.35">
      <c r="A1874" s="11">
        <v>1872</v>
      </c>
      <c r="B1874" s="12" t="s">
        <v>1873</v>
      </c>
      <c r="C1874" s="12" t="s">
        <v>5982</v>
      </c>
      <c r="D1874" s="13">
        <v>20000</v>
      </c>
      <c r="E1874" s="13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1">
        <f>ROUND(E1874/D1874*100,0)</f>
        <v>1</v>
      </c>
      <c r="P1874" s="13">
        <f>IF(OR(E1874=0,L1874=0),0,E1874/L1874)</f>
        <v>16.307692307692307</v>
      </c>
      <c r="Q1874" s="11" t="s">
        <v>8313</v>
      </c>
      <c r="R1874" s="11" t="s">
        <v>8337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43.5" x14ac:dyDescent="0.35">
      <c r="A1875" s="11">
        <v>1873</v>
      </c>
      <c r="B1875" s="12" t="s">
        <v>1874</v>
      </c>
      <c r="C1875" s="12" t="s">
        <v>5983</v>
      </c>
      <c r="D1875" s="13">
        <v>8000</v>
      </c>
      <c r="E1875" s="13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1">
        <f>ROUND(E1875/D1875*100,0)</f>
        <v>0</v>
      </c>
      <c r="P1875" s="13">
        <f>IF(OR(E1875=0,L1875=0),0,E1875/L1875)</f>
        <v>18</v>
      </c>
      <c r="Q1875" s="11" t="s">
        <v>8313</v>
      </c>
      <c r="R1875" s="11" t="s">
        <v>8337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58" x14ac:dyDescent="0.35">
      <c r="A1876" s="11">
        <v>1874</v>
      </c>
      <c r="B1876" s="12" t="s">
        <v>1875</v>
      </c>
      <c r="C1876" s="12" t="s">
        <v>5984</v>
      </c>
      <c r="D1876" s="13">
        <v>160000</v>
      </c>
      <c r="E1876" s="13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1">
        <f>ROUND(E1876/D1876*100,0)</f>
        <v>0</v>
      </c>
      <c r="P1876" s="13">
        <f>IF(OR(E1876=0,L1876=0),0,E1876/L1876)</f>
        <v>13</v>
      </c>
      <c r="Q1876" s="11" t="s">
        <v>8313</v>
      </c>
      <c r="R1876" s="11" t="s">
        <v>8337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43.5" x14ac:dyDescent="0.35">
      <c r="A1877" s="11">
        <v>1875</v>
      </c>
      <c r="B1877" s="12" t="s">
        <v>1876</v>
      </c>
      <c r="C1877" s="12" t="s">
        <v>5985</v>
      </c>
      <c r="D1877" s="13">
        <v>10000</v>
      </c>
      <c r="E1877" s="13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1">
        <f>ROUND(E1877/D1877*100,0)</f>
        <v>1</v>
      </c>
      <c r="P1877" s="13">
        <f>IF(OR(E1877=0,L1877=0),0,E1877/L1877)</f>
        <v>17</v>
      </c>
      <c r="Q1877" s="11" t="s">
        <v>8313</v>
      </c>
      <c r="R1877" s="11" t="s">
        <v>8337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3.5" x14ac:dyDescent="0.35">
      <c r="A1878" s="11">
        <v>1876</v>
      </c>
      <c r="B1878" s="12" t="s">
        <v>1877</v>
      </c>
      <c r="C1878" s="12" t="s">
        <v>5986</v>
      </c>
      <c r="D1878" s="13">
        <v>280</v>
      </c>
      <c r="E1878" s="13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1">
        <f>ROUND(E1878/D1878*100,0)</f>
        <v>0</v>
      </c>
      <c r="P1878" s="13">
        <f>IF(OR(E1878=0,L1878=0),0,E1878/L1878)</f>
        <v>0</v>
      </c>
      <c r="Q1878" s="11" t="s">
        <v>8313</v>
      </c>
      <c r="R1878" s="11" t="s">
        <v>8337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43.5" x14ac:dyDescent="0.35">
      <c r="A1879" s="11">
        <v>1877</v>
      </c>
      <c r="B1879" s="12" t="s">
        <v>1878</v>
      </c>
      <c r="C1879" s="12" t="s">
        <v>5987</v>
      </c>
      <c r="D1879" s="13">
        <v>60</v>
      </c>
      <c r="E1879" s="13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1">
        <f>ROUND(E1879/D1879*100,0)</f>
        <v>0</v>
      </c>
      <c r="P1879" s="13">
        <f>IF(OR(E1879=0,L1879=0),0,E1879/L1879)</f>
        <v>0</v>
      </c>
      <c r="Q1879" s="11" t="s">
        <v>8313</v>
      </c>
      <c r="R1879" s="11" t="s">
        <v>8337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58" x14ac:dyDescent="0.35">
      <c r="A1880" s="11">
        <v>1878</v>
      </c>
      <c r="B1880" s="12" t="s">
        <v>1879</v>
      </c>
      <c r="C1880" s="12" t="s">
        <v>5988</v>
      </c>
      <c r="D1880" s="13">
        <v>8000</v>
      </c>
      <c r="E1880" s="13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1">
        <f>ROUND(E1880/D1880*100,0)</f>
        <v>0</v>
      </c>
      <c r="P1880" s="13">
        <f>IF(OR(E1880=0,L1880=0),0,E1880/L1880)</f>
        <v>0</v>
      </c>
      <c r="Q1880" s="11" t="s">
        <v>8313</v>
      </c>
      <c r="R1880" s="11" t="s">
        <v>8337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43.5" x14ac:dyDescent="0.35">
      <c r="A1881" s="11">
        <v>1879</v>
      </c>
      <c r="B1881" s="12" t="s">
        <v>1880</v>
      </c>
      <c r="C1881" s="12" t="s">
        <v>5989</v>
      </c>
      <c r="D1881" s="13">
        <v>5000</v>
      </c>
      <c r="E1881" s="13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1">
        <f>ROUND(E1881/D1881*100,0)</f>
        <v>0</v>
      </c>
      <c r="P1881" s="13">
        <f>IF(OR(E1881=0,L1881=0),0,E1881/L1881)</f>
        <v>3</v>
      </c>
      <c r="Q1881" s="11" t="s">
        <v>8313</v>
      </c>
      <c r="R1881" s="11" t="s">
        <v>8337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29" x14ac:dyDescent="0.35">
      <c r="A1882" s="11">
        <v>1880</v>
      </c>
      <c r="B1882" s="12" t="s">
        <v>1881</v>
      </c>
      <c r="C1882" s="12" t="s">
        <v>5990</v>
      </c>
      <c r="D1882" s="13">
        <v>5000</v>
      </c>
      <c r="E1882" s="13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1">
        <f>ROUND(E1882/D1882*100,0)</f>
        <v>20</v>
      </c>
      <c r="P1882" s="13">
        <f>IF(OR(E1882=0,L1882=0),0,E1882/L1882)</f>
        <v>41.833333333333336</v>
      </c>
      <c r="Q1882" s="11" t="s">
        <v>8313</v>
      </c>
      <c r="R1882" s="11" t="s">
        <v>8337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3.5" x14ac:dyDescent="0.35">
      <c r="A1883" s="11">
        <v>1881</v>
      </c>
      <c r="B1883" s="12" t="s">
        <v>1882</v>
      </c>
      <c r="C1883" s="12" t="s">
        <v>5991</v>
      </c>
      <c r="D1883" s="13">
        <v>2000</v>
      </c>
      <c r="E1883" s="13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1">
        <f>ROUND(E1883/D1883*100,0)</f>
        <v>173</v>
      </c>
      <c r="P1883" s="13">
        <f>IF(OR(E1883=0,L1883=0),0,E1883/L1883)</f>
        <v>49.338428571428572</v>
      </c>
      <c r="Q1883" s="11" t="s">
        <v>8312</v>
      </c>
      <c r="R1883" s="11" t="s">
        <v>8332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58" x14ac:dyDescent="0.35">
      <c r="A1884" s="11">
        <v>1882</v>
      </c>
      <c r="B1884" s="12" t="s">
        <v>1883</v>
      </c>
      <c r="C1884" s="12" t="s">
        <v>5992</v>
      </c>
      <c r="D1884" s="13">
        <v>3350</v>
      </c>
      <c r="E1884" s="13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1">
        <f>ROUND(E1884/D1884*100,0)</f>
        <v>101</v>
      </c>
      <c r="P1884" s="13">
        <f>IF(OR(E1884=0,L1884=0),0,E1884/L1884)</f>
        <v>41.728395061728392</v>
      </c>
      <c r="Q1884" s="11" t="s">
        <v>8312</v>
      </c>
      <c r="R1884" s="11" t="s">
        <v>8332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3.5" x14ac:dyDescent="0.35">
      <c r="A1885" s="11">
        <v>1883</v>
      </c>
      <c r="B1885" s="12" t="s">
        <v>1884</v>
      </c>
      <c r="C1885" s="12" t="s">
        <v>5993</v>
      </c>
      <c r="D1885" s="13">
        <v>999</v>
      </c>
      <c r="E1885" s="13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1">
        <f>ROUND(E1885/D1885*100,0)</f>
        <v>105</v>
      </c>
      <c r="P1885" s="13">
        <f>IF(OR(E1885=0,L1885=0),0,E1885/L1885)</f>
        <v>32.71875</v>
      </c>
      <c r="Q1885" s="11" t="s">
        <v>8312</v>
      </c>
      <c r="R1885" s="11" t="s">
        <v>8332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43.5" x14ac:dyDescent="0.35">
      <c r="A1886" s="11">
        <v>1884</v>
      </c>
      <c r="B1886" s="12" t="s">
        <v>1885</v>
      </c>
      <c r="C1886" s="12" t="s">
        <v>5994</v>
      </c>
      <c r="D1886" s="13">
        <v>1000</v>
      </c>
      <c r="E1886" s="13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1">
        <f>ROUND(E1886/D1886*100,0)</f>
        <v>135</v>
      </c>
      <c r="P1886" s="13">
        <f>IF(OR(E1886=0,L1886=0),0,E1886/L1886)</f>
        <v>51.96153846153846</v>
      </c>
      <c r="Q1886" s="11" t="s">
        <v>8312</v>
      </c>
      <c r="R1886" s="11" t="s">
        <v>8332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3.5" x14ac:dyDescent="0.35">
      <c r="A1887" s="11">
        <v>1885</v>
      </c>
      <c r="B1887" s="12" t="s">
        <v>1886</v>
      </c>
      <c r="C1887" s="12" t="s">
        <v>5995</v>
      </c>
      <c r="D1887" s="13">
        <v>4575</v>
      </c>
      <c r="E1887" s="13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1">
        <f>ROUND(E1887/D1887*100,0)</f>
        <v>116</v>
      </c>
      <c r="P1887" s="13">
        <f>IF(OR(E1887=0,L1887=0),0,E1887/L1887)</f>
        <v>50.685714285714283</v>
      </c>
      <c r="Q1887" s="11" t="s">
        <v>8312</v>
      </c>
      <c r="R1887" s="11" t="s">
        <v>8332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3.5" x14ac:dyDescent="0.35">
      <c r="A1888" s="11">
        <v>1886</v>
      </c>
      <c r="B1888" s="12" t="s">
        <v>1887</v>
      </c>
      <c r="C1888" s="12" t="s">
        <v>5996</v>
      </c>
      <c r="D1888" s="13">
        <v>1200</v>
      </c>
      <c r="E1888" s="13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1">
        <f>ROUND(E1888/D1888*100,0)</f>
        <v>102</v>
      </c>
      <c r="P1888" s="13">
        <f>IF(OR(E1888=0,L1888=0),0,E1888/L1888)</f>
        <v>42.241379310344826</v>
      </c>
      <c r="Q1888" s="11" t="s">
        <v>8312</v>
      </c>
      <c r="R1888" s="11" t="s">
        <v>8332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43.5" x14ac:dyDescent="0.35">
      <c r="A1889" s="11">
        <v>1887</v>
      </c>
      <c r="B1889" s="12" t="s">
        <v>1888</v>
      </c>
      <c r="C1889" s="12" t="s">
        <v>5997</v>
      </c>
      <c r="D1889" s="13">
        <v>3000</v>
      </c>
      <c r="E1889" s="13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1">
        <f>ROUND(E1889/D1889*100,0)</f>
        <v>111</v>
      </c>
      <c r="P1889" s="13">
        <f>IF(OR(E1889=0,L1889=0),0,E1889/L1889)</f>
        <v>416.875</v>
      </c>
      <c r="Q1889" s="11" t="s">
        <v>8312</v>
      </c>
      <c r="R1889" s="11" t="s">
        <v>8332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58" x14ac:dyDescent="0.35">
      <c r="A1890" s="11">
        <v>1888</v>
      </c>
      <c r="B1890" s="12" t="s">
        <v>1889</v>
      </c>
      <c r="C1890" s="12" t="s">
        <v>5998</v>
      </c>
      <c r="D1890" s="13">
        <v>2500</v>
      </c>
      <c r="E1890" s="13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1">
        <f>ROUND(E1890/D1890*100,0)</f>
        <v>166</v>
      </c>
      <c r="P1890" s="13">
        <f>IF(OR(E1890=0,L1890=0),0,E1890/L1890)</f>
        <v>46.651685393258425</v>
      </c>
      <c r="Q1890" s="11" t="s">
        <v>8312</v>
      </c>
      <c r="R1890" s="11" t="s">
        <v>8332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43.5" x14ac:dyDescent="0.35">
      <c r="A1891" s="11">
        <v>1889</v>
      </c>
      <c r="B1891" s="12" t="s">
        <v>1890</v>
      </c>
      <c r="C1891" s="12" t="s">
        <v>5999</v>
      </c>
      <c r="D1891" s="13">
        <v>2000</v>
      </c>
      <c r="E1891" s="13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1">
        <f>ROUND(E1891/D1891*100,0)</f>
        <v>107</v>
      </c>
      <c r="P1891" s="13">
        <f>IF(OR(E1891=0,L1891=0),0,E1891/L1891)</f>
        <v>48.454545454545453</v>
      </c>
      <c r="Q1891" s="11" t="s">
        <v>8312</v>
      </c>
      <c r="R1891" s="11" t="s">
        <v>8332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3.5" x14ac:dyDescent="0.35">
      <c r="A1892" s="11">
        <v>1890</v>
      </c>
      <c r="B1892" s="12" t="s">
        <v>1891</v>
      </c>
      <c r="C1892" s="12" t="s">
        <v>6000</v>
      </c>
      <c r="D1892" s="13">
        <v>12000</v>
      </c>
      <c r="E1892" s="13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1">
        <f>ROUND(E1892/D1892*100,0)</f>
        <v>145</v>
      </c>
      <c r="P1892" s="13">
        <f>IF(OR(E1892=0,L1892=0),0,E1892/L1892)</f>
        <v>70.5289837398374</v>
      </c>
      <c r="Q1892" s="11" t="s">
        <v>8312</v>
      </c>
      <c r="R1892" s="11" t="s">
        <v>8332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58" x14ac:dyDescent="0.35">
      <c r="A1893" s="11">
        <v>1891</v>
      </c>
      <c r="B1893" s="12" t="s">
        <v>1892</v>
      </c>
      <c r="C1893" s="12" t="s">
        <v>6001</v>
      </c>
      <c r="D1893" s="13">
        <v>10000</v>
      </c>
      <c r="E1893" s="13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1">
        <f>ROUND(E1893/D1893*100,0)</f>
        <v>106</v>
      </c>
      <c r="P1893" s="13">
        <f>IF(OR(E1893=0,L1893=0),0,E1893/L1893)</f>
        <v>87.958333333333329</v>
      </c>
      <c r="Q1893" s="11" t="s">
        <v>8312</v>
      </c>
      <c r="R1893" s="11" t="s">
        <v>8332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43.5" x14ac:dyDescent="0.35">
      <c r="A1894" s="11">
        <v>1892</v>
      </c>
      <c r="B1894" s="12" t="s">
        <v>1893</v>
      </c>
      <c r="C1894" s="12" t="s">
        <v>6002</v>
      </c>
      <c r="D1894" s="13">
        <v>500</v>
      </c>
      <c r="E1894" s="13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1">
        <f>ROUND(E1894/D1894*100,0)</f>
        <v>137</v>
      </c>
      <c r="P1894" s="13">
        <f>IF(OR(E1894=0,L1894=0),0,E1894/L1894)</f>
        <v>26.26923076923077</v>
      </c>
      <c r="Q1894" s="11" t="s">
        <v>8312</v>
      </c>
      <c r="R1894" s="11" t="s">
        <v>8332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3.5" x14ac:dyDescent="0.35">
      <c r="A1895" s="11">
        <v>1893</v>
      </c>
      <c r="B1895" s="12" t="s">
        <v>1894</v>
      </c>
      <c r="C1895" s="12" t="s">
        <v>6003</v>
      </c>
      <c r="D1895" s="13">
        <v>2500</v>
      </c>
      <c r="E1895" s="13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1">
        <f>ROUND(E1895/D1895*100,0)</f>
        <v>104</v>
      </c>
      <c r="P1895" s="13">
        <f>IF(OR(E1895=0,L1895=0),0,E1895/L1895)</f>
        <v>57.777777777777779</v>
      </c>
      <c r="Q1895" s="11" t="s">
        <v>8312</v>
      </c>
      <c r="R1895" s="11" t="s">
        <v>8332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29" x14ac:dyDescent="0.35">
      <c r="A1896" s="11">
        <v>1894</v>
      </c>
      <c r="B1896" s="12" t="s">
        <v>1895</v>
      </c>
      <c r="C1896" s="12" t="s">
        <v>6004</v>
      </c>
      <c r="D1896" s="13">
        <v>1000</v>
      </c>
      <c r="E1896" s="13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1">
        <f>ROUND(E1896/D1896*100,0)</f>
        <v>115</v>
      </c>
      <c r="P1896" s="13">
        <f>IF(OR(E1896=0,L1896=0),0,E1896/L1896)</f>
        <v>57.25</v>
      </c>
      <c r="Q1896" s="11" t="s">
        <v>8312</v>
      </c>
      <c r="R1896" s="11" t="s">
        <v>8332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58" x14ac:dyDescent="0.35">
      <c r="A1897" s="11">
        <v>1895</v>
      </c>
      <c r="B1897" s="12" t="s">
        <v>1896</v>
      </c>
      <c r="C1897" s="12" t="s">
        <v>6005</v>
      </c>
      <c r="D1897" s="13">
        <v>9072</v>
      </c>
      <c r="E1897" s="13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1">
        <f>ROUND(E1897/D1897*100,0)</f>
        <v>102</v>
      </c>
      <c r="P1897" s="13">
        <f>IF(OR(E1897=0,L1897=0),0,E1897/L1897)</f>
        <v>196.34042553191489</v>
      </c>
      <c r="Q1897" s="11" t="s">
        <v>8312</v>
      </c>
      <c r="R1897" s="11" t="s">
        <v>8332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3.5" x14ac:dyDescent="0.35">
      <c r="A1898" s="11">
        <v>1896</v>
      </c>
      <c r="B1898" s="12" t="s">
        <v>1897</v>
      </c>
      <c r="C1898" s="12" t="s">
        <v>6006</v>
      </c>
      <c r="D1898" s="13">
        <v>451</v>
      </c>
      <c r="E1898" s="13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1">
        <f>ROUND(E1898/D1898*100,0)</f>
        <v>124</v>
      </c>
      <c r="P1898" s="13">
        <f>IF(OR(E1898=0,L1898=0),0,E1898/L1898)</f>
        <v>43</v>
      </c>
      <c r="Q1898" s="11" t="s">
        <v>8312</v>
      </c>
      <c r="R1898" s="11" t="s">
        <v>8332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43.5" x14ac:dyDescent="0.35">
      <c r="A1899" s="11">
        <v>1897</v>
      </c>
      <c r="B1899" s="12" t="s">
        <v>1898</v>
      </c>
      <c r="C1899" s="12" t="s">
        <v>6007</v>
      </c>
      <c r="D1899" s="13">
        <v>6350</v>
      </c>
      <c r="E1899" s="13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1">
        <f>ROUND(E1899/D1899*100,0)</f>
        <v>102</v>
      </c>
      <c r="P1899" s="13">
        <f>IF(OR(E1899=0,L1899=0),0,E1899/L1899)</f>
        <v>35.551912568306008</v>
      </c>
      <c r="Q1899" s="11" t="s">
        <v>8312</v>
      </c>
      <c r="R1899" s="11" t="s">
        <v>8332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3.5" x14ac:dyDescent="0.35">
      <c r="A1900" s="11">
        <v>1898</v>
      </c>
      <c r="B1900" s="12" t="s">
        <v>1899</v>
      </c>
      <c r="C1900" s="12" t="s">
        <v>6008</v>
      </c>
      <c r="D1900" s="13">
        <v>1000</v>
      </c>
      <c r="E1900" s="13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1">
        <f>ROUND(E1900/D1900*100,0)</f>
        <v>145</v>
      </c>
      <c r="P1900" s="13">
        <f>IF(OR(E1900=0,L1900=0),0,E1900/L1900)</f>
        <v>68.80952380952381</v>
      </c>
      <c r="Q1900" s="11" t="s">
        <v>8312</v>
      </c>
      <c r="R1900" s="11" t="s">
        <v>8332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43.5" x14ac:dyDescent="0.35">
      <c r="A1901" s="11">
        <v>1899</v>
      </c>
      <c r="B1901" s="12" t="s">
        <v>1900</v>
      </c>
      <c r="C1901" s="12" t="s">
        <v>6009</v>
      </c>
      <c r="D1901" s="13">
        <v>900</v>
      </c>
      <c r="E1901" s="13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1">
        <f>ROUND(E1901/D1901*100,0)</f>
        <v>133</v>
      </c>
      <c r="P1901" s="13">
        <f>IF(OR(E1901=0,L1901=0),0,E1901/L1901)</f>
        <v>28.571428571428573</v>
      </c>
      <c r="Q1901" s="11" t="s">
        <v>8312</v>
      </c>
      <c r="R1901" s="11" t="s">
        <v>8332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58" x14ac:dyDescent="0.35">
      <c r="A1902" s="11">
        <v>1900</v>
      </c>
      <c r="B1902" s="12" t="s">
        <v>1901</v>
      </c>
      <c r="C1902" s="12" t="s">
        <v>6010</v>
      </c>
      <c r="D1902" s="13">
        <v>2500</v>
      </c>
      <c r="E1902" s="13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1">
        <f>ROUND(E1902/D1902*100,0)</f>
        <v>109</v>
      </c>
      <c r="P1902" s="13">
        <f>IF(OR(E1902=0,L1902=0),0,E1902/L1902)</f>
        <v>50.631666666666668</v>
      </c>
      <c r="Q1902" s="11" t="s">
        <v>8312</v>
      </c>
      <c r="R1902" s="11" t="s">
        <v>8332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43.5" x14ac:dyDescent="0.35">
      <c r="A1903" s="11">
        <v>1901</v>
      </c>
      <c r="B1903" s="12" t="s">
        <v>1902</v>
      </c>
      <c r="C1903" s="12" t="s">
        <v>6011</v>
      </c>
      <c r="D1903" s="13">
        <v>99000</v>
      </c>
      <c r="E1903" s="13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1">
        <f>ROUND(E1903/D1903*100,0)</f>
        <v>3</v>
      </c>
      <c r="P1903" s="13">
        <f>IF(OR(E1903=0,L1903=0),0,E1903/L1903)</f>
        <v>106.8</v>
      </c>
      <c r="Q1903" s="11" t="s">
        <v>8325</v>
      </c>
      <c r="R1903" s="11" t="s">
        <v>8350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58" x14ac:dyDescent="0.35">
      <c r="A1904" s="11">
        <v>1902</v>
      </c>
      <c r="B1904" s="12" t="s">
        <v>1903</v>
      </c>
      <c r="C1904" s="12" t="s">
        <v>6012</v>
      </c>
      <c r="D1904" s="13">
        <v>1000</v>
      </c>
      <c r="E1904" s="13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1">
        <f>ROUND(E1904/D1904*100,0)</f>
        <v>1</v>
      </c>
      <c r="P1904" s="13">
        <f>IF(OR(E1904=0,L1904=0),0,E1904/L1904)</f>
        <v>4</v>
      </c>
      <c r="Q1904" s="11" t="s">
        <v>8325</v>
      </c>
      <c r="R1904" s="11" t="s">
        <v>8350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43.5" x14ac:dyDescent="0.35">
      <c r="A1905" s="11">
        <v>1903</v>
      </c>
      <c r="B1905" s="12" t="s">
        <v>1904</v>
      </c>
      <c r="C1905" s="12" t="s">
        <v>6013</v>
      </c>
      <c r="D1905" s="13">
        <v>3000</v>
      </c>
      <c r="E1905" s="13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1">
        <f>ROUND(E1905/D1905*100,0)</f>
        <v>47</v>
      </c>
      <c r="P1905" s="13">
        <f>IF(OR(E1905=0,L1905=0),0,E1905/L1905)</f>
        <v>34.097560975609753</v>
      </c>
      <c r="Q1905" s="11" t="s">
        <v>8325</v>
      </c>
      <c r="R1905" s="11" t="s">
        <v>8350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3.5" x14ac:dyDescent="0.35">
      <c r="A1906" s="11">
        <v>1904</v>
      </c>
      <c r="B1906" s="12" t="s">
        <v>1905</v>
      </c>
      <c r="C1906" s="12" t="s">
        <v>6014</v>
      </c>
      <c r="D1906" s="13">
        <v>50000</v>
      </c>
      <c r="E1906" s="13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1">
        <f>ROUND(E1906/D1906*100,0)</f>
        <v>0</v>
      </c>
      <c r="P1906" s="13">
        <f>IF(OR(E1906=0,L1906=0),0,E1906/L1906)</f>
        <v>25</v>
      </c>
      <c r="Q1906" s="11" t="s">
        <v>8325</v>
      </c>
      <c r="R1906" s="11" t="s">
        <v>8350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58" x14ac:dyDescent="0.35">
      <c r="A1907" s="11">
        <v>1905</v>
      </c>
      <c r="B1907" s="12" t="s">
        <v>1906</v>
      </c>
      <c r="C1907" s="12" t="s">
        <v>6015</v>
      </c>
      <c r="D1907" s="13">
        <v>25000</v>
      </c>
      <c r="E1907" s="13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1">
        <f>ROUND(E1907/D1907*100,0)</f>
        <v>0</v>
      </c>
      <c r="P1907" s="13">
        <f>IF(OR(E1907=0,L1907=0),0,E1907/L1907)</f>
        <v>10.5</v>
      </c>
      <c r="Q1907" s="11" t="s">
        <v>8325</v>
      </c>
      <c r="R1907" s="11" t="s">
        <v>8350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3.5" x14ac:dyDescent="0.35">
      <c r="A1908" s="11">
        <v>1906</v>
      </c>
      <c r="B1908" s="12" t="s">
        <v>1907</v>
      </c>
      <c r="C1908" s="12" t="s">
        <v>6016</v>
      </c>
      <c r="D1908" s="13">
        <v>50000</v>
      </c>
      <c r="E1908" s="13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1">
        <f>ROUND(E1908/D1908*100,0)</f>
        <v>43</v>
      </c>
      <c r="P1908" s="13">
        <f>IF(OR(E1908=0,L1908=0),0,E1908/L1908)</f>
        <v>215.95959595959596</v>
      </c>
      <c r="Q1908" s="11" t="s">
        <v>8325</v>
      </c>
      <c r="R1908" s="11" t="s">
        <v>8350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3.5" x14ac:dyDescent="0.35">
      <c r="A1909" s="11">
        <v>1907</v>
      </c>
      <c r="B1909" s="12" t="s">
        <v>1908</v>
      </c>
      <c r="C1909" s="12" t="s">
        <v>6017</v>
      </c>
      <c r="D1909" s="13">
        <v>30000</v>
      </c>
      <c r="E1909" s="13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1">
        <f>ROUND(E1909/D1909*100,0)</f>
        <v>0</v>
      </c>
      <c r="P1909" s="13">
        <f>IF(OR(E1909=0,L1909=0),0,E1909/L1909)</f>
        <v>21.25</v>
      </c>
      <c r="Q1909" s="11" t="s">
        <v>8325</v>
      </c>
      <c r="R1909" s="11" t="s">
        <v>8350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58" x14ac:dyDescent="0.35">
      <c r="A1910" s="11">
        <v>1908</v>
      </c>
      <c r="B1910" s="12" t="s">
        <v>1909</v>
      </c>
      <c r="C1910" s="12" t="s">
        <v>6018</v>
      </c>
      <c r="D1910" s="13">
        <v>25000</v>
      </c>
      <c r="E1910" s="13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1">
        <f>ROUND(E1910/D1910*100,0)</f>
        <v>2</v>
      </c>
      <c r="P1910" s="13">
        <f>IF(OR(E1910=0,L1910=0),0,E1910/L1910)</f>
        <v>108.25</v>
      </c>
      <c r="Q1910" s="11" t="s">
        <v>8325</v>
      </c>
      <c r="R1910" s="11" t="s">
        <v>8350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43.5" x14ac:dyDescent="0.35">
      <c r="A1911" s="11">
        <v>1909</v>
      </c>
      <c r="B1911" s="12" t="s">
        <v>1910</v>
      </c>
      <c r="C1911" s="12" t="s">
        <v>6019</v>
      </c>
      <c r="D1911" s="13">
        <v>35000</v>
      </c>
      <c r="E1911" s="13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1">
        <f>ROUND(E1911/D1911*100,0)</f>
        <v>14</v>
      </c>
      <c r="P1911" s="13">
        <f>IF(OR(E1911=0,L1911=0),0,E1911/L1911)</f>
        <v>129.97368421052633</v>
      </c>
      <c r="Q1911" s="11" t="s">
        <v>8325</v>
      </c>
      <c r="R1911" s="11" t="s">
        <v>8350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3.5" x14ac:dyDescent="0.35">
      <c r="A1912" s="11">
        <v>1910</v>
      </c>
      <c r="B1912" s="12" t="s">
        <v>1911</v>
      </c>
      <c r="C1912" s="12" t="s">
        <v>6020</v>
      </c>
      <c r="D1912" s="13">
        <v>85000</v>
      </c>
      <c r="E1912" s="13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1">
        <f>ROUND(E1912/D1912*100,0)</f>
        <v>39</v>
      </c>
      <c r="P1912" s="13">
        <f>IF(OR(E1912=0,L1912=0),0,E1912/L1912)</f>
        <v>117.49473684210527</v>
      </c>
      <c r="Q1912" s="11" t="s">
        <v>8325</v>
      </c>
      <c r="R1912" s="11" t="s">
        <v>8350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58" x14ac:dyDescent="0.35">
      <c r="A1913" s="11">
        <v>1911</v>
      </c>
      <c r="B1913" s="12" t="s">
        <v>1912</v>
      </c>
      <c r="C1913" s="12" t="s">
        <v>6021</v>
      </c>
      <c r="D1913" s="13">
        <v>42500</v>
      </c>
      <c r="E1913" s="13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1">
        <f>ROUND(E1913/D1913*100,0)</f>
        <v>0</v>
      </c>
      <c r="P1913" s="13">
        <f>IF(OR(E1913=0,L1913=0),0,E1913/L1913)</f>
        <v>10</v>
      </c>
      <c r="Q1913" s="11" t="s">
        <v>8325</v>
      </c>
      <c r="R1913" s="11" t="s">
        <v>8350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3.5" x14ac:dyDescent="0.35">
      <c r="A1914" s="11">
        <v>1912</v>
      </c>
      <c r="B1914" s="12" t="s">
        <v>1913</v>
      </c>
      <c r="C1914" s="12" t="s">
        <v>6022</v>
      </c>
      <c r="D1914" s="13">
        <v>5000</v>
      </c>
      <c r="E1914" s="13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1">
        <f>ROUND(E1914/D1914*100,0)</f>
        <v>59</v>
      </c>
      <c r="P1914" s="13">
        <f>IF(OR(E1914=0,L1914=0),0,E1914/L1914)</f>
        <v>70.595238095238102</v>
      </c>
      <c r="Q1914" s="11" t="s">
        <v>8325</v>
      </c>
      <c r="R1914" s="11" t="s">
        <v>8350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29" x14ac:dyDescent="0.35">
      <c r="A1915" s="11">
        <v>1913</v>
      </c>
      <c r="B1915" s="12" t="s">
        <v>1914</v>
      </c>
      <c r="C1915" s="12" t="s">
        <v>6023</v>
      </c>
      <c r="D1915" s="13">
        <v>48000</v>
      </c>
      <c r="E1915" s="13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1">
        <f>ROUND(E1915/D1915*100,0)</f>
        <v>1</v>
      </c>
      <c r="P1915" s="13">
        <f>IF(OR(E1915=0,L1915=0),0,E1915/L1915)</f>
        <v>24.5</v>
      </c>
      <c r="Q1915" s="11" t="s">
        <v>8325</v>
      </c>
      <c r="R1915" s="11" t="s">
        <v>8350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43.5" x14ac:dyDescent="0.35">
      <c r="A1916" s="11">
        <v>1914</v>
      </c>
      <c r="B1916" s="12" t="s">
        <v>1915</v>
      </c>
      <c r="C1916" s="12" t="s">
        <v>6024</v>
      </c>
      <c r="D1916" s="13">
        <v>666</v>
      </c>
      <c r="E1916" s="13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1">
        <f>ROUND(E1916/D1916*100,0)</f>
        <v>9</v>
      </c>
      <c r="P1916" s="13">
        <f>IF(OR(E1916=0,L1916=0),0,E1916/L1916)</f>
        <v>30</v>
      </c>
      <c r="Q1916" s="11" t="s">
        <v>8325</v>
      </c>
      <c r="R1916" s="11" t="s">
        <v>8350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43.5" x14ac:dyDescent="0.35">
      <c r="A1917" s="11">
        <v>1915</v>
      </c>
      <c r="B1917" s="12" t="s">
        <v>1916</v>
      </c>
      <c r="C1917" s="12" t="s">
        <v>6025</v>
      </c>
      <c r="D1917" s="13">
        <v>500</v>
      </c>
      <c r="E1917" s="13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1">
        <f>ROUND(E1917/D1917*100,0)</f>
        <v>2</v>
      </c>
      <c r="P1917" s="13">
        <f>IF(OR(E1917=0,L1917=0),0,E1917/L1917)</f>
        <v>2</v>
      </c>
      <c r="Q1917" s="11" t="s">
        <v>8325</v>
      </c>
      <c r="R1917" s="11" t="s">
        <v>8350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29" x14ac:dyDescent="0.35">
      <c r="A1918" s="11">
        <v>1916</v>
      </c>
      <c r="B1918" s="12" t="s">
        <v>1917</v>
      </c>
      <c r="C1918" s="12" t="s">
        <v>6026</v>
      </c>
      <c r="D1918" s="13">
        <v>20000</v>
      </c>
      <c r="E1918" s="13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1">
        <f>ROUND(E1918/D1918*100,0)</f>
        <v>1</v>
      </c>
      <c r="P1918" s="13">
        <f>IF(OR(E1918=0,L1918=0),0,E1918/L1918)</f>
        <v>17</v>
      </c>
      <c r="Q1918" s="11" t="s">
        <v>8325</v>
      </c>
      <c r="R1918" s="11" t="s">
        <v>8350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29" x14ac:dyDescent="0.35">
      <c r="A1919" s="11">
        <v>1917</v>
      </c>
      <c r="B1919" s="12" t="s">
        <v>1918</v>
      </c>
      <c r="C1919" s="12" t="s">
        <v>6027</v>
      </c>
      <c r="D1919" s="13">
        <v>390000</v>
      </c>
      <c r="E1919" s="13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1">
        <f>ROUND(E1919/D1919*100,0)</f>
        <v>53</v>
      </c>
      <c r="P1919" s="13">
        <f>IF(OR(E1919=0,L1919=0),0,E1919/L1919)</f>
        <v>2928.9285714285716</v>
      </c>
      <c r="Q1919" s="11" t="s">
        <v>8325</v>
      </c>
      <c r="R1919" s="11" t="s">
        <v>8350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3.5" x14ac:dyDescent="0.35">
      <c r="A1920" s="11">
        <v>1918</v>
      </c>
      <c r="B1920" s="12" t="s">
        <v>1919</v>
      </c>
      <c r="C1920" s="12" t="s">
        <v>6028</v>
      </c>
      <c r="D1920" s="13">
        <v>25000</v>
      </c>
      <c r="E1920" s="13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1">
        <f>ROUND(E1920/D1920*100,0)</f>
        <v>1</v>
      </c>
      <c r="P1920" s="13">
        <f>IF(OR(E1920=0,L1920=0),0,E1920/L1920)</f>
        <v>28.888888888888889</v>
      </c>
      <c r="Q1920" s="11" t="s">
        <v>8325</v>
      </c>
      <c r="R1920" s="11" t="s">
        <v>8350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58" x14ac:dyDescent="0.35">
      <c r="A1921" s="11">
        <v>1919</v>
      </c>
      <c r="B1921" s="12" t="s">
        <v>1920</v>
      </c>
      <c r="C1921" s="12" t="s">
        <v>6029</v>
      </c>
      <c r="D1921" s="13">
        <v>500</v>
      </c>
      <c r="E1921" s="13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1">
        <f>ROUND(E1921/D1921*100,0)</f>
        <v>47</v>
      </c>
      <c r="P1921" s="13">
        <f>IF(OR(E1921=0,L1921=0),0,E1921/L1921)</f>
        <v>29.625</v>
      </c>
      <c r="Q1921" s="11" t="s">
        <v>8325</v>
      </c>
      <c r="R1921" s="11" t="s">
        <v>8350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3.5" x14ac:dyDescent="0.35">
      <c r="A1922" s="11">
        <v>1920</v>
      </c>
      <c r="B1922" s="12" t="s">
        <v>1921</v>
      </c>
      <c r="C1922" s="12" t="s">
        <v>6030</v>
      </c>
      <c r="D1922" s="13">
        <v>10000</v>
      </c>
      <c r="E1922" s="13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1">
        <f>ROUND(E1922/D1922*100,0)</f>
        <v>43</v>
      </c>
      <c r="P1922" s="13">
        <f>IF(OR(E1922=0,L1922=0),0,E1922/L1922)</f>
        <v>40.980952380952381</v>
      </c>
      <c r="Q1922" s="11" t="s">
        <v>8325</v>
      </c>
      <c r="R1922" s="11" t="s">
        <v>8350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29" x14ac:dyDescent="0.35">
      <c r="A1923" s="11">
        <v>1921</v>
      </c>
      <c r="B1923" s="12" t="s">
        <v>1922</v>
      </c>
      <c r="C1923" s="12" t="s">
        <v>6031</v>
      </c>
      <c r="D1923" s="13">
        <v>1500</v>
      </c>
      <c r="E1923" s="13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1">
        <f>ROUND(E1923/D1923*100,0)</f>
        <v>137</v>
      </c>
      <c r="P1923" s="13">
        <f>IF(OR(E1923=0,L1923=0),0,E1923/L1923)</f>
        <v>54</v>
      </c>
      <c r="Q1923" s="11" t="s">
        <v>8312</v>
      </c>
      <c r="R1923" s="11" t="s">
        <v>8332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3.5" x14ac:dyDescent="0.35">
      <c r="A1924" s="11">
        <v>1922</v>
      </c>
      <c r="B1924" s="12" t="s">
        <v>1923</v>
      </c>
      <c r="C1924" s="12" t="s">
        <v>6032</v>
      </c>
      <c r="D1924" s="13">
        <v>2000</v>
      </c>
      <c r="E1924" s="13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1">
        <f>ROUND(E1924/D1924*100,0)</f>
        <v>116</v>
      </c>
      <c r="P1924" s="13">
        <f>IF(OR(E1924=0,L1924=0),0,E1924/L1924)</f>
        <v>36.109375</v>
      </c>
      <c r="Q1924" s="11" t="s">
        <v>8312</v>
      </c>
      <c r="R1924" s="11" t="s">
        <v>8332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3.5" x14ac:dyDescent="0.35">
      <c r="A1925" s="11">
        <v>1923</v>
      </c>
      <c r="B1925" s="12" t="s">
        <v>1924</v>
      </c>
      <c r="C1925" s="12" t="s">
        <v>6033</v>
      </c>
      <c r="D1925" s="13">
        <v>125</v>
      </c>
      <c r="E1925" s="13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1">
        <f>ROUND(E1925/D1925*100,0)</f>
        <v>241</v>
      </c>
      <c r="P1925" s="13">
        <f>IF(OR(E1925=0,L1925=0),0,E1925/L1925)</f>
        <v>23.153846153846153</v>
      </c>
      <c r="Q1925" s="11" t="s">
        <v>8312</v>
      </c>
      <c r="R1925" s="11" t="s">
        <v>8332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58" x14ac:dyDescent="0.35">
      <c r="A1926" s="11">
        <v>1924</v>
      </c>
      <c r="B1926" s="12" t="s">
        <v>1925</v>
      </c>
      <c r="C1926" s="12" t="s">
        <v>6034</v>
      </c>
      <c r="D1926" s="13">
        <v>3000</v>
      </c>
      <c r="E1926" s="13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1">
        <f>ROUND(E1926/D1926*100,0)</f>
        <v>114</v>
      </c>
      <c r="P1926" s="13">
        <f>IF(OR(E1926=0,L1926=0),0,E1926/L1926)</f>
        <v>104</v>
      </c>
      <c r="Q1926" s="11" t="s">
        <v>8312</v>
      </c>
      <c r="R1926" s="11" t="s">
        <v>8332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43.5" x14ac:dyDescent="0.35">
      <c r="A1927" s="11">
        <v>1925</v>
      </c>
      <c r="B1927" s="12" t="s">
        <v>1926</v>
      </c>
      <c r="C1927" s="12" t="s">
        <v>6035</v>
      </c>
      <c r="D1927" s="13">
        <v>1500</v>
      </c>
      <c r="E1927" s="13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1">
        <f>ROUND(E1927/D1927*100,0)</f>
        <v>110</v>
      </c>
      <c r="P1927" s="13">
        <f>IF(OR(E1927=0,L1927=0),0,E1927/L1927)</f>
        <v>31.826923076923077</v>
      </c>
      <c r="Q1927" s="11" t="s">
        <v>8312</v>
      </c>
      <c r="R1927" s="11" t="s">
        <v>8332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58" x14ac:dyDescent="0.35">
      <c r="A1928" s="11">
        <v>1926</v>
      </c>
      <c r="B1928" s="12" t="s">
        <v>1927</v>
      </c>
      <c r="C1928" s="12" t="s">
        <v>6036</v>
      </c>
      <c r="D1928" s="13">
        <v>1500</v>
      </c>
      <c r="E1928" s="13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1">
        <f>ROUND(E1928/D1928*100,0)</f>
        <v>195</v>
      </c>
      <c r="P1928" s="13">
        <f>IF(OR(E1928=0,L1928=0),0,E1928/L1928)</f>
        <v>27.3896261682243</v>
      </c>
      <c r="Q1928" s="11" t="s">
        <v>8312</v>
      </c>
      <c r="R1928" s="11" t="s">
        <v>8332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x14ac:dyDescent="0.35">
      <c r="A1929" s="11">
        <v>1927</v>
      </c>
      <c r="B1929" s="12" t="s">
        <v>1928</v>
      </c>
      <c r="C1929" s="12" t="s">
        <v>6037</v>
      </c>
      <c r="D1929" s="13">
        <v>600</v>
      </c>
      <c r="E1929" s="13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1">
        <f>ROUND(E1929/D1929*100,0)</f>
        <v>103</v>
      </c>
      <c r="P1929" s="13">
        <f>IF(OR(E1929=0,L1929=0),0,E1929/L1929)</f>
        <v>56.363636363636367</v>
      </c>
      <c r="Q1929" s="11" t="s">
        <v>8312</v>
      </c>
      <c r="R1929" s="11" t="s">
        <v>8332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29" x14ac:dyDescent="0.35">
      <c r="A1930" s="11">
        <v>1928</v>
      </c>
      <c r="B1930" s="12" t="s">
        <v>1929</v>
      </c>
      <c r="C1930" s="12" t="s">
        <v>6038</v>
      </c>
      <c r="D1930" s="13">
        <v>2550</v>
      </c>
      <c r="E1930" s="13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1">
        <f>ROUND(E1930/D1930*100,0)</f>
        <v>103</v>
      </c>
      <c r="P1930" s="13">
        <f>IF(OR(E1930=0,L1930=0),0,E1930/L1930)</f>
        <v>77.352941176470594</v>
      </c>
      <c r="Q1930" s="11" t="s">
        <v>8312</v>
      </c>
      <c r="R1930" s="11" t="s">
        <v>8332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3.5" x14ac:dyDescent="0.35">
      <c r="A1931" s="11">
        <v>1929</v>
      </c>
      <c r="B1931" s="12" t="s">
        <v>1930</v>
      </c>
      <c r="C1931" s="12" t="s">
        <v>6039</v>
      </c>
      <c r="D1931" s="13">
        <v>3200</v>
      </c>
      <c r="E1931" s="13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1">
        <f>ROUND(E1931/D1931*100,0)</f>
        <v>100</v>
      </c>
      <c r="P1931" s="13">
        <f>IF(OR(E1931=0,L1931=0),0,E1931/L1931)</f>
        <v>42.8</v>
      </c>
      <c r="Q1931" s="11" t="s">
        <v>8312</v>
      </c>
      <c r="R1931" s="11" t="s">
        <v>8332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29" x14ac:dyDescent="0.35">
      <c r="A1932" s="11">
        <v>1930</v>
      </c>
      <c r="B1932" s="12" t="s">
        <v>1931</v>
      </c>
      <c r="C1932" s="12" t="s">
        <v>6040</v>
      </c>
      <c r="D1932" s="13">
        <v>1000</v>
      </c>
      <c r="E1932" s="13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1">
        <f>ROUND(E1932/D1932*100,0)</f>
        <v>127</v>
      </c>
      <c r="P1932" s="13">
        <f>IF(OR(E1932=0,L1932=0),0,E1932/L1932)</f>
        <v>48.846153846153847</v>
      </c>
      <c r="Q1932" s="11" t="s">
        <v>8312</v>
      </c>
      <c r="R1932" s="11" t="s">
        <v>8332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43.5" x14ac:dyDescent="0.35">
      <c r="A1933" s="11">
        <v>1931</v>
      </c>
      <c r="B1933" s="12" t="s">
        <v>1932</v>
      </c>
      <c r="C1933" s="12" t="s">
        <v>6041</v>
      </c>
      <c r="D1933" s="13">
        <v>2000</v>
      </c>
      <c r="E1933" s="13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1">
        <f>ROUND(E1933/D1933*100,0)</f>
        <v>121</v>
      </c>
      <c r="P1933" s="13">
        <f>IF(OR(E1933=0,L1933=0),0,E1933/L1933)</f>
        <v>48.240400000000001</v>
      </c>
      <c r="Q1933" s="11" t="s">
        <v>8312</v>
      </c>
      <c r="R1933" s="11" t="s">
        <v>8332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58" x14ac:dyDescent="0.35">
      <c r="A1934" s="11">
        <v>1932</v>
      </c>
      <c r="B1934" s="12" t="s">
        <v>1933</v>
      </c>
      <c r="C1934" s="12" t="s">
        <v>6042</v>
      </c>
      <c r="D1934" s="13">
        <v>5250</v>
      </c>
      <c r="E1934" s="13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1">
        <f>ROUND(E1934/D1934*100,0)</f>
        <v>107</v>
      </c>
      <c r="P1934" s="13">
        <f>IF(OR(E1934=0,L1934=0),0,E1934/L1934)</f>
        <v>70.212500000000006</v>
      </c>
      <c r="Q1934" s="11" t="s">
        <v>8312</v>
      </c>
      <c r="R1934" s="11" t="s">
        <v>8332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43.5" x14ac:dyDescent="0.35">
      <c r="A1935" s="11">
        <v>1933</v>
      </c>
      <c r="B1935" s="12" t="s">
        <v>1934</v>
      </c>
      <c r="C1935" s="12" t="s">
        <v>6043</v>
      </c>
      <c r="D1935" s="13">
        <v>6000</v>
      </c>
      <c r="E1935" s="13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1">
        <f>ROUND(E1935/D1935*100,0)</f>
        <v>172</v>
      </c>
      <c r="P1935" s="13">
        <f>IF(OR(E1935=0,L1935=0),0,E1935/L1935)</f>
        <v>94.054545454545448</v>
      </c>
      <c r="Q1935" s="11" t="s">
        <v>8312</v>
      </c>
      <c r="R1935" s="11" t="s">
        <v>8332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43.5" x14ac:dyDescent="0.35">
      <c r="A1936" s="11">
        <v>1934</v>
      </c>
      <c r="B1936" s="12" t="s">
        <v>1935</v>
      </c>
      <c r="C1936" s="12" t="s">
        <v>6044</v>
      </c>
      <c r="D1936" s="13">
        <v>5000</v>
      </c>
      <c r="E1936" s="13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1">
        <f>ROUND(E1936/D1936*100,0)</f>
        <v>124</v>
      </c>
      <c r="P1936" s="13">
        <f>IF(OR(E1936=0,L1936=0),0,E1936/L1936)</f>
        <v>80.272727272727266</v>
      </c>
      <c r="Q1936" s="11" t="s">
        <v>8312</v>
      </c>
      <c r="R1936" s="11" t="s">
        <v>8332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58" x14ac:dyDescent="0.35">
      <c r="A1937" s="11">
        <v>1935</v>
      </c>
      <c r="B1937" s="12" t="s">
        <v>1936</v>
      </c>
      <c r="C1937" s="12" t="s">
        <v>6045</v>
      </c>
      <c r="D1937" s="13">
        <v>2500</v>
      </c>
      <c r="E1937" s="13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1">
        <f>ROUND(E1937/D1937*100,0)</f>
        <v>108</v>
      </c>
      <c r="P1937" s="13">
        <f>IF(OR(E1937=0,L1937=0),0,E1937/L1937)</f>
        <v>54.2</v>
      </c>
      <c r="Q1937" s="11" t="s">
        <v>8312</v>
      </c>
      <c r="R1937" s="11" t="s">
        <v>8332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43.5" x14ac:dyDescent="0.35">
      <c r="A1938" s="11">
        <v>1936</v>
      </c>
      <c r="B1938" s="12" t="s">
        <v>1937</v>
      </c>
      <c r="C1938" s="12" t="s">
        <v>6046</v>
      </c>
      <c r="D1938" s="13">
        <v>7500</v>
      </c>
      <c r="E1938" s="13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1">
        <f>ROUND(E1938/D1938*100,0)</f>
        <v>117</v>
      </c>
      <c r="P1938" s="13">
        <f>IF(OR(E1938=0,L1938=0),0,E1938/L1938)</f>
        <v>60.26903448275862</v>
      </c>
      <c r="Q1938" s="11" t="s">
        <v>8312</v>
      </c>
      <c r="R1938" s="11" t="s">
        <v>8332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3.5" x14ac:dyDescent="0.35">
      <c r="A1939" s="11">
        <v>1937</v>
      </c>
      <c r="B1939" s="12" t="s">
        <v>1938</v>
      </c>
      <c r="C1939" s="12" t="s">
        <v>6047</v>
      </c>
      <c r="D1939" s="13">
        <v>600</v>
      </c>
      <c r="E1939" s="13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1">
        <f>ROUND(E1939/D1939*100,0)</f>
        <v>187</v>
      </c>
      <c r="P1939" s="13">
        <f>IF(OR(E1939=0,L1939=0),0,E1939/L1939)</f>
        <v>38.740344827586206</v>
      </c>
      <c r="Q1939" s="11" t="s">
        <v>8312</v>
      </c>
      <c r="R1939" s="11" t="s">
        <v>8332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43.5" x14ac:dyDescent="0.35">
      <c r="A1940" s="11">
        <v>1938</v>
      </c>
      <c r="B1940" s="12" t="s">
        <v>1939</v>
      </c>
      <c r="C1940" s="12" t="s">
        <v>6048</v>
      </c>
      <c r="D1940" s="13">
        <v>15000</v>
      </c>
      <c r="E1940" s="13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1">
        <f>ROUND(E1940/D1940*100,0)</f>
        <v>116</v>
      </c>
      <c r="P1940" s="13">
        <f>IF(OR(E1940=0,L1940=0),0,E1940/L1940)</f>
        <v>152.54385964912279</v>
      </c>
      <c r="Q1940" s="11" t="s">
        <v>8312</v>
      </c>
      <c r="R1940" s="11" t="s">
        <v>8332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58" x14ac:dyDescent="0.35">
      <c r="A1941" s="11">
        <v>1939</v>
      </c>
      <c r="B1941" s="12" t="s">
        <v>1940</v>
      </c>
      <c r="C1941" s="12" t="s">
        <v>6049</v>
      </c>
      <c r="D1941" s="13">
        <v>10000</v>
      </c>
      <c r="E1941" s="13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1">
        <f>ROUND(E1941/D1941*100,0)</f>
        <v>111</v>
      </c>
      <c r="P1941" s="13">
        <f>IF(OR(E1941=0,L1941=0),0,E1941/L1941)</f>
        <v>115.3125</v>
      </c>
      <c r="Q1941" s="11" t="s">
        <v>8312</v>
      </c>
      <c r="R1941" s="11" t="s">
        <v>8332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3.5" x14ac:dyDescent="0.35">
      <c r="A1942" s="11">
        <v>1940</v>
      </c>
      <c r="B1942" s="12" t="s">
        <v>1941</v>
      </c>
      <c r="C1942" s="12" t="s">
        <v>6050</v>
      </c>
      <c r="D1942" s="13">
        <v>650</v>
      </c>
      <c r="E1942" s="13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1">
        <f>ROUND(E1942/D1942*100,0)</f>
        <v>171</v>
      </c>
      <c r="P1942" s="13">
        <f>IF(OR(E1942=0,L1942=0),0,E1942/L1942)</f>
        <v>35.838709677419352</v>
      </c>
      <c r="Q1942" s="11" t="s">
        <v>8312</v>
      </c>
      <c r="R1942" s="11" t="s">
        <v>8332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43.5" x14ac:dyDescent="0.35">
      <c r="A1943" s="11">
        <v>1941</v>
      </c>
      <c r="B1943" s="12" t="s">
        <v>1942</v>
      </c>
      <c r="C1943" s="12" t="s">
        <v>6051</v>
      </c>
      <c r="D1943" s="13">
        <v>250000</v>
      </c>
      <c r="E1943" s="13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1">
        <f>ROUND(E1943/D1943*100,0)</f>
        <v>126</v>
      </c>
      <c r="P1943" s="13">
        <f>IF(OR(E1943=0,L1943=0),0,E1943/L1943)</f>
        <v>64.570118779438872</v>
      </c>
      <c r="Q1943" s="11" t="s">
        <v>8325</v>
      </c>
      <c r="R1943" s="11" t="s">
        <v>8351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43.5" x14ac:dyDescent="0.35">
      <c r="A1944" s="11">
        <v>1942</v>
      </c>
      <c r="B1944" s="12" t="s">
        <v>1943</v>
      </c>
      <c r="C1944" s="12" t="s">
        <v>6052</v>
      </c>
      <c r="D1944" s="13">
        <v>6000</v>
      </c>
      <c r="E1944" s="13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1">
        <f>ROUND(E1944/D1944*100,0)</f>
        <v>138</v>
      </c>
      <c r="P1944" s="13">
        <f>IF(OR(E1944=0,L1944=0),0,E1944/L1944)</f>
        <v>87.436000000000007</v>
      </c>
      <c r="Q1944" s="11" t="s">
        <v>8325</v>
      </c>
      <c r="R1944" s="11" t="s">
        <v>8351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3.5" x14ac:dyDescent="0.35">
      <c r="A1945" s="11">
        <v>1943</v>
      </c>
      <c r="B1945" s="12" t="s">
        <v>1944</v>
      </c>
      <c r="C1945" s="12" t="s">
        <v>6053</v>
      </c>
      <c r="D1945" s="13">
        <v>10000</v>
      </c>
      <c r="E1945" s="13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1">
        <f>ROUND(E1945/D1945*100,0)</f>
        <v>1705</v>
      </c>
      <c r="P1945" s="13">
        <f>IF(OR(E1945=0,L1945=0),0,E1945/L1945)</f>
        <v>68.815577078288939</v>
      </c>
      <c r="Q1945" s="11" t="s">
        <v>8325</v>
      </c>
      <c r="R1945" s="11" t="s">
        <v>8351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58" x14ac:dyDescent="0.35">
      <c r="A1946" s="11">
        <v>1944</v>
      </c>
      <c r="B1946" s="12" t="s">
        <v>1945</v>
      </c>
      <c r="C1946" s="12" t="s">
        <v>6054</v>
      </c>
      <c r="D1946" s="13">
        <v>40000</v>
      </c>
      <c r="E1946" s="13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1">
        <f>ROUND(E1946/D1946*100,0)</f>
        <v>788</v>
      </c>
      <c r="P1946" s="13">
        <f>IF(OR(E1946=0,L1946=0),0,E1946/L1946)</f>
        <v>176.200223588597</v>
      </c>
      <c r="Q1946" s="11" t="s">
        <v>8325</v>
      </c>
      <c r="R1946" s="11" t="s">
        <v>8351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3.5" x14ac:dyDescent="0.35">
      <c r="A1947" s="11">
        <v>1945</v>
      </c>
      <c r="B1947" s="12" t="s">
        <v>1946</v>
      </c>
      <c r="C1947" s="12" t="s">
        <v>6055</v>
      </c>
      <c r="D1947" s="13">
        <v>100000</v>
      </c>
      <c r="E1947" s="13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1">
        <f>ROUND(E1947/D1947*100,0)</f>
        <v>348</v>
      </c>
      <c r="P1947" s="13">
        <f>IF(OR(E1947=0,L1947=0),0,E1947/L1947)</f>
        <v>511.79117647058825</v>
      </c>
      <c r="Q1947" s="11" t="s">
        <v>8325</v>
      </c>
      <c r="R1947" s="11" t="s">
        <v>8351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58" x14ac:dyDescent="0.35">
      <c r="A1948" s="11">
        <v>1946</v>
      </c>
      <c r="B1948" s="12" t="s">
        <v>1947</v>
      </c>
      <c r="C1948" s="12" t="s">
        <v>6056</v>
      </c>
      <c r="D1948" s="13">
        <v>7500</v>
      </c>
      <c r="E1948" s="13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1">
        <f>ROUND(E1948/D1948*100,0)</f>
        <v>150</v>
      </c>
      <c r="P1948" s="13">
        <f>IF(OR(E1948=0,L1948=0),0,E1948/L1948)</f>
        <v>160.44285714285715</v>
      </c>
      <c r="Q1948" s="11" t="s">
        <v>8325</v>
      </c>
      <c r="R1948" s="11" t="s">
        <v>8351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58" x14ac:dyDescent="0.35">
      <c r="A1949" s="11">
        <v>1947</v>
      </c>
      <c r="B1949" s="12" t="s">
        <v>1948</v>
      </c>
      <c r="C1949" s="12" t="s">
        <v>6057</v>
      </c>
      <c r="D1949" s="13">
        <v>800</v>
      </c>
      <c r="E1949" s="13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1">
        <f>ROUND(E1949/D1949*100,0)</f>
        <v>101</v>
      </c>
      <c r="P1949" s="13">
        <f>IF(OR(E1949=0,L1949=0),0,E1949/L1949)</f>
        <v>35.003043478260871</v>
      </c>
      <c r="Q1949" s="11" t="s">
        <v>8325</v>
      </c>
      <c r="R1949" s="11" t="s">
        <v>8351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29" x14ac:dyDescent="0.35">
      <c r="A1950" s="11">
        <v>1948</v>
      </c>
      <c r="B1950" s="12" t="s">
        <v>1949</v>
      </c>
      <c r="C1950" s="12" t="s">
        <v>6058</v>
      </c>
      <c r="D1950" s="13">
        <v>100000</v>
      </c>
      <c r="E1950" s="13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1">
        <f>ROUND(E1950/D1950*100,0)</f>
        <v>800</v>
      </c>
      <c r="P1950" s="13">
        <f>IF(OR(E1950=0,L1950=0),0,E1950/L1950)</f>
        <v>188.50671378091872</v>
      </c>
      <c r="Q1950" s="11" t="s">
        <v>8325</v>
      </c>
      <c r="R1950" s="11" t="s">
        <v>8351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3.5" x14ac:dyDescent="0.35">
      <c r="A1951" s="11">
        <v>1949</v>
      </c>
      <c r="B1951" s="12" t="s">
        <v>1950</v>
      </c>
      <c r="C1951" s="12" t="s">
        <v>6059</v>
      </c>
      <c r="D1951" s="13">
        <v>50000</v>
      </c>
      <c r="E1951" s="13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1">
        <f>ROUND(E1951/D1951*100,0)</f>
        <v>106</v>
      </c>
      <c r="P1951" s="13">
        <f>IF(OR(E1951=0,L1951=0),0,E1951/L1951)</f>
        <v>56.204984093319197</v>
      </c>
      <c r="Q1951" s="11" t="s">
        <v>8325</v>
      </c>
      <c r="R1951" s="11" t="s">
        <v>8351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3.5" x14ac:dyDescent="0.35">
      <c r="A1952" s="11">
        <v>1950</v>
      </c>
      <c r="B1952" s="12" t="s">
        <v>1951</v>
      </c>
      <c r="C1952" s="12" t="s">
        <v>6060</v>
      </c>
      <c r="D1952" s="13">
        <v>48000</v>
      </c>
      <c r="E1952" s="13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1">
        <f>ROUND(E1952/D1952*100,0)</f>
        <v>201</v>
      </c>
      <c r="P1952" s="13">
        <f>IF(OR(E1952=0,L1952=0),0,E1952/L1952)</f>
        <v>51.3054157782516</v>
      </c>
      <c r="Q1952" s="11" t="s">
        <v>8325</v>
      </c>
      <c r="R1952" s="11" t="s">
        <v>8351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43.5" x14ac:dyDescent="0.35">
      <c r="A1953" s="11">
        <v>1951</v>
      </c>
      <c r="B1953" s="12" t="s">
        <v>1952</v>
      </c>
      <c r="C1953" s="12" t="s">
        <v>6061</v>
      </c>
      <c r="D1953" s="13">
        <v>50000</v>
      </c>
      <c r="E1953" s="13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1">
        <f>ROUND(E1953/D1953*100,0)</f>
        <v>212</v>
      </c>
      <c r="P1953" s="13">
        <f>IF(OR(E1953=0,L1953=0),0,E1953/L1953)</f>
        <v>127.36450839328538</v>
      </c>
      <c r="Q1953" s="11" t="s">
        <v>8325</v>
      </c>
      <c r="R1953" s="11" t="s">
        <v>8351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43.5" x14ac:dyDescent="0.35">
      <c r="A1954" s="11">
        <v>1952</v>
      </c>
      <c r="B1954" s="12" t="s">
        <v>1953</v>
      </c>
      <c r="C1954" s="12" t="s">
        <v>6062</v>
      </c>
      <c r="D1954" s="13">
        <v>35000</v>
      </c>
      <c r="E1954" s="13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1">
        <f>ROUND(E1954/D1954*100,0)</f>
        <v>198</v>
      </c>
      <c r="P1954" s="13">
        <f>IF(OR(E1954=0,L1954=0),0,E1954/L1954)</f>
        <v>101.85532258064516</v>
      </c>
      <c r="Q1954" s="11" t="s">
        <v>8325</v>
      </c>
      <c r="R1954" s="11" t="s">
        <v>8351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3.5" x14ac:dyDescent="0.35">
      <c r="A1955" s="11">
        <v>1953</v>
      </c>
      <c r="B1955" s="12" t="s">
        <v>1954</v>
      </c>
      <c r="C1955" s="12" t="s">
        <v>6063</v>
      </c>
      <c r="D1955" s="13">
        <v>15000</v>
      </c>
      <c r="E1955" s="13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1">
        <f>ROUND(E1955/D1955*100,0)</f>
        <v>226</v>
      </c>
      <c r="P1955" s="13">
        <f>IF(OR(E1955=0,L1955=0),0,E1955/L1955)</f>
        <v>230.55782312925169</v>
      </c>
      <c r="Q1955" s="11" t="s">
        <v>8325</v>
      </c>
      <c r="R1955" s="11" t="s">
        <v>8351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29" x14ac:dyDescent="0.35">
      <c r="A1956" s="11">
        <v>1954</v>
      </c>
      <c r="B1956" s="12" t="s">
        <v>1955</v>
      </c>
      <c r="C1956" s="12" t="s">
        <v>6064</v>
      </c>
      <c r="D1956" s="13">
        <v>50000</v>
      </c>
      <c r="E1956" s="13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1">
        <f>ROUND(E1956/D1956*100,0)</f>
        <v>699</v>
      </c>
      <c r="P1956" s="13">
        <f>IF(OR(E1956=0,L1956=0),0,E1956/L1956)</f>
        <v>842.10602409638557</v>
      </c>
      <c r="Q1956" s="11" t="s">
        <v>8325</v>
      </c>
      <c r="R1956" s="11" t="s">
        <v>8351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58" x14ac:dyDescent="0.35">
      <c r="A1957" s="11">
        <v>1955</v>
      </c>
      <c r="B1957" s="12" t="s">
        <v>1956</v>
      </c>
      <c r="C1957" s="12" t="s">
        <v>6065</v>
      </c>
      <c r="D1957" s="13">
        <v>42000</v>
      </c>
      <c r="E1957" s="13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1">
        <f>ROUND(E1957/D1957*100,0)</f>
        <v>399</v>
      </c>
      <c r="P1957" s="13">
        <f>IF(OR(E1957=0,L1957=0),0,E1957/L1957)</f>
        <v>577.27593103448271</v>
      </c>
      <c r="Q1957" s="11" t="s">
        <v>8325</v>
      </c>
      <c r="R1957" s="11" t="s">
        <v>8351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43.5" x14ac:dyDescent="0.35">
      <c r="A1958" s="11">
        <v>1956</v>
      </c>
      <c r="B1958" s="12" t="s">
        <v>1957</v>
      </c>
      <c r="C1958" s="12" t="s">
        <v>6066</v>
      </c>
      <c r="D1958" s="13">
        <v>60000</v>
      </c>
      <c r="E1958" s="13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1">
        <f>ROUND(E1958/D1958*100,0)</f>
        <v>294</v>
      </c>
      <c r="P1958" s="13">
        <f>IF(OR(E1958=0,L1958=0),0,E1958/L1958)</f>
        <v>483.34246575342468</v>
      </c>
      <c r="Q1958" s="11" t="s">
        <v>8325</v>
      </c>
      <c r="R1958" s="11" t="s">
        <v>8351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29" x14ac:dyDescent="0.35">
      <c r="A1959" s="11">
        <v>1957</v>
      </c>
      <c r="B1959" s="12" t="s">
        <v>1958</v>
      </c>
      <c r="C1959" s="12" t="s">
        <v>6067</v>
      </c>
      <c r="D1959" s="13">
        <v>30000</v>
      </c>
      <c r="E1959" s="13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1">
        <f>ROUND(E1959/D1959*100,0)</f>
        <v>168</v>
      </c>
      <c r="P1959" s="13">
        <f>IF(OR(E1959=0,L1959=0),0,E1959/L1959)</f>
        <v>76.138500000000008</v>
      </c>
      <c r="Q1959" s="11" t="s">
        <v>8325</v>
      </c>
      <c r="R1959" s="11" t="s">
        <v>8351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43.5" x14ac:dyDescent="0.35">
      <c r="A1960" s="11">
        <v>1958</v>
      </c>
      <c r="B1960" s="12" t="s">
        <v>1959</v>
      </c>
      <c r="C1960" s="12" t="s">
        <v>6068</v>
      </c>
      <c r="D1960" s="13">
        <v>7000</v>
      </c>
      <c r="E1960" s="13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1">
        <f>ROUND(E1960/D1960*100,0)</f>
        <v>1436</v>
      </c>
      <c r="P1960" s="13">
        <f>IF(OR(E1960=0,L1960=0),0,E1960/L1960)</f>
        <v>74.107684365781708</v>
      </c>
      <c r="Q1960" s="11" t="s">
        <v>8325</v>
      </c>
      <c r="R1960" s="11" t="s">
        <v>8351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58" x14ac:dyDescent="0.35">
      <c r="A1961" s="11">
        <v>1959</v>
      </c>
      <c r="B1961" s="12" t="s">
        <v>1960</v>
      </c>
      <c r="C1961" s="12" t="s">
        <v>6069</v>
      </c>
      <c r="D1961" s="13">
        <v>10000</v>
      </c>
      <c r="E1961" s="13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1">
        <f>ROUND(E1961/D1961*100,0)</f>
        <v>157</v>
      </c>
      <c r="P1961" s="13">
        <f>IF(OR(E1961=0,L1961=0),0,E1961/L1961)</f>
        <v>36.965660377358489</v>
      </c>
      <c r="Q1961" s="11" t="s">
        <v>8325</v>
      </c>
      <c r="R1961" s="11" t="s">
        <v>8351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43.5" x14ac:dyDescent="0.35">
      <c r="A1962" s="11">
        <v>1960</v>
      </c>
      <c r="B1962" s="12" t="s">
        <v>1961</v>
      </c>
      <c r="C1962" s="12" t="s">
        <v>6070</v>
      </c>
      <c r="D1962" s="13">
        <v>70000</v>
      </c>
      <c r="E1962" s="13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1">
        <f>ROUND(E1962/D1962*100,0)</f>
        <v>118</v>
      </c>
      <c r="P1962" s="13">
        <f>IF(OR(E1962=0,L1962=0),0,E1962/L1962)</f>
        <v>2500.969696969697</v>
      </c>
      <c r="Q1962" s="11" t="s">
        <v>8325</v>
      </c>
      <c r="R1962" s="11" t="s">
        <v>8351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3.5" x14ac:dyDescent="0.35">
      <c r="A1963" s="11">
        <v>1961</v>
      </c>
      <c r="B1963" s="12" t="s">
        <v>1962</v>
      </c>
      <c r="C1963" s="12" t="s">
        <v>6071</v>
      </c>
      <c r="D1963" s="13">
        <v>10000</v>
      </c>
      <c r="E1963" s="13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1">
        <f>ROUND(E1963/D1963*100,0)</f>
        <v>1105</v>
      </c>
      <c r="P1963" s="13">
        <f>IF(OR(E1963=0,L1963=0),0,E1963/L1963)</f>
        <v>67.690214329454989</v>
      </c>
      <c r="Q1963" s="11" t="s">
        <v>8325</v>
      </c>
      <c r="R1963" s="11" t="s">
        <v>8351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43.5" x14ac:dyDescent="0.35">
      <c r="A1964" s="11">
        <v>1962</v>
      </c>
      <c r="B1964" s="12" t="s">
        <v>1963</v>
      </c>
      <c r="C1964" s="12" t="s">
        <v>6072</v>
      </c>
      <c r="D1964" s="13">
        <v>10000</v>
      </c>
      <c r="E1964" s="13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1">
        <f>ROUND(E1964/D1964*100,0)</f>
        <v>193</v>
      </c>
      <c r="P1964" s="13">
        <f>IF(OR(E1964=0,L1964=0),0,E1964/L1964)</f>
        <v>63.04738562091503</v>
      </c>
      <c r="Q1964" s="11" t="s">
        <v>8325</v>
      </c>
      <c r="R1964" s="11" t="s">
        <v>8351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58" x14ac:dyDescent="0.35">
      <c r="A1965" s="11">
        <v>1963</v>
      </c>
      <c r="B1965" s="12" t="s">
        <v>1964</v>
      </c>
      <c r="C1965" s="12" t="s">
        <v>6073</v>
      </c>
      <c r="D1965" s="13">
        <v>19000</v>
      </c>
      <c r="E1965" s="13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1">
        <f>ROUND(E1965/D1965*100,0)</f>
        <v>127</v>
      </c>
      <c r="P1965" s="13">
        <f>IF(OR(E1965=0,L1965=0),0,E1965/L1965)</f>
        <v>117.6</v>
      </c>
      <c r="Q1965" s="11" t="s">
        <v>8325</v>
      </c>
      <c r="R1965" s="11" t="s">
        <v>8351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3.5" x14ac:dyDescent="0.35">
      <c r="A1966" s="11">
        <v>1964</v>
      </c>
      <c r="B1966" s="12" t="s">
        <v>1965</v>
      </c>
      <c r="C1966" s="12" t="s">
        <v>6074</v>
      </c>
      <c r="D1966" s="13">
        <v>89200</v>
      </c>
      <c r="E1966" s="13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1">
        <f>ROUND(E1966/D1966*100,0)</f>
        <v>260</v>
      </c>
      <c r="P1966" s="13">
        <f>IF(OR(E1966=0,L1966=0),0,E1966/L1966)</f>
        <v>180.75185011709601</v>
      </c>
      <c r="Q1966" s="11" t="s">
        <v>8325</v>
      </c>
      <c r="R1966" s="11" t="s">
        <v>8351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3.5" x14ac:dyDescent="0.35">
      <c r="A1967" s="11">
        <v>1965</v>
      </c>
      <c r="B1967" s="12" t="s">
        <v>1966</v>
      </c>
      <c r="C1967" s="12" t="s">
        <v>6075</v>
      </c>
      <c r="D1967" s="13">
        <v>5000</v>
      </c>
      <c r="E1967" s="13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1">
        <f>ROUND(E1967/D1967*100,0)</f>
        <v>262</v>
      </c>
      <c r="P1967" s="13">
        <f>IF(OR(E1967=0,L1967=0),0,E1967/L1967)</f>
        <v>127.32038834951456</v>
      </c>
      <c r="Q1967" s="11" t="s">
        <v>8325</v>
      </c>
      <c r="R1967" s="11" t="s">
        <v>8351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58" x14ac:dyDescent="0.35">
      <c r="A1968" s="11">
        <v>1966</v>
      </c>
      <c r="B1968" s="12" t="s">
        <v>1967</v>
      </c>
      <c r="C1968" s="12" t="s">
        <v>6076</v>
      </c>
      <c r="D1968" s="13">
        <v>100000</v>
      </c>
      <c r="E1968" s="13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1">
        <f>ROUND(E1968/D1968*100,0)</f>
        <v>207</v>
      </c>
      <c r="P1968" s="13">
        <f>IF(OR(E1968=0,L1968=0),0,E1968/L1968)</f>
        <v>136.6444745538665</v>
      </c>
      <c r="Q1968" s="11" t="s">
        <v>8325</v>
      </c>
      <c r="R1968" s="11" t="s">
        <v>8351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43.5" x14ac:dyDescent="0.35">
      <c r="A1969" s="11">
        <v>1967</v>
      </c>
      <c r="B1969" s="12" t="s">
        <v>1968</v>
      </c>
      <c r="C1969" s="12" t="s">
        <v>6077</v>
      </c>
      <c r="D1969" s="13">
        <v>20000</v>
      </c>
      <c r="E1969" s="13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1">
        <f>ROUND(E1969/D1969*100,0)</f>
        <v>370</v>
      </c>
      <c r="P1969" s="13">
        <f>IF(OR(E1969=0,L1969=0),0,E1969/L1969)</f>
        <v>182.78024691358024</v>
      </c>
      <c r="Q1969" s="11" t="s">
        <v>8325</v>
      </c>
      <c r="R1969" s="11" t="s">
        <v>8351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29" x14ac:dyDescent="0.35">
      <c r="A1970" s="11">
        <v>1968</v>
      </c>
      <c r="B1970" s="12" t="s">
        <v>1969</v>
      </c>
      <c r="C1970" s="12" t="s">
        <v>6078</v>
      </c>
      <c r="D1970" s="13">
        <v>50000</v>
      </c>
      <c r="E1970" s="13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1">
        <f>ROUND(E1970/D1970*100,0)</f>
        <v>285</v>
      </c>
      <c r="P1970" s="13">
        <f>IF(OR(E1970=0,L1970=0),0,E1970/L1970)</f>
        <v>279.37843137254902</v>
      </c>
      <c r="Q1970" s="11" t="s">
        <v>8325</v>
      </c>
      <c r="R1970" s="11" t="s">
        <v>8351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43.5" x14ac:dyDescent="0.35">
      <c r="A1971" s="11">
        <v>1969</v>
      </c>
      <c r="B1971" s="12" t="s">
        <v>1970</v>
      </c>
      <c r="C1971" s="12" t="s">
        <v>6079</v>
      </c>
      <c r="D1971" s="13">
        <v>20000</v>
      </c>
      <c r="E1971" s="13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1">
        <f>ROUND(E1971/D1971*100,0)</f>
        <v>579</v>
      </c>
      <c r="P1971" s="13">
        <f>IF(OR(E1971=0,L1971=0),0,E1971/L1971)</f>
        <v>61.375728669846318</v>
      </c>
      <c r="Q1971" s="11" t="s">
        <v>8325</v>
      </c>
      <c r="R1971" s="11" t="s">
        <v>8351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3.5" x14ac:dyDescent="0.35">
      <c r="A1972" s="11">
        <v>1970</v>
      </c>
      <c r="B1972" s="12" t="s">
        <v>1971</v>
      </c>
      <c r="C1972" s="12" t="s">
        <v>6080</v>
      </c>
      <c r="D1972" s="13">
        <v>5000</v>
      </c>
      <c r="E1972" s="13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1">
        <f>ROUND(E1972/D1972*100,0)</f>
        <v>1132</v>
      </c>
      <c r="P1972" s="13">
        <f>IF(OR(E1972=0,L1972=0),0,E1972/L1972)</f>
        <v>80.727532097004286</v>
      </c>
      <c r="Q1972" s="11" t="s">
        <v>8325</v>
      </c>
      <c r="R1972" s="11" t="s">
        <v>8351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43.5" x14ac:dyDescent="0.35">
      <c r="A1973" s="11">
        <v>1971</v>
      </c>
      <c r="B1973" s="12" t="s">
        <v>1972</v>
      </c>
      <c r="C1973" s="12" t="s">
        <v>6081</v>
      </c>
      <c r="D1973" s="13">
        <v>400000</v>
      </c>
      <c r="E1973" s="13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1">
        <f>ROUND(E1973/D1973*100,0)</f>
        <v>263</v>
      </c>
      <c r="P1973" s="13">
        <f>IF(OR(E1973=0,L1973=0),0,E1973/L1973)</f>
        <v>272.35590732591254</v>
      </c>
      <c r="Q1973" s="11" t="s">
        <v>8325</v>
      </c>
      <c r="R1973" s="11" t="s">
        <v>8351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43.5" x14ac:dyDescent="0.35">
      <c r="A1974" s="11">
        <v>1972</v>
      </c>
      <c r="B1974" s="12" t="s">
        <v>1973</v>
      </c>
      <c r="C1974" s="12" t="s">
        <v>6082</v>
      </c>
      <c r="D1974" s="13">
        <v>2500</v>
      </c>
      <c r="E1974" s="13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1">
        <f>ROUND(E1974/D1974*100,0)</f>
        <v>674</v>
      </c>
      <c r="P1974" s="13">
        <f>IF(OR(E1974=0,L1974=0),0,E1974/L1974)</f>
        <v>70.848739495798313</v>
      </c>
      <c r="Q1974" s="11" t="s">
        <v>8325</v>
      </c>
      <c r="R1974" s="11" t="s">
        <v>8351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43.5" x14ac:dyDescent="0.35">
      <c r="A1975" s="11">
        <v>1973</v>
      </c>
      <c r="B1975" s="12" t="s">
        <v>1974</v>
      </c>
      <c r="C1975" s="12" t="s">
        <v>6083</v>
      </c>
      <c r="D1975" s="13">
        <v>198000</v>
      </c>
      <c r="E1975" s="13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1">
        <f>ROUND(E1975/D1975*100,0)</f>
        <v>257</v>
      </c>
      <c r="P1975" s="13">
        <f>IF(OR(E1975=0,L1975=0),0,E1975/L1975)</f>
        <v>247.94003412969283</v>
      </c>
      <c r="Q1975" s="11" t="s">
        <v>8325</v>
      </c>
      <c r="R1975" s="11" t="s">
        <v>8351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43.5" x14ac:dyDescent="0.35">
      <c r="A1976" s="11">
        <v>1974</v>
      </c>
      <c r="B1976" s="12" t="s">
        <v>1975</v>
      </c>
      <c r="C1976" s="12" t="s">
        <v>6084</v>
      </c>
      <c r="D1976" s="13">
        <v>20000</v>
      </c>
      <c r="E1976" s="13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1">
        <f>ROUND(E1976/D1976*100,0)</f>
        <v>375</v>
      </c>
      <c r="P1976" s="13">
        <f>IF(OR(E1976=0,L1976=0),0,E1976/L1976)</f>
        <v>186.81393034825871</v>
      </c>
      <c r="Q1976" s="11" t="s">
        <v>8325</v>
      </c>
      <c r="R1976" s="11" t="s">
        <v>8351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29" x14ac:dyDescent="0.35">
      <c r="A1977" s="11">
        <v>1975</v>
      </c>
      <c r="B1977" s="12" t="s">
        <v>1976</v>
      </c>
      <c r="C1977" s="12" t="s">
        <v>6085</v>
      </c>
      <c r="D1977" s="13">
        <v>16000</v>
      </c>
      <c r="E1977" s="13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1">
        <f>ROUND(E1977/D1977*100,0)</f>
        <v>209</v>
      </c>
      <c r="P1977" s="13">
        <f>IF(OR(E1977=0,L1977=0),0,E1977/L1977)</f>
        <v>131.98948616600788</v>
      </c>
      <c r="Q1977" s="11" t="s">
        <v>8325</v>
      </c>
      <c r="R1977" s="11" t="s">
        <v>8351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29" x14ac:dyDescent="0.35">
      <c r="A1978" s="11">
        <v>1976</v>
      </c>
      <c r="B1978" s="12" t="s">
        <v>1977</v>
      </c>
      <c r="C1978" s="12" t="s">
        <v>6086</v>
      </c>
      <c r="D1978" s="13">
        <v>4000</v>
      </c>
      <c r="E1978" s="13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1">
        <f>ROUND(E1978/D1978*100,0)</f>
        <v>347</v>
      </c>
      <c r="P1978" s="13">
        <f>IF(OR(E1978=0,L1978=0),0,E1978/L1978)</f>
        <v>29.310782241014799</v>
      </c>
      <c r="Q1978" s="11" t="s">
        <v>8325</v>
      </c>
      <c r="R1978" s="11" t="s">
        <v>8351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3.5" x14ac:dyDescent="0.35">
      <c r="A1979" s="11">
        <v>1977</v>
      </c>
      <c r="B1979" s="12" t="s">
        <v>1978</v>
      </c>
      <c r="C1979" s="12" t="s">
        <v>6087</v>
      </c>
      <c r="D1979" s="13">
        <v>50000</v>
      </c>
      <c r="E1979" s="13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1">
        <f>ROUND(E1979/D1979*100,0)</f>
        <v>402</v>
      </c>
      <c r="P1979" s="13">
        <f>IF(OR(E1979=0,L1979=0),0,E1979/L1979)</f>
        <v>245.02436053593178</v>
      </c>
      <c r="Q1979" s="11" t="s">
        <v>8325</v>
      </c>
      <c r="R1979" s="11" t="s">
        <v>8351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43.5" x14ac:dyDescent="0.35">
      <c r="A1980" s="11">
        <v>1978</v>
      </c>
      <c r="B1980" s="12" t="s">
        <v>1979</v>
      </c>
      <c r="C1980" s="12" t="s">
        <v>6088</v>
      </c>
      <c r="D1980" s="13">
        <v>50000</v>
      </c>
      <c r="E1980" s="13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1">
        <f>ROUND(E1980/D1980*100,0)</f>
        <v>1027</v>
      </c>
      <c r="P1980" s="13">
        <f>IF(OR(E1980=0,L1980=0),0,E1980/L1980)</f>
        <v>1323.2540463917526</v>
      </c>
      <c r="Q1980" s="11" t="s">
        <v>8325</v>
      </c>
      <c r="R1980" s="11" t="s">
        <v>8351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43.5" x14ac:dyDescent="0.35">
      <c r="A1981" s="11">
        <v>1979</v>
      </c>
      <c r="B1981" s="12" t="s">
        <v>1980</v>
      </c>
      <c r="C1981" s="12" t="s">
        <v>6089</v>
      </c>
      <c r="D1981" s="13">
        <v>200000</v>
      </c>
      <c r="E1981" s="13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1">
        <f>ROUND(E1981/D1981*100,0)</f>
        <v>115</v>
      </c>
      <c r="P1981" s="13">
        <f>IF(OR(E1981=0,L1981=0),0,E1981/L1981)</f>
        <v>282.65966789667897</v>
      </c>
      <c r="Q1981" s="11" t="s">
        <v>8325</v>
      </c>
      <c r="R1981" s="11" t="s">
        <v>8351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29" x14ac:dyDescent="0.35">
      <c r="A1982" s="11">
        <v>1980</v>
      </c>
      <c r="B1982" s="12" t="s">
        <v>1981</v>
      </c>
      <c r="C1982" s="12" t="s">
        <v>6090</v>
      </c>
      <c r="D1982" s="13">
        <v>50000</v>
      </c>
      <c r="E1982" s="13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1">
        <f>ROUND(E1982/D1982*100,0)</f>
        <v>355</v>
      </c>
      <c r="P1982" s="13">
        <f>IF(OR(E1982=0,L1982=0),0,E1982/L1982)</f>
        <v>91.214401028277635</v>
      </c>
      <c r="Q1982" s="11" t="s">
        <v>8325</v>
      </c>
      <c r="R1982" s="11" t="s">
        <v>8351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43.5" x14ac:dyDescent="0.35">
      <c r="A1983" s="11">
        <v>1981</v>
      </c>
      <c r="B1983" s="12" t="s">
        <v>1982</v>
      </c>
      <c r="C1983" s="12" t="s">
        <v>6091</v>
      </c>
      <c r="D1983" s="13">
        <v>7500</v>
      </c>
      <c r="E1983" s="13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1">
        <f>ROUND(E1983/D1983*100,0)</f>
        <v>5</v>
      </c>
      <c r="P1983" s="13">
        <f>IF(OR(E1983=0,L1983=0),0,E1983/L1983)</f>
        <v>31.75</v>
      </c>
      <c r="Q1983" s="11" t="s">
        <v>8340</v>
      </c>
      <c r="R1983" s="11" t="s">
        <v>8352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3.5" x14ac:dyDescent="0.35">
      <c r="A1984" s="11">
        <v>1982</v>
      </c>
      <c r="B1984" s="12" t="s">
        <v>1983</v>
      </c>
      <c r="C1984" s="12" t="s">
        <v>6092</v>
      </c>
      <c r="D1984" s="13">
        <v>180000</v>
      </c>
      <c r="E1984" s="13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1">
        <f>ROUND(E1984/D1984*100,0)</f>
        <v>0</v>
      </c>
      <c r="P1984" s="13">
        <f>IF(OR(E1984=0,L1984=0),0,E1984/L1984)</f>
        <v>0</v>
      </c>
      <c r="Q1984" s="11" t="s">
        <v>8340</v>
      </c>
      <c r="R1984" s="11" t="s">
        <v>8352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43.5" x14ac:dyDescent="0.35">
      <c r="A1985" s="11">
        <v>1983</v>
      </c>
      <c r="B1985" s="12" t="s">
        <v>1984</v>
      </c>
      <c r="C1985" s="12" t="s">
        <v>6093</v>
      </c>
      <c r="D1985" s="13">
        <v>33000</v>
      </c>
      <c r="E1985" s="13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1">
        <f>ROUND(E1985/D1985*100,0)</f>
        <v>4</v>
      </c>
      <c r="P1985" s="13">
        <f>IF(OR(E1985=0,L1985=0),0,E1985/L1985)</f>
        <v>88.6875</v>
      </c>
      <c r="Q1985" s="11" t="s">
        <v>8340</v>
      </c>
      <c r="R1985" s="11" t="s">
        <v>8352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58" x14ac:dyDescent="0.35">
      <c r="A1986" s="11">
        <v>1984</v>
      </c>
      <c r="B1986" s="12" t="s">
        <v>1985</v>
      </c>
      <c r="C1986" s="12" t="s">
        <v>6094</v>
      </c>
      <c r="D1986" s="13">
        <v>15000</v>
      </c>
      <c r="E1986" s="13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1">
        <f>ROUND(E1986/D1986*100,0)</f>
        <v>21</v>
      </c>
      <c r="P1986" s="13">
        <f>IF(OR(E1986=0,L1986=0),0,E1986/L1986)</f>
        <v>453.14285714285717</v>
      </c>
      <c r="Q1986" s="11" t="s">
        <v>8340</v>
      </c>
      <c r="R1986" s="11" t="s">
        <v>8352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43.5" x14ac:dyDescent="0.35">
      <c r="A1987" s="11">
        <v>1985</v>
      </c>
      <c r="B1987" s="12" t="s">
        <v>1986</v>
      </c>
      <c r="C1987" s="12" t="s">
        <v>6095</v>
      </c>
      <c r="D1987" s="13">
        <v>1600</v>
      </c>
      <c r="E1987" s="13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1">
        <f>ROUND(E1987/D1987*100,0)</f>
        <v>3</v>
      </c>
      <c r="P1987" s="13">
        <f>IF(OR(E1987=0,L1987=0),0,E1987/L1987)</f>
        <v>12.75</v>
      </c>
      <c r="Q1987" s="11" t="s">
        <v>8340</v>
      </c>
      <c r="R1987" s="11" t="s">
        <v>8352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43.5" x14ac:dyDescent="0.35">
      <c r="A1988" s="11">
        <v>1986</v>
      </c>
      <c r="B1988" s="12" t="s">
        <v>1987</v>
      </c>
      <c r="C1988" s="12" t="s">
        <v>6096</v>
      </c>
      <c r="D1988" s="13">
        <v>2000</v>
      </c>
      <c r="E1988" s="13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1">
        <f>ROUND(E1988/D1988*100,0)</f>
        <v>0</v>
      </c>
      <c r="P1988" s="13">
        <f>IF(OR(E1988=0,L1988=0),0,E1988/L1988)</f>
        <v>1</v>
      </c>
      <c r="Q1988" s="11" t="s">
        <v>8340</v>
      </c>
      <c r="R1988" s="11" t="s">
        <v>8352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29" x14ac:dyDescent="0.35">
      <c r="A1989" s="11">
        <v>1987</v>
      </c>
      <c r="B1989" s="12" t="s">
        <v>1988</v>
      </c>
      <c r="C1989" s="12" t="s">
        <v>6097</v>
      </c>
      <c r="D1989" s="13">
        <v>5500</v>
      </c>
      <c r="E1989" s="13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1">
        <f>ROUND(E1989/D1989*100,0)</f>
        <v>42</v>
      </c>
      <c r="P1989" s="13">
        <f>IF(OR(E1989=0,L1989=0),0,E1989/L1989)</f>
        <v>83.428571428571431</v>
      </c>
      <c r="Q1989" s="11" t="s">
        <v>8340</v>
      </c>
      <c r="R1989" s="11" t="s">
        <v>8352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x14ac:dyDescent="0.35">
      <c r="A1990" s="11">
        <v>1988</v>
      </c>
      <c r="B1990" s="12" t="s">
        <v>1989</v>
      </c>
      <c r="C1990" s="12" t="s">
        <v>6098</v>
      </c>
      <c r="D1990" s="13">
        <v>6000</v>
      </c>
      <c r="E1990" s="13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1">
        <f>ROUND(E1990/D1990*100,0)</f>
        <v>0</v>
      </c>
      <c r="P1990" s="13">
        <f>IF(OR(E1990=0,L1990=0),0,E1990/L1990)</f>
        <v>25</v>
      </c>
      <c r="Q1990" s="11" t="s">
        <v>8340</v>
      </c>
      <c r="R1990" s="11" t="s">
        <v>8352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3.5" x14ac:dyDescent="0.35">
      <c r="A1991" s="11">
        <v>1989</v>
      </c>
      <c r="B1991" s="12" t="s">
        <v>1990</v>
      </c>
      <c r="C1991" s="12" t="s">
        <v>6099</v>
      </c>
      <c r="D1991" s="13">
        <v>5000</v>
      </c>
      <c r="E1991" s="13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1">
        <f>ROUND(E1991/D1991*100,0)</f>
        <v>1</v>
      </c>
      <c r="P1991" s="13">
        <f>IF(OR(E1991=0,L1991=0),0,E1991/L1991)</f>
        <v>50</v>
      </c>
      <c r="Q1991" s="11" t="s">
        <v>8340</v>
      </c>
      <c r="R1991" s="11" t="s">
        <v>8352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43.5" x14ac:dyDescent="0.35">
      <c r="A1992" s="11">
        <v>1990</v>
      </c>
      <c r="B1992" s="12" t="s">
        <v>1991</v>
      </c>
      <c r="C1992" s="12" t="s">
        <v>6100</v>
      </c>
      <c r="D1992" s="13">
        <v>3000</v>
      </c>
      <c r="E1992" s="13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1">
        <f>ROUND(E1992/D1992*100,0)</f>
        <v>17</v>
      </c>
      <c r="P1992" s="13">
        <f>IF(OR(E1992=0,L1992=0),0,E1992/L1992)</f>
        <v>101.8</v>
      </c>
      <c r="Q1992" s="11" t="s">
        <v>8340</v>
      </c>
      <c r="R1992" s="11" t="s">
        <v>8352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29" x14ac:dyDescent="0.35">
      <c r="A1993" s="11">
        <v>1991</v>
      </c>
      <c r="B1993" s="12" t="s">
        <v>1992</v>
      </c>
      <c r="C1993" s="12" t="s">
        <v>6101</v>
      </c>
      <c r="D1993" s="13">
        <v>2000</v>
      </c>
      <c r="E1993" s="13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1">
        <f>ROUND(E1993/D1993*100,0)</f>
        <v>7</v>
      </c>
      <c r="P1993" s="13">
        <f>IF(OR(E1993=0,L1993=0),0,E1993/L1993)</f>
        <v>46.666666666666664</v>
      </c>
      <c r="Q1993" s="11" t="s">
        <v>8340</v>
      </c>
      <c r="R1993" s="11" t="s">
        <v>8352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29" x14ac:dyDescent="0.35">
      <c r="A1994" s="11">
        <v>1992</v>
      </c>
      <c r="B1994" s="12" t="s">
        <v>1993</v>
      </c>
      <c r="C1994" s="12" t="s">
        <v>6102</v>
      </c>
      <c r="D1994" s="13">
        <v>1500</v>
      </c>
      <c r="E1994" s="13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1">
        <f>ROUND(E1994/D1994*100,0)</f>
        <v>0</v>
      </c>
      <c r="P1994" s="13">
        <f>IF(OR(E1994=0,L1994=0),0,E1994/L1994)</f>
        <v>1</v>
      </c>
      <c r="Q1994" s="11" t="s">
        <v>8340</v>
      </c>
      <c r="R1994" s="11" t="s">
        <v>8352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43.5" x14ac:dyDescent="0.35">
      <c r="A1995" s="11">
        <v>1993</v>
      </c>
      <c r="B1995" s="12" t="s">
        <v>1994</v>
      </c>
      <c r="C1995" s="12" t="s">
        <v>6103</v>
      </c>
      <c r="D1995" s="13">
        <v>2000</v>
      </c>
      <c r="E1995" s="13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1">
        <f>ROUND(E1995/D1995*100,0)</f>
        <v>0</v>
      </c>
      <c r="P1995" s="13">
        <f>IF(OR(E1995=0,L1995=0),0,E1995/L1995)</f>
        <v>0</v>
      </c>
      <c r="Q1995" s="11" t="s">
        <v>8340</v>
      </c>
      <c r="R1995" s="11" t="s">
        <v>8352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58" x14ac:dyDescent="0.35">
      <c r="A1996" s="11">
        <v>1994</v>
      </c>
      <c r="B1996" s="12" t="s">
        <v>1995</v>
      </c>
      <c r="C1996" s="12" t="s">
        <v>6104</v>
      </c>
      <c r="D1996" s="13">
        <v>3200</v>
      </c>
      <c r="E1996" s="13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1">
        <f>ROUND(E1996/D1996*100,0)</f>
        <v>0</v>
      </c>
      <c r="P1996" s="13">
        <f>IF(OR(E1996=0,L1996=0),0,E1996/L1996)</f>
        <v>0</v>
      </c>
      <c r="Q1996" s="11" t="s">
        <v>8340</v>
      </c>
      <c r="R1996" s="11" t="s">
        <v>8352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43.5" x14ac:dyDescent="0.35">
      <c r="A1997" s="11">
        <v>1995</v>
      </c>
      <c r="B1997" s="12" t="s">
        <v>1996</v>
      </c>
      <c r="C1997" s="12" t="s">
        <v>6105</v>
      </c>
      <c r="D1997" s="13">
        <v>1000</v>
      </c>
      <c r="E1997" s="13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1">
        <f>ROUND(E1997/D1997*100,0)</f>
        <v>8</v>
      </c>
      <c r="P1997" s="13">
        <f>IF(OR(E1997=0,L1997=0),0,E1997/L1997)</f>
        <v>26</v>
      </c>
      <c r="Q1997" s="11" t="s">
        <v>8340</v>
      </c>
      <c r="R1997" s="11" t="s">
        <v>8352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58" x14ac:dyDescent="0.35">
      <c r="A1998" s="11">
        <v>1996</v>
      </c>
      <c r="B1998" s="12" t="s">
        <v>1997</v>
      </c>
      <c r="C1998" s="12" t="s">
        <v>6106</v>
      </c>
      <c r="D1998" s="13">
        <v>133800</v>
      </c>
      <c r="E1998" s="13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1">
        <f>ROUND(E1998/D1998*100,0)</f>
        <v>0</v>
      </c>
      <c r="P1998" s="13">
        <f>IF(OR(E1998=0,L1998=0),0,E1998/L1998)</f>
        <v>0</v>
      </c>
      <c r="Q1998" s="11" t="s">
        <v>8340</v>
      </c>
      <c r="R1998" s="11" t="s">
        <v>8352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43.5" x14ac:dyDescent="0.35">
      <c r="A1999" s="11">
        <v>1997</v>
      </c>
      <c r="B1999" s="12" t="s">
        <v>1998</v>
      </c>
      <c r="C1999" s="12" t="s">
        <v>6107</v>
      </c>
      <c r="D1999" s="13">
        <v>6500</v>
      </c>
      <c r="E1999" s="13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1">
        <f>ROUND(E1999/D1999*100,0)</f>
        <v>0</v>
      </c>
      <c r="P1999" s="13">
        <f>IF(OR(E1999=0,L1999=0),0,E1999/L1999)</f>
        <v>0</v>
      </c>
      <c r="Q1999" s="11" t="s">
        <v>8340</v>
      </c>
      <c r="R1999" s="11" t="s">
        <v>8352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58" x14ac:dyDescent="0.35">
      <c r="A2000" s="11">
        <v>1998</v>
      </c>
      <c r="B2000" s="12" t="s">
        <v>1999</v>
      </c>
      <c r="C2000" s="12" t="s">
        <v>6108</v>
      </c>
      <c r="D2000" s="13">
        <v>2500</v>
      </c>
      <c r="E2000" s="13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1">
        <f>ROUND(E2000/D2000*100,0)</f>
        <v>26</v>
      </c>
      <c r="P2000" s="13">
        <f>IF(OR(E2000=0,L2000=0),0,E2000/L2000)</f>
        <v>218.33333333333334</v>
      </c>
      <c r="Q2000" s="11" t="s">
        <v>8340</v>
      </c>
      <c r="R2000" s="11" t="s">
        <v>8352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3.5" x14ac:dyDescent="0.35">
      <c r="A2001" s="11">
        <v>1999</v>
      </c>
      <c r="B2001" s="12" t="s">
        <v>2000</v>
      </c>
      <c r="C2001" s="12" t="s">
        <v>6109</v>
      </c>
      <c r="D2001" s="13">
        <v>31000</v>
      </c>
      <c r="E2001" s="13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1">
        <f>ROUND(E2001/D2001*100,0)</f>
        <v>1</v>
      </c>
      <c r="P2001" s="13">
        <f>IF(OR(E2001=0,L2001=0),0,E2001/L2001)</f>
        <v>33.714285714285715</v>
      </c>
      <c r="Q2001" s="11" t="s">
        <v>8340</v>
      </c>
      <c r="R2001" s="11" t="s">
        <v>8352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43.5" x14ac:dyDescent="0.35">
      <c r="A2002" s="11">
        <v>2000</v>
      </c>
      <c r="B2002" s="12" t="s">
        <v>2001</v>
      </c>
      <c r="C2002" s="12" t="s">
        <v>6110</v>
      </c>
      <c r="D2002" s="13">
        <v>5000</v>
      </c>
      <c r="E2002" s="13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1">
        <f>ROUND(E2002/D2002*100,0)</f>
        <v>13</v>
      </c>
      <c r="P2002" s="13">
        <f>IF(OR(E2002=0,L2002=0),0,E2002/L2002)</f>
        <v>25</v>
      </c>
      <c r="Q2002" s="11" t="s">
        <v>8340</v>
      </c>
      <c r="R2002" s="11" t="s">
        <v>8352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43.5" x14ac:dyDescent="0.35">
      <c r="A2003" s="11">
        <v>2001</v>
      </c>
      <c r="B2003" s="12" t="s">
        <v>2002</v>
      </c>
      <c r="C2003" s="12" t="s">
        <v>6111</v>
      </c>
      <c r="D2003" s="13">
        <v>55000</v>
      </c>
      <c r="E2003" s="13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1">
        <f>ROUND(E2003/D2003*100,0)</f>
        <v>382</v>
      </c>
      <c r="P2003" s="13">
        <f>IF(OR(E2003=0,L2003=0),0,E2003/L2003)</f>
        <v>128.38790470372632</v>
      </c>
      <c r="Q2003" s="11" t="s">
        <v>8325</v>
      </c>
      <c r="R2003" s="11" t="s">
        <v>8351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3.5" x14ac:dyDescent="0.35">
      <c r="A2004" s="11">
        <v>2002</v>
      </c>
      <c r="B2004" s="12" t="s">
        <v>2003</v>
      </c>
      <c r="C2004" s="12" t="s">
        <v>6112</v>
      </c>
      <c r="D2004" s="13">
        <v>50000</v>
      </c>
      <c r="E2004" s="13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1">
        <f>ROUND(E2004/D2004*100,0)</f>
        <v>217</v>
      </c>
      <c r="P2004" s="13">
        <f>IF(OR(E2004=0,L2004=0),0,E2004/L2004)</f>
        <v>78.834261818181815</v>
      </c>
      <c r="Q2004" s="11" t="s">
        <v>8325</v>
      </c>
      <c r="R2004" s="11" t="s">
        <v>8351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58" x14ac:dyDescent="0.35">
      <c r="A2005" s="11">
        <v>2003</v>
      </c>
      <c r="B2005" s="12" t="s">
        <v>2004</v>
      </c>
      <c r="C2005" s="12" t="s">
        <v>6113</v>
      </c>
      <c r="D2005" s="13">
        <v>500</v>
      </c>
      <c r="E2005" s="13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1">
        <f>ROUND(E2005/D2005*100,0)</f>
        <v>312</v>
      </c>
      <c r="P2005" s="13">
        <f>IF(OR(E2005=0,L2005=0),0,E2005/L2005)</f>
        <v>91.764705882352942</v>
      </c>
      <c r="Q2005" s="11" t="s">
        <v>8325</v>
      </c>
      <c r="R2005" s="11" t="s">
        <v>8351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43.5" x14ac:dyDescent="0.35">
      <c r="A2006" s="11">
        <v>2004</v>
      </c>
      <c r="B2006" s="12" t="s">
        <v>2005</v>
      </c>
      <c r="C2006" s="12" t="s">
        <v>6114</v>
      </c>
      <c r="D2006" s="13">
        <v>50000</v>
      </c>
      <c r="E2006" s="13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1">
        <f>ROUND(E2006/D2006*100,0)</f>
        <v>234</v>
      </c>
      <c r="P2006" s="13">
        <f>IF(OR(E2006=0,L2006=0),0,E2006/L2006)</f>
        <v>331.10237288135596</v>
      </c>
      <c r="Q2006" s="11" t="s">
        <v>8325</v>
      </c>
      <c r="R2006" s="11" t="s">
        <v>8351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43.5" x14ac:dyDescent="0.35">
      <c r="A2007" s="11">
        <v>2005</v>
      </c>
      <c r="B2007" s="12" t="s">
        <v>2006</v>
      </c>
      <c r="C2007" s="12" t="s">
        <v>6115</v>
      </c>
      <c r="D2007" s="13">
        <v>30000</v>
      </c>
      <c r="E2007" s="13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1">
        <f>ROUND(E2007/D2007*100,0)</f>
        <v>124</v>
      </c>
      <c r="P2007" s="13">
        <f>IF(OR(E2007=0,L2007=0),0,E2007/L2007)</f>
        <v>194.26193717277485</v>
      </c>
      <c r="Q2007" s="11" t="s">
        <v>8325</v>
      </c>
      <c r="R2007" s="11" t="s">
        <v>8351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58" x14ac:dyDescent="0.35">
      <c r="A2008" s="11">
        <v>2006</v>
      </c>
      <c r="B2008" s="12" t="s">
        <v>2007</v>
      </c>
      <c r="C2008" s="12" t="s">
        <v>6116</v>
      </c>
      <c r="D2008" s="13">
        <v>50000</v>
      </c>
      <c r="E2008" s="13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1">
        <f>ROUND(E2008/D2008*100,0)</f>
        <v>248</v>
      </c>
      <c r="P2008" s="13">
        <f>IF(OR(E2008=0,L2008=0),0,E2008/L2008)</f>
        <v>408.97689768976898</v>
      </c>
      <c r="Q2008" s="11" t="s">
        <v>8325</v>
      </c>
      <c r="R2008" s="11" t="s">
        <v>8351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58" x14ac:dyDescent="0.35">
      <c r="A2009" s="11">
        <v>2007</v>
      </c>
      <c r="B2009" s="12" t="s">
        <v>2008</v>
      </c>
      <c r="C2009" s="12" t="s">
        <v>6117</v>
      </c>
      <c r="D2009" s="13">
        <v>10000</v>
      </c>
      <c r="E2009" s="13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1">
        <f>ROUND(E2009/D2009*100,0)</f>
        <v>116</v>
      </c>
      <c r="P2009" s="13">
        <f>IF(OR(E2009=0,L2009=0),0,E2009/L2009)</f>
        <v>84.459270072992695</v>
      </c>
      <c r="Q2009" s="11" t="s">
        <v>8325</v>
      </c>
      <c r="R2009" s="11" t="s">
        <v>8351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58" x14ac:dyDescent="0.35">
      <c r="A2010" s="11">
        <v>2008</v>
      </c>
      <c r="B2010" s="12" t="s">
        <v>2009</v>
      </c>
      <c r="C2010" s="12" t="s">
        <v>6118</v>
      </c>
      <c r="D2010" s="13">
        <v>1570.79</v>
      </c>
      <c r="E2010" s="13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1">
        <f>ROUND(E2010/D2010*100,0)</f>
        <v>117</v>
      </c>
      <c r="P2010" s="13">
        <f>IF(OR(E2010=0,L2010=0),0,E2010/L2010)</f>
        <v>44.853658536585364</v>
      </c>
      <c r="Q2010" s="11" t="s">
        <v>8325</v>
      </c>
      <c r="R2010" s="11" t="s">
        <v>8351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43.5" x14ac:dyDescent="0.35">
      <c r="A2011" s="11">
        <v>2009</v>
      </c>
      <c r="B2011" s="12" t="s">
        <v>2010</v>
      </c>
      <c r="C2011" s="12" t="s">
        <v>6119</v>
      </c>
      <c r="D2011" s="13">
        <v>50000</v>
      </c>
      <c r="E2011" s="13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1">
        <f>ROUND(E2011/D2011*100,0)</f>
        <v>305</v>
      </c>
      <c r="P2011" s="13">
        <f>IF(OR(E2011=0,L2011=0),0,E2011/L2011)</f>
        <v>383.3643216080402</v>
      </c>
      <c r="Q2011" s="11" t="s">
        <v>8325</v>
      </c>
      <c r="R2011" s="11" t="s">
        <v>8351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29" x14ac:dyDescent="0.35">
      <c r="A2012" s="11">
        <v>2010</v>
      </c>
      <c r="B2012" s="12" t="s">
        <v>2011</v>
      </c>
      <c r="C2012" s="12" t="s">
        <v>6120</v>
      </c>
      <c r="D2012" s="13">
        <v>30000</v>
      </c>
      <c r="E2012" s="13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1">
        <f>ROUND(E2012/D2012*100,0)</f>
        <v>320</v>
      </c>
      <c r="P2012" s="13">
        <f>IF(OR(E2012=0,L2012=0),0,E2012/L2012)</f>
        <v>55.276856649395505</v>
      </c>
      <c r="Q2012" s="11" t="s">
        <v>8325</v>
      </c>
      <c r="R2012" s="11" t="s">
        <v>8351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3.5" x14ac:dyDescent="0.35">
      <c r="A2013" s="11">
        <v>2011</v>
      </c>
      <c r="B2013" s="12" t="s">
        <v>2012</v>
      </c>
      <c r="C2013" s="12" t="s">
        <v>6121</v>
      </c>
      <c r="D2013" s="13">
        <v>50000</v>
      </c>
      <c r="E2013" s="13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1">
        <f>ROUND(E2013/D2013*100,0)</f>
        <v>820</v>
      </c>
      <c r="P2013" s="13">
        <f>IF(OR(E2013=0,L2013=0),0,E2013/L2013)</f>
        <v>422.02059732234807</v>
      </c>
      <c r="Q2013" s="11" t="s">
        <v>8325</v>
      </c>
      <c r="R2013" s="11" t="s">
        <v>8351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3.5" x14ac:dyDescent="0.35">
      <c r="A2014" s="11">
        <v>2012</v>
      </c>
      <c r="B2014" s="12" t="s">
        <v>2013</v>
      </c>
      <c r="C2014" s="12" t="s">
        <v>6122</v>
      </c>
      <c r="D2014" s="13">
        <v>5000</v>
      </c>
      <c r="E2014" s="13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1">
        <f>ROUND(E2014/D2014*100,0)</f>
        <v>235</v>
      </c>
      <c r="P2014" s="13">
        <f>IF(OR(E2014=0,L2014=0),0,E2014/L2014)</f>
        <v>64.180327868852459</v>
      </c>
      <c r="Q2014" s="11" t="s">
        <v>8325</v>
      </c>
      <c r="R2014" s="11" t="s">
        <v>8351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58" x14ac:dyDescent="0.35">
      <c r="A2015" s="11">
        <v>2013</v>
      </c>
      <c r="B2015" s="12" t="s">
        <v>2014</v>
      </c>
      <c r="C2015" s="12" t="s">
        <v>6123</v>
      </c>
      <c r="D2015" s="13">
        <v>160000</v>
      </c>
      <c r="E2015" s="13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1">
        <f>ROUND(E2015/D2015*100,0)</f>
        <v>495</v>
      </c>
      <c r="P2015" s="13">
        <f>IF(OR(E2015=0,L2015=0),0,E2015/L2015)</f>
        <v>173.57781674704077</v>
      </c>
      <c r="Q2015" s="11" t="s">
        <v>8325</v>
      </c>
      <c r="R2015" s="11" t="s">
        <v>8351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3.5" x14ac:dyDescent="0.35">
      <c r="A2016" s="11">
        <v>2014</v>
      </c>
      <c r="B2016" s="12" t="s">
        <v>2015</v>
      </c>
      <c r="C2016" s="12" t="s">
        <v>6124</v>
      </c>
      <c r="D2016" s="13">
        <v>30000</v>
      </c>
      <c r="E2016" s="13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1">
        <f>ROUND(E2016/D2016*100,0)</f>
        <v>7814</v>
      </c>
      <c r="P2016" s="13">
        <f>IF(OR(E2016=0,L2016=0),0,E2016/L2016)</f>
        <v>88.601680840609291</v>
      </c>
      <c r="Q2016" s="11" t="s">
        <v>8325</v>
      </c>
      <c r="R2016" s="11" t="s">
        <v>8351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3.5" x14ac:dyDescent="0.35">
      <c r="A2017" s="11">
        <v>2015</v>
      </c>
      <c r="B2017" s="12" t="s">
        <v>2016</v>
      </c>
      <c r="C2017" s="12" t="s">
        <v>6125</v>
      </c>
      <c r="D2017" s="13">
        <v>7200</v>
      </c>
      <c r="E2017" s="13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1">
        <f>ROUND(E2017/D2017*100,0)</f>
        <v>113</v>
      </c>
      <c r="P2017" s="13">
        <f>IF(OR(E2017=0,L2017=0),0,E2017/L2017)</f>
        <v>50.222283950617282</v>
      </c>
      <c r="Q2017" s="11" t="s">
        <v>8325</v>
      </c>
      <c r="R2017" s="11" t="s">
        <v>8351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29" x14ac:dyDescent="0.35">
      <c r="A2018" s="11">
        <v>2016</v>
      </c>
      <c r="B2018" s="12" t="s">
        <v>2017</v>
      </c>
      <c r="C2018" s="12" t="s">
        <v>6126</v>
      </c>
      <c r="D2018" s="13">
        <v>10000</v>
      </c>
      <c r="E2018" s="13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1">
        <f>ROUND(E2018/D2018*100,0)</f>
        <v>922</v>
      </c>
      <c r="P2018" s="13">
        <f>IF(OR(E2018=0,L2018=0),0,E2018/L2018)</f>
        <v>192.38876826722338</v>
      </c>
      <c r="Q2018" s="11" t="s">
        <v>8325</v>
      </c>
      <c r="R2018" s="11" t="s">
        <v>8351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43.5" x14ac:dyDescent="0.35">
      <c r="A2019" s="11">
        <v>2017</v>
      </c>
      <c r="B2019" s="12" t="s">
        <v>2018</v>
      </c>
      <c r="C2019" s="12" t="s">
        <v>6127</v>
      </c>
      <c r="D2019" s="13">
        <v>25000</v>
      </c>
      <c r="E2019" s="13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1">
        <f>ROUND(E2019/D2019*100,0)</f>
        <v>125</v>
      </c>
      <c r="P2019" s="13">
        <f>IF(OR(E2019=0,L2019=0),0,E2019/L2019)</f>
        <v>73.416901408450698</v>
      </c>
      <c r="Q2019" s="11" t="s">
        <v>8325</v>
      </c>
      <c r="R2019" s="11" t="s">
        <v>8351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43.5" x14ac:dyDescent="0.35">
      <c r="A2020" s="11">
        <v>2018</v>
      </c>
      <c r="B2020" s="12" t="s">
        <v>2019</v>
      </c>
      <c r="C2020" s="12" t="s">
        <v>6128</v>
      </c>
      <c r="D2020" s="13">
        <v>65000</v>
      </c>
      <c r="E2020" s="13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1">
        <f>ROUND(E2020/D2020*100,0)</f>
        <v>102</v>
      </c>
      <c r="P2020" s="13">
        <f>IF(OR(E2020=0,L2020=0),0,E2020/L2020)</f>
        <v>147.68495555555555</v>
      </c>
      <c r="Q2020" s="11" t="s">
        <v>8325</v>
      </c>
      <c r="R2020" s="11" t="s">
        <v>8351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58" x14ac:dyDescent="0.35">
      <c r="A2021" s="11">
        <v>2019</v>
      </c>
      <c r="B2021" s="12" t="s">
        <v>2020</v>
      </c>
      <c r="C2021" s="12" t="s">
        <v>6129</v>
      </c>
      <c r="D2021" s="13">
        <v>40000</v>
      </c>
      <c r="E2021" s="13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1">
        <f>ROUND(E2021/D2021*100,0)</f>
        <v>485</v>
      </c>
      <c r="P2021" s="13">
        <f>IF(OR(E2021=0,L2021=0),0,E2021/L2021)</f>
        <v>108.96848314606741</v>
      </c>
      <c r="Q2021" s="11" t="s">
        <v>8325</v>
      </c>
      <c r="R2021" s="11" t="s">
        <v>8351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43.5" x14ac:dyDescent="0.35">
      <c r="A2022" s="11">
        <v>2020</v>
      </c>
      <c r="B2022" s="12" t="s">
        <v>2021</v>
      </c>
      <c r="C2022" s="12" t="s">
        <v>6130</v>
      </c>
      <c r="D2022" s="13">
        <v>1500</v>
      </c>
      <c r="E2022" s="13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1">
        <f>ROUND(E2022/D2022*100,0)</f>
        <v>192</v>
      </c>
      <c r="P2022" s="13">
        <f>IF(OR(E2022=0,L2022=0),0,E2022/L2022)</f>
        <v>23.647540983606557</v>
      </c>
      <c r="Q2022" s="11" t="s">
        <v>8325</v>
      </c>
      <c r="R2022" s="11" t="s">
        <v>8351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43.5" x14ac:dyDescent="0.35">
      <c r="A2023" s="11">
        <v>2021</v>
      </c>
      <c r="B2023" s="12" t="s">
        <v>2022</v>
      </c>
      <c r="C2023" s="12" t="s">
        <v>6131</v>
      </c>
      <c r="D2023" s="13">
        <v>5000</v>
      </c>
      <c r="E2023" s="13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1">
        <f>ROUND(E2023/D2023*100,0)</f>
        <v>281</v>
      </c>
      <c r="P2023" s="13">
        <f>IF(OR(E2023=0,L2023=0),0,E2023/L2023)</f>
        <v>147.94736842105263</v>
      </c>
      <c r="Q2023" s="11" t="s">
        <v>8325</v>
      </c>
      <c r="R2023" s="11" t="s">
        <v>8351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43.5" x14ac:dyDescent="0.35">
      <c r="A2024" s="11">
        <v>2022</v>
      </c>
      <c r="B2024" s="12" t="s">
        <v>2023</v>
      </c>
      <c r="C2024" s="12" t="s">
        <v>6132</v>
      </c>
      <c r="D2024" s="13">
        <v>100000</v>
      </c>
      <c r="E2024" s="13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1">
        <f>ROUND(E2024/D2024*100,0)</f>
        <v>125</v>
      </c>
      <c r="P2024" s="13">
        <f>IF(OR(E2024=0,L2024=0),0,E2024/L2024)</f>
        <v>385.03692307692307</v>
      </c>
      <c r="Q2024" s="11" t="s">
        <v>8325</v>
      </c>
      <c r="R2024" s="11" t="s">
        <v>8351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58" x14ac:dyDescent="0.35">
      <c r="A2025" s="11">
        <v>2023</v>
      </c>
      <c r="B2025" s="12" t="s">
        <v>2024</v>
      </c>
      <c r="C2025" s="12" t="s">
        <v>6133</v>
      </c>
      <c r="D2025" s="13">
        <v>100000</v>
      </c>
      <c r="E2025" s="13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1">
        <f>ROUND(E2025/D2025*100,0)</f>
        <v>161</v>
      </c>
      <c r="P2025" s="13">
        <f>IF(OR(E2025=0,L2025=0),0,E2025/L2025)</f>
        <v>457.39093484419266</v>
      </c>
      <c r="Q2025" s="11" t="s">
        <v>8325</v>
      </c>
      <c r="R2025" s="11" t="s">
        <v>8351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43.5" x14ac:dyDescent="0.35">
      <c r="A2026" s="11">
        <v>2024</v>
      </c>
      <c r="B2026" s="12" t="s">
        <v>2025</v>
      </c>
      <c r="C2026" s="12" t="s">
        <v>6134</v>
      </c>
      <c r="D2026" s="13">
        <v>4000</v>
      </c>
      <c r="E2026" s="13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1">
        <f>ROUND(E2026/D2026*100,0)</f>
        <v>585</v>
      </c>
      <c r="P2026" s="13">
        <f>IF(OR(E2026=0,L2026=0),0,E2026/L2026)</f>
        <v>222.99047619047619</v>
      </c>
      <c r="Q2026" s="11" t="s">
        <v>8325</v>
      </c>
      <c r="R2026" s="11" t="s">
        <v>8351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43.5" x14ac:dyDescent="0.35">
      <c r="A2027" s="11">
        <v>2025</v>
      </c>
      <c r="B2027" s="12" t="s">
        <v>2026</v>
      </c>
      <c r="C2027" s="12" t="s">
        <v>6135</v>
      </c>
      <c r="D2027" s="13">
        <v>80000</v>
      </c>
      <c r="E2027" s="13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1">
        <f>ROUND(E2027/D2027*100,0)</f>
        <v>201</v>
      </c>
      <c r="P2027" s="13">
        <f>IF(OR(E2027=0,L2027=0),0,E2027/L2027)</f>
        <v>220.74074074074073</v>
      </c>
      <c r="Q2027" s="11" t="s">
        <v>8325</v>
      </c>
      <c r="R2027" s="11" t="s">
        <v>8351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29" x14ac:dyDescent="0.35">
      <c r="A2028" s="11">
        <v>2026</v>
      </c>
      <c r="B2028" s="12" t="s">
        <v>2027</v>
      </c>
      <c r="C2028" s="12" t="s">
        <v>6136</v>
      </c>
      <c r="D2028" s="13">
        <v>25000</v>
      </c>
      <c r="E2028" s="13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1">
        <f>ROUND(E2028/D2028*100,0)</f>
        <v>133</v>
      </c>
      <c r="P2028" s="13">
        <f>IF(OR(E2028=0,L2028=0),0,E2028/L2028)</f>
        <v>73.503898678414089</v>
      </c>
      <c r="Q2028" s="11" t="s">
        <v>8325</v>
      </c>
      <c r="R2028" s="11" t="s">
        <v>8351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3.5" x14ac:dyDescent="0.35">
      <c r="A2029" s="11">
        <v>2027</v>
      </c>
      <c r="B2029" s="12" t="s">
        <v>2028</v>
      </c>
      <c r="C2029" s="12" t="s">
        <v>6137</v>
      </c>
      <c r="D2029" s="13">
        <v>100000</v>
      </c>
      <c r="E2029" s="13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1">
        <f>ROUND(E2029/D2029*100,0)</f>
        <v>120</v>
      </c>
      <c r="P2029" s="13">
        <f>IF(OR(E2029=0,L2029=0),0,E2029/L2029)</f>
        <v>223.09647495361781</v>
      </c>
      <c r="Q2029" s="11" t="s">
        <v>8325</v>
      </c>
      <c r="R2029" s="11" t="s">
        <v>8351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29" x14ac:dyDescent="0.35">
      <c r="A2030" s="11">
        <v>2028</v>
      </c>
      <c r="B2030" s="12" t="s">
        <v>2029</v>
      </c>
      <c r="C2030" s="12" t="s">
        <v>6138</v>
      </c>
      <c r="D2030" s="13">
        <v>3000</v>
      </c>
      <c r="E2030" s="13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1">
        <f>ROUND(E2030/D2030*100,0)</f>
        <v>126</v>
      </c>
      <c r="P2030" s="13">
        <f>IF(OR(E2030=0,L2030=0),0,E2030/L2030)</f>
        <v>47.911392405063289</v>
      </c>
      <c r="Q2030" s="11" t="s">
        <v>8325</v>
      </c>
      <c r="R2030" s="11" t="s">
        <v>8351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43.5" x14ac:dyDescent="0.35">
      <c r="A2031" s="11">
        <v>2029</v>
      </c>
      <c r="B2031" s="12" t="s">
        <v>2030</v>
      </c>
      <c r="C2031" s="12" t="s">
        <v>6139</v>
      </c>
      <c r="D2031" s="13">
        <v>2500</v>
      </c>
      <c r="E2031" s="13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1">
        <f>ROUND(E2031/D2031*100,0)</f>
        <v>361</v>
      </c>
      <c r="P2031" s="13">
        <f>IF(OR(E2031=0,L2031=0),0,E2031/L2031)</f>
        <v>96.063829787234042</v>
      </c>
      <c r="Q2031" s="11" t="s">
        <v>8325</v>
      </c>
      <c r="R2031" s="11" t="s">
        <v>8351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3.5" x14ac:dyDescent="0.35">
      <c r="A2032" s="11">
        <v>2030</v>
      </c>
      <c r="B2032" s="12" t="s">
        <v>2031</v>
      </c>
      <c r="C2032" s="12" t="s">
        <v>6140</v>
      </c>
      <c r="D2032" s="13">
        <v>32768</v>
      </c>
      <c r="E2032" s="13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1">
        <f>ROUND(E2032/D2032*100,0)</f>
        <v>226</v>
      </c>
      <c r="P2032" s="13">
        <f>IF(OR(E2032=0,L2032=0),0,E2032/L2032)</f>
        <v>118.6144</v>
      </c>
      <c r="Q2032" s="11" t="s">
        <v>8325</v>
      </c>
      <c r="R2032" s="11" t="s">
        <v>8351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43.5" x14ac:dyDescent="0.35">
      <c r="A2033" s="11">
        <v>2031</v>
      </c>
      <c r="B2033" s="12" t="s">
        <v>2032</v>
      </c>
      <c r="C2033" s="12" t="s">
        <v>6141</v>
      </c>
      <c r="D2033" s="13">
        <v>50000</v>
      </c>
      <c r="E2033" s="13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1">
        <f>ROUND(E2033/D2033*100,0)</f>
        <v>120</v>
      </c>
      <c r="P2033" s="13">
        <f>IF(OR(E2033=0,L2033=0),0,E2033/L2033)</f>
        <v>118.45472440944881</v>
      </c>
      <c r="Q2033" s="11" t="s">
        <v>8325</v>
      </c>
      <c r="R2033" s="11" t="s">
        <v>8351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43.5" x14ac:dyDescent="0.35">
      <c r="A2034" s="11">
        <v>2032</v>
      </c>
      <c r="B2034" s="12" t="s">
        <v>2033</v>
      </c>
      <c r="C2034" s="12" t="s">
        <v>6142</v>
      </c>
      <c r="D2034" s="13">
        <v>25000</v>
      </c>
      <c r="E2034" s="13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1">
        <f>ROUND(E2034/D2034*100,0)</f>
        <v>304</v>
      </c>
      <c r="P2034" s="13">
        <f>IF(OR(E2034=0,L2034=0),0,E2034/L2034)</f>
        <v>143.21468926553672</v>
      </c>
      <c r="Q2034" s="11" t="s">
        <v>8325</v>
      </c>
      <c r="R2034" s="11" t="s">
        <v>8351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58" x14ac:dyDescent="0.35">
      <c r="A2035" s="11">
        <v>2033</v>
      </c>
      <c r="B2035" s="12" t="s">
        <v>2034</v>
      </c>
      <c r="C2035" s="12" t="s">
        <v>6143</v>
      </c>
      <c r="D2035" s="13">
        <v>25000</v>
      </c>
      <c r="E2035" s="13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1">
        <f>ROUND(E2035/D2035*100,0)</f>
        <v>179</v>
      </c>
      <c r="P2035" s="13">
        <f>IF(OR(E2035=0,L2035=0),0,E2035/L2035)</f>
        <v>282.71518987341773</v>
      </c>
      <c r="Q2035" s="11" t="s">
        <v>8325</v>
      </c>
      <c r="R2035" s="11" t="s">
        <v>8351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58" x14ac:dyDescent="0.35">
      <c r="A2036" s="11">
        <v>2034</v>
      </c>
      <c r="B2036" s="12" t="s">
        <v>2035</v>
      </c>
      <c r="C2036" s="12" t="s">
        <v>6144</v>
      </c>
      <c r="D2036" s="13">
        <v>78000</v>
      </c>
      <c r="E2036" s="13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1">
        <f>ROUND(E2036/D2036*100,0)</f>
        <v>387</v>
      </c>
      <c r="P2036" s="13">
        <f>IF(OR(E2036=0,L2036=0),0,E2036/L2036)</f>
        <v>593.93620078740162</v>
      </c>
      <c r="Q2036" s="11" t="s">
        <v>8325</v>
      </c>
      <c r="R2036" s="11" t="s">
        <v>8351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58" x14ac:dyDescent="0.35">
      <c r="A2037" s="11">
        <v>2035</v>
      </c>
      <c r="B2037" s="12" t="s">
        <v>2036</v>
      </c>
      <c r="C2037" s="12" t="s">
        <v>6145</v>
      </c>
      <c r="D2037" s="13">
        <v>80000</v>
      </c>
      <c r="E2037" s="13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1">
        <f>ROUND(E2037/D2037*100,0)</f>
        <v>211</v>
      </c>
      <c r="P2037" s="13">
        <f>IF(OR(E2037=0,L2037=0),0,E2037/L2037)</f>
        <v>262.15704968944101</v>
      </c>
      <c r="Q2037" s="11" t="s">
        <v>8325</v>
      </c>
      <c r="R2037" s="11" t="s">
        <v>8351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43.5" x14ac:dyDescent="0.35">
      <c r="A2038" s="11">
        <v>2036</v>
      </c>
      <c r="B2038" s="12" t="s">
        <v>2037</v>
      </c>
      <c r="C2038" s="12" t="s">
        <v>6146</v>
      </c>
      <c r="D2038" s="13">
        <v>30000</v>
      </c>
      <c r="E2038" s="13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1">
        <f>ROUND(E2038/D2038*100,0)</f>
        <v>132</v>
      </c>
      <c r="P2038" s="13">
        <f>IF(OR(E2038=0,L2038=0),0,E2038/L2038)</f>
        <v>46.580778301886795</v>
      </c>
      <c r="Q2038" s="11" t="s">
        <v>8325</v>
      </c>
      <c r="R2038" s="11" t="s">
        <v>8351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3.5" x14ac:dyDescent="0.35">
      <c r="A2039" s="11">
        <v>2037</v>
      </c>
      <c r="B2039" s="12" t="s">
        <v>2038</v>
      </c>
      <c r="C2039" s="12" t="s">
        <v>6147</v>
      </c>
      <c r="D2039" s="13">
        <v>10000</v>
      </c>
      <c r="E2039" s="13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1">
        <f>ROUND(E2039/D2039*100,0)</f>
        <v>300</v>
      </c>
      <c r="P2039" s="13">
        <f>IF(OR(E2039=0,L2039=0),0,E2039/L2039)</f>
        <v>70.041118881118877</v>
      </c>
      <c r="Q2039" s="11" t="s">
        <v>8325</v>
      </c>
      <c r="R2039" s="11" t="s">
        <v>8351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43.5" x14ac:dyDescent="0.35">
      <c r="A2040" s="11">
        <v>2038</v>
      </c>
      <c r="B2040" s="12" t="s">
        <v>2039</v>
      </c>
      <c r="C2040" s="12" t="s">
        <v>6148</v>
      </c>
      <c r="D2040" s="13">
        <v>8000</v>
      </c>
      <c r="E2040" s="13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1">
        <f>ROUND(E2040/D2040*100,0)</f>
        <v>421</v>
      </c>
      <c r="P2040" s="13">
        <f>IF(OR(E2040=0,L2040=0),0,E2040/L2040)</f>
        <v>164.90686274509804</v>
      </c>
      <c r="Q2040" s="11" t="s">
        <v>8325</v>
      </c>
      <c r="R2040" s="11" t="s">
        <v>8351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43.5" x14ac:dyDescent="0.35">
      <c r="A2041" s="11">
        <v>2039</v>
      </c>
      <c r="B2041" s="12" t="s">
        <v>2040</v>
      </c>
      <c r="C2041" s="12" t="s">
        <v>6149</v>
      </c>
      <c r="D2041" s="13">
        <v>125000</v>
      </c>
      <c r="E2041" s="13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1">
        <f>ROUND(E2041/D2041*100,0)</f>
        <v>136</v>
      </c>
      <c r="P2041" s="13">
        <f>IF(OR(E2041=0,L2041=0),0,E2041/L2041)</f>
        <v>449.26385224274406</v>
      </c>
      <c r="Q2041" s="11" t="s">
        <v>8325</v>
      </c>
      <c r="R2041" s="11" t="s">
        <v>8351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29" x14ac:dyDescent="0.35">
      <c r="A2042" s="11">
        <v>2040</v>
      </c>
      <c r="B2042" s="12" t="s">
        <v>2041</v>
      </c>
      <c r="C2042" s="12" t="s">
        <v>6150</v>
      </c>
      <c r="D2042" s="13">
        <v>3000</v>
      </c>
      <c r="E2042" s="13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1">
        <f>ROUND(E2042/D2042*100,0)</f>
        <v>248</v>
      </c>
      <c r="P2042" s="13">
        <f>IF(OR(E2042=0,L2042=0),0,E2042/L2042)</f>
        <v>27.472841328413285</v>
      </c>
      <c r="Q2042" s="11" t="s">
        <v>8325</v>
      </c>
      <c r="R2042" s="11" t="s">
        <v>8351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43.5" x14ac:dyDescent="0.35">
      <c r="A2043" s="11">
        <v>2041</v>
      </c>
      <c r="B2043" s="12" t="s">
        <v>2042</v>
      </c>
      <c r="C2043" s="12" t="s">
        <v>6151</v>
      </c>
      <c r="D2043" s="13">
        <v>9500</v>
      </c>
      <c r="E2043" s="13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1">
        <f>ROUND(E2043/D2043*100,0)</f>
        <v>182</v>
      </c>
      <c r="P2043" s="13">
        <f>IF(OR(E2043=0,L2043=0),0,E2043/L2043)</f>
        <v>143.97499999999999</v>
      </c>
      <c r="Q2043" s="11" t="s">
        <v>8325</v>
      </c>
      <c r="R2043" s="11" t="s">
        <v>8351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3.5" x14ac:dyDescent="0.35">
      <c r="A2044" s="11">
        <v>2042</v>
      </c>
      <c r="B2044" s="12" t="s">
        <v>2043</v>
      </c>
      <c r="C2044" s="12" t="s">
        <v>6152</v>
      </c>
      <c r="D2044" s="13">
        <v>10000</v>
      </c>
      <c r="E2044" s="13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1">
        <f>ROUND(E2044/D2044*100,0)</f>
        <v>124</v>
      </c>
      <c r="P2044" s="13">
        <f>IF(OR(E2044=0,L2044=0),0,E2044/L2044)</f>
        <v>88.23571428571428</v>
      </c>
      <c r="Q2044" s="11" t="s">
        <v>8325</v>
      </c>
      <c r="R2044" s="11" t="s">
        <v>8351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58" x14ac:dyDescent="0.35">
      <c r="A2045" s="11">
        <v>2043</v>
      </c>
      <c r="B2045" s="12" t="s">
        <v>2044</v>
      </c>
      <c r="C2045" s="12" t="s">
        <v>6153</v>
      </c>
      <c r="D2045" s="13">
        <v>1385</v>
      </c>
      <c r="E2045" s="13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1">
        <f>ROUND(E2045/D2045*100,0)</f>
        <v>506</v>
      </c>
      <c r="P2045" s="13">
        <f>IF(OR(E2045=0,L2045=0),0,E2045/L2045)</f>
        <v>36.326424870466319</v>
      </c>
      <c r="Q2045" s="11" t="s">
        <v>8325</v>
      </c>
      <c r="R2045" s="11" t="s">
        <v>8351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43.5" x14ac:dyDescent="0.35">
      <c r="A2046" s="11">
        <v>2044</v>
      </c>
      <c r="B2046" s="12" t="s">
        <v>2045</v>
      </c>
      <c r="C2046" s="12" t="s">
        <v>6154</v>
      </c>
      <c r="D2046" s="13">
        <v>15000</v>
      </c>
      <c r="E2046" s="13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1">
        <f>ROUND(E2046/D2046*100,0)</f>
        <v>108</v>
      </c>
      <c r="P2046" s="13">
        <f>IF(OR(E2046=0,L2046=0),0,E2046/L2046)</f>
        <v>90.177777777777777</v>
      </c>
      <c r="Q2046" s="11" t="s">
        <v>8325</v>
      </c>
      <c r="R2046" s="11" t="s">
        <v>8351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58" x14ac:dyDescent="0.35">
      <c r="A2047" s="11">
        <v>2045</v>
      </c>
      <c r="B2047" s="12" t="s">
        <v>2046</v>
      </c>
      <c r="C2047" s="12" t="s">
        <v>6155</v>
      </c>
      <c r="D2047" s="13">
        <v>4900</v>
      </c>
      <c r="E2047" s="13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1">
        <f>ROUND(E2047/D2047*100,0)</f>
        <v>819</v>
      </c>
      <c r="P2047" s="13">
        <f>IF(OR(E2047=0,L2047=0),0,E2047/L2047)</f>
        <v>152.62361216730039</v>
      </c>
      <c r="Q2047" s="11" t="s">
        <v>8325</v>
      </c>
      <c r="R2047" s="11" t="s">
        <v>8351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43.5" x14ac:dyDescent="0.35">
      <c r="A2048" s="11">
        <v>2046</v>
      </c>
      <c r="B2048" s="12" t="s">
        <v>2047</v>
      </c>
      <c r="C2048" s="12" t="s">
        <v>6156</v>
      </c>
      <c r="D2048" s="13">
        <v>10000</v>
      </c>
      <c r="E2048" s="13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1">
        <f>ROUND(E2048/D2048*100,0)</f>
        <v>121</v>
      </c>
      <c r="P2048" s="13">
        <f>IF(OR(E2048=0,L2048=0),0,E2048/L2048)</f>
        <v>55.806451612903224</v>
      </c>
      <c r="Q2048" s="11" t="s">
        <v>8325</v>
      </c>
      <c r="R2048" s="11" t="s">
        <v>8351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43.5" x14ac:dyDescent="0.35">
      <c r="A2049" s="11">
        <v>2047</v>
      </c>
      <c r="B2049" s="12" t="s">
        <v>2048</v>
      </c>
      <c r="C2049" s="12" t="s">
        <v>6157</v>
      </c>
      <c r="D2049" s="13">
        <v>98000</v>
      </c>
      <c r="E2049" s="13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1">
        <f>ROUND(E2049/D2049*100,0)</f>
        <v>103</v>
      </c>
      <c r="P2049" s="13">
        <f>IF(OR(E2049=0,L2049=0),0,E2049/L2049)</f>
        <v>227.85327313769753</v>
      </c>
      <c r="Q2049" s="11" t="s">
        <v>8325</v>
      </c>
      <c r="R2049" s="11" t="s">
        <v>8351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43.5" x14ac:dyDescent="0.35">
      <c r="A2050" s="11">
        <v>2048</v>
      </c>
      <c r="B2050" s="12" t="s">
        <v>2049</v>
      </c>
      <c r="C2050" s="12" t="s">
        <v>6158</v>
      </c>
      <c r="D2050" s="13">
        <v>85000</v>
      </c>
      <c r="E2050" s="13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1">
        <f>ROUND(E2050/D2050*100,0)</f>
        <v>148</v>
      </c>
      <c r="P2050" s="13">
        <f>IF(OR(E2050=0,L2050=0),0,E2050/L2050)</f>
        <v>91.82989803350327</v>
      </c>
      <c r="Q2050" s="11" t="s">
        <v>8325</v>
      </c>
      <c r="R2050" s="11" t="s">
        <v>8351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x14ac:dyDescent="0.35">
      <c r="A2051" s="11">
        <v>2049</v>
      </c>
      <c r="B2051" s="12" t="s">
        <v>2050</v>
      </c>
      <c r="C2051" s="12" t="s">
        <v>6159</v>
      </c>
      <c r="D2051" s="13">
        <v>50000</v>
      </c>
      <c r="E2051" s="13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1">
        <f>ROUND(E2051/D2051*100,0)</f>
        <v>120</v>
      </c>
      <c r="P2051" s="13">
        <f>IF(OR(E2051=0,L2051=0),0,E2051/L2051)</f>
        <v>80.991037735849048</v>
      </c>
      <c r="Q2051" s="11" t="s">
        <v>8325</v>
      </c>
      <c r="R2051" s="11" t="s">
        <v>8351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43.5" x14ac:dyDescent="0.35">
      <c r="A2052" s="11">
        <v>2050</v>
      </c>
      <c r="B2052" s="12" t="s">
        <v>2051</v>
      </c>
      <c r="C2052" s="12" t="s">
        <v>6160</v>
      </c>
      <c r="D2052" s="13">
        <v>10000</v>
      </c>
      <c r="E2052" s="13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1">
        <f>ROUND(E2052/D2052*100,0)</f>
        <v>473</v>
      </c>
      <c r="P2052" s="13">
        <f>IF(OR(E2052=0,L2052=0),0,E2052/L2052)</f>
        <v>278.39411764705881</v>
      </c>
      <c r="Q2052" s="11" t="s">
        <v>8325</v>
      </c>
      <c r="R2052" s="11" t="s">
        <v>8351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58" x14ac:dyDescent="0.35">
      <c r="A2053" s="11">
        <v>2051</v>
      </c>
      <c r="B2053" s="12" t="s">
        <v>2052</v>
      </c>
      <c r="C2053" s="12" t="s">
        <v>6161</v>
      </c>
      <c r="D2053" s="13">
        <v>8000</v>
      </c>
      <c r="E2053" s="13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1">
        <f>ROUND(E2053/D2053*100,0)</f>
        <v>130</v>
      </c>
      <c r="P2053" s="13">
        <f>IF(OR(E2053=0,L2053=0),0,E2053/L2053)</f>
        <v>43.095041322314053</v>
      </c>
      <c r="Q2053" s="11" t="s">
        <v>8325</v>
      </c>
      <c r="R2053" s="11" t="s">
        <v>8351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43.5" x14ac:dyDescent="0.35">
      <c r="A2054" s="11">
        <v>2052</v>
      </c>
      <c r="B2054" s="12" t="s">
        <v>2053</v>
      </c>
      <c r="C2054" s="12" t="s">
        <v>6162</v>
      </c>
      <c r="D2054" s="13">
        <v>50000</v>
      </c>
      <c r="E2054" s="13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1">
        <f>ROUND(E2054/D2054*100,0)</f>
        <v>353</v>
      </c>
      <c r="P2054" s="13">
        <f>IF(OR(E2054=0,L2054=0),0,E2054/L2054)</f>
        <v>326.29205175600737</v>
      </c>
      <c r="Q2054" s="11" t="s">
        <v>8325</v>
      </c>
      <c r="R2054" s="11" t="s">
        <v>8351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43.5" x14ac:dyDescent="0.35">
      <c r="A2055" s="11">
        <v>2053</v>
      </c>
      <c r="B2055" s="12" t="s">
        <v>2054</v>
      </c>
      <c r="C2055" s="12" t="s">
        <v>6163</v>
      </c>
      <c r="D2055" s="13">
        <v>5000</v>
      </c>
      <c r="E2055" s="13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1">
        <f>ROUND(E2055/D2055*100,0)</f>
        <v>101</v>
      </c>
      <c r="P2055" s="13">
        <f>IF(OR(E2055=0,L2055=0),0,E2055/L2055)</f>
        <v>41.743801652892564</v>
      </c>
      <c r="Q2055" s="11" t="s">
        <v>8325</v>
      </c>
      <c r="R2055" s="11" t="s">
        <v>8351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43.5" x14ac:dyDescent="0.35">
      <c r="A2056" s="11">
        <v>2054</v>
      </c>
      <c r="B2056" s="12" t="s">
        <v>2055</v>
      </c>
      <c r="C2056" s="12" t="s">
        <v>6164</v>
      </c>
      <c r="D2056" s="13">
        <v>35000</v>
      </c>
      <c r="E2056" s="13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1">
        <f>ROUND(E2056/D2056*100,0)</f>
        <v>114</v>
      </c>
      <c r="P2056" s="13">
        <f>IF(OR(E2056=0,L2056=0),0,E2056/L2056)</f>
        <v>64.020933977455712</v>
      </c>
      <c r="Q2056" s="11" t="s">
        <v>8325</v>
      </c>
      <c r="R2056" s="11" t="s">
        <v>8351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43.5" x14ac:dyDescent="0.35">
      <c r="A2057" s="11">
        <v>2055</v>
      </c>
      <c r="B2057" s="12" t="s">
        <v>2056</v>
      </c>
      <c r="C2057" s="12" t="s">
        <v>6165</v>
      </c>
      <c r="D2057" s="13">
        <v>6000</v>
      </c>
      <c r="E2057" s="13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1">
        <f>ROUND(E2057/D2057*100,0)</f>
        <v>167</v>
      </c>
      <c r="P2057" s="13">
        <f>IF(OR(E2057=0,L2057=0),0,E2057/L2057)</f>
        <v>99.455445544554451</v>
      </c>
      <c r="Q2057" s="11" t="s">
        <v>8325</v>
      </c>
      <c r="R2057" s="11" t="s">
        <v>8351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3.5" x14ac:dyDescent="0.35">
      <c r="A2058" s="11">
        <v>2056</v>
      </c>
      <c r="B2058" s="12" t="s">
        <v>2057</v>
      </c>
      <c r="C2058" s="12" t="s">
        <v>6166</v>
      </c>
      <c r="D2058" s="13">
        <v>50000</v>
      </c>
      <c r="E2058" s="13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1">
        <f>ROUND(E2058/D2058*100,0)</f>
        <v>153</v>
      </c>
      <c r="P2058" s="13">
        <f>IF(OR(E2058=0,L2058=0),0,E2058/L2058)</f>
        <v>138.49458483754512</v>
      </c>
      <c r="Q2058" s="11" t="s">
        <v>8325</v>
      </c>
      <c r="R2058" s="11" t="s">
        <v>8351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58" x14ac:dyDescent="0.35">
      <c r="A2059" s="11">
        <v>2057</v>
      </c>
      <c r="B2059" s="12" t="s">
        <v>2058</v>
      </c>
      <c r="C2059" s="12" t="s">
        <v>6167</v>
      </c>
      <c r="D2059" s="13">
        <v>15000</v>
      </c>
      <c r="E2059" s="13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1">
        <f>ROUND(E2059/D2059*100,0)</f>
        <v>202</v>
      </c>
      <c r="P2059" s="13">
        <f>IF(OR(E2059=0,L2059=0),0,E2059/L2059)</f>
        <v>45.547792792792798</v>
      </c>
      <c r="Q2059" s="11" t="s">
        <v>8325</v>
      </c>
      <c r="R2059" s="11" t="s">
        <v>8351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29" x14ac:dyDescent="0.35">
      <c r="A2060" s="11">
        <v>2058</v>
      </c>
      <c r="B2060" s="12" t="s">
        <v>2059</v>
      </c>
      <c r="C2060" s="12" t="s">
        <v>6168</v>
      </c>
      <c r="D2060" s="13">
        <v>2560</v>
      </c>
      <c r="E2060" s="13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1">
        <f>ROUND(E2060/D2060*100,0)</f>
        <v>168</v>
      </c>
      <c r="P2060" s="13">
        <f>IF(OR(E2060=0,L2060=0),0,E2060/L2060)</f>
        <v>10.507317073170732</v>
      </c>
      <c r="Q2060" s="11" t="s">
        <v>8325</v>
      </c>
      <c r="R2060" s="11" t="s">
        <v>8351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43.5" x14ac:dyDescent="0.35">
      <c r="A2061" s="11">
        <v>2059</v>
      </c>
      <c r="B2061" s="12" t="s">
        <v>2060</v>
      </c>
      <c r="C2061" s="12" t="s">
        <v>6169</v>
      </c>
      <c r="D2061" s="13">
        <v>30000</v>
      </c>
      <c r="E2061" s="13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1">
        <f>ROUND(E2061/D2061*100,0)</f>
        <v>143</v>
      </c>
      <c r="P2061" s="13">
        <f>IF(OR(E2061=0,L2061=0),0,E2061/L2061)</f>
        <v>114.76533333333333</v>
      </c>
      <c r="Q2061" s="11" t="s">
        <v>8325</v>
      </c>
      <c r="R2061" s="11" t="s">
        <v>8351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43.5" x14ac:dyDescent="0.35">
      <c r="A2062" s="11">
        <v>2060</v>
      </c>
      <c r="B2062" s="12" t="s">
        <v>2061</v>
      </c>
      <c r="C2062" s="12" t="s">
        <v>6170</v>
      </c>
      <c r="D2062" s="13">
        <v>25000</v>
      </c>
      <c r="E2062" s="13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1">
        <f>ROUND(E2062/D2062*100,0)</f>
        <v>196</v>
      </c>
      <c r="P2062" s="13">
        <f>IF(OR(E2062=0,L2062=0),0,E2062/L2062)</f>
        <v>35.997067448680355</v>
      </c>
      <c r="Q2062" s="11" t="s">
        <v>8325</v>
      </c>
      <c r="R2062" s="11" t="s">
        <v>8351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43.5" x14ac:dyDescent="0.35">
      <c r="A2063" s="11">
        <v>2061</v>
      </c>
      <c r="B2063" s="12" t="s">
        <v>2062</v>
      </c>
      <c r="C2063" s="12" t="s">
        <v>6171</v>
      </c>
      <c r="D2063" s="13">
        <v>5000</v>
      </c>
      <c r="E2063" s="13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1">
        <f>ROUND(E2063/D2063*100,0)</f>
        <v>108</v>
      </c>
      <c r="P2063" s="13">
        <f>IF(OR(E2063=0,L2063=0),0,E2063/L2063)</f>
        <v>154.17142857142858</v>
      </c>
      <c r="Q2063" s="11" t="s">
        <v>8325</v>
      </c>
      <c r="R2063" s="11" t="s">
        <v>8351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58" x14ac:dyDescent="0.35">
      <c r="A2064" s="11">
        <v>2062</v>
      </c>
      <c r="B2064" s="12" t="s">
        <v>2063</v>
      </c>
      <c r="C2064" s="12" t="s">
        <v>6172</v>
      </c>
      <c r="D2064" s="13">
        <v>100000</v>
      </c>
      <c r="E2064" s="13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1">
        <f>ROUND(E2064/D2064*100,0)</f>
        <v>115</v>
      </c>
      <c r="P2064" s="13">
        <f>IF(OR(E2064=0,L2064=0),0,E2064/L2064)</f>
        <v>566.38916256157631</v>
      </c>
      <c r="Q2064" s="11" t="s">
        <v>8325</v>
      </c>
      <c r="R2064" s="11" t="s">
        <v>8351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29" x14ac:dyDescent="0.35">
      <c r="A2065" s="11">
        <v>2063</v>
      </c>
      <c r="B2065" s="12" t="s">
        <v>2064</v>
      </c>
      <c r="C2065" s="12" t="s">
        <v>6173</v>
      </c>
      <c r="D2065" s="13">
        <v>4000</v>
      </c>
      <c r="E2065" s="13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1">
        <f>ROUND(E2065/D2065*100,0)</f>
        <v>148</v>
      </c>
      <c r="P2065" s="13">
        <f>IF(OR(E2065=0,L2065=0),0,E2065/L2065)</f>
        <v>120.85714285714286</v>
      </c>
      <c r="Q2065" s="11" t="s">
        <v>8325</v>
      </c>
      <c r="R2065" s="11" t="s">
        <v>8351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43.5" x14ac:dyDescent="0.35">
      <c r="A2066" s="11">
        <v>2064</v>
      </c>
      <c r="B2066" s="12" t="s">
        <v>2065</v>
      </c>
      <c r="C2066" s="12" t="s">
        <v>6174</v>
      </c>
      <c r="D2066" s="13">
        <v>261962</v>
      </c>
      <c r="E2066" s="13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1">
        <f>ROUND(E2066/D2066*100,0)</f>
        <v>191</v>
      </c>
      <c r="P2066" s="13">
        <f>IF(OR(E2066=0,L2066=0),0,E2066/L2066)</f>
        <v>86.163845492085343</v>
      </c>
      <c r="Q2066" s="11" t="s">
        <v>8325</v>
      </c>
      <c r="R2066" s="11" t="s">
        <v>8351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43.5" x14ac:dyDescent="0.35">
      <c r="A2067" s="11">
        <v>2065</v>
      </c>
      <c r="B2067" s="12" t="s">
        <v>2066</v>
      </c>
      <c r="C2067" s="12" t="s">
        <v>6175</v>
      </c>
      <c r="D2067" s="13">
        <v>40000</v>
      </c>
      <c r="E2067" s="13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1">
        <f>ROUND(E2067/D2067*100,0)</f>
        <v>199</v>
      </c>
      <c r="P2067" s="13">
        <f>IF(OR(E2067=0,L2067=0),0,E2067/L2067)</f>
        <v>51.212114395886893</v>
      </c>
      <c r="Q2067" s="11" t="s">
        <v>8325</v>
      </c>
      <c r="R2067" s="11" t="s">
        <v>8351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3.5" x14ac:dyDescent="0.35">
      <c r="A2068" s="11">
        <v>2066</v>
      </c>
      <c r="B2068" s="12" t="s">
        <v>2067</v>
      </c>
      <c r="C2068" s="12" t="s">
        <v>6176</v>
      </c>
      <c r="D2068" s="13">
        <v>2000</v>
      </c>
      <c r="E2068" s="13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1">
        <f>ROUND(E2068/D2068*100,0)</f>
        <v>219</v>
      </c>
      <c r="P2068" s="13">
        <f>IF(OR(E2068=0,L2068=0),0,E2068/L2068)</f>
        <v>67.261538461538464</v>
      </c>
      <c r="Q2068" s="11" t="s">
        <v>8325</v>
      </c>
      <c r="R2068" s="11" t="s">
        <v>8351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3.5" x14ac:dyDescent="0.35">
      <c r="A2069" s="11">
        <v>2067</v>
      </c>
      <c r="B2069" s="12" t="s">
        <v>2068</v>
      </c>
      <c r="C2069" s="12" t="s">
        <v>6177</v>
      </c>
      <c r="D2069" s="13">
        <v>495</v>
      </c>
      <c r="E2069" s="13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1">
        <f>ROUND(E2069/D2069*100,0)</f>
        <v>127</v>
      </c>
      <c r="P2069" s="13">
        <f>IF(OR(E2069=0,L2069=0),0,E2069/L2069)</f>
        <v>62.8</v>
      </c>
      <c r="Q2069" s="11" t="s">
        <v>8325</v>
      </c>
      <c r="R2069" s="11" t="s">
        <v>8351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43.5" x14ac:dyDescent="0.35">
      <c r="A2070" s="11">
        <v>2068</v>
      </c>
      <c r="B2070" s="12" t="s">
        <v>2069</v>
      </c>
      <c r="C2070" s="12" t="s">
        <v>6178</v>
      </c>
      <c r="D2070" s="13">
        <v>25000</v>
      </c>
      <c r="E2070" s="13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1">
        <f>ROUND(E2070/D2070*100,0)</f>
        <v>105</v>
      </c>
      <c r="P2070" s="13">
        <f>IF(OR(E2070=0,L2070=0),0,E2070/L2070)</f>
        <v>346.13118421052633</v>
      </c>
      <c r="Q2070" s="11" t="s">
        <v>8325</v>
      </c>
      <c r="R2070" s="11" t="s">
        <v>8351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58" x14ac:dyDescent="0.35">
      <c r="A2071" s="11">
        <v>2069</v>
      </c>
      <c r="B2071" s="12" t="s">
        <v>2070</v>
      </c>
      <c r="C2071" s="12" t="s">
        <v>6179</v>
      </c>
      <c r="D2071" s="13">
        <v>50000</v>
      </c>
      <c r="E2071" s="13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1">
        <f>ROUND(E2071/D2071*100,0)</f>
        <v>128</v>
      </c>
      <c r="P2071" s="13">
        <f>IF(OR(E2071=0,L2071=0),0,E2071/L2071)</f>
        <v>244.11912547528519</v>
      </c>
      <c r="Q2071" s="11" t="s">
        <v>8325</v>
      </c>
      <c r="R2071" s="11" t="s">
        <v>8351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43.5" x14ac:dyDescent="0.35">
      <c r="A2072" s="11">
        <v>2070</v>
      </c>
      <c r="B2072" s="12" t="s">
        <v>2071</v>
      </c>
      <c r="C2072" s="12" t="s">
        <v>6180</v>
      </c>
      <c r="D2072" s="13">
        <v>125000</v>
      </c>
      <c r="E2072" s="13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1">
        <f>ROUND(E2072/D2072*100,0)</f>
        <v>317</v>
      </c>
      <c r="P2072" s="13">
        <f>IF(OR(E2072=0,L2072=0),0,E2072/L2072)</f>
        <v>259.25424836601309</v>
      </c>
      <c r="Q2072" s="11" t="s">
        <v>8325</v>
      </c>
      <c r="R2072" s="11" t="s">
        <v>8351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43.5" x14ac:dyDescent="0.35">
      <c r="A2073" s="11">
        <v>2071</v>
      </c>
      <c r="B2073" s="12" t="s">
        <v>2072</v>
      </c>
      <c r="C2073" s="12" t="s">
        <v>6181</v>
      </c>
      <c r="D2073" s="13">
        <v>20000</v>
      </c>
      <c r="E2073" s="13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1">
        <f>ROUND(E2073/D2073*100,0)</f>
        <v>281</v>
      </c>
      <c r="P2073" s="13">
        <f>IF(OR(E2073=0,L2073=0),0,E2073/L2073)</f>
        <v>201.96402877697841</v>
      </c>
      <c r="Q2073" s="11" t="s">
        <v>8325</v>
      </c>
      <c r="R2073" s="11" t="s">
        <v>8351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58" x14ac:dyDescent="0.35">
      <c r="A2074" s="11">
        <v>2072</v>
      </c>
      <c r="B2074" s="12" t="s">
        <v>2073</v>
      </c>
      <c r="C2074" s="12" t="s">
        <v>6182</v>
      </c>
      <c r="D2074" s="13">
        <v>71500</v>
      </c>
      <c r="E2074" s="13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1">
        <f>ROUND(E2074/D2074*100,0)</f>
        <v>111</v>
      </c>
      <c r="P2074" s="13">
        <f>IF(OR(E2074=0,L2074=0),0,E2074/L2074)</f>
        <v>226.20857142857142</v>
      </c>
      <c r="Q2074" s="11" t="s">
        <v>8325</v>
      </c>
      <c r="R2074" s="11" t="s">
        <v>8351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43.5" x14ac:dyDescent="0.35">
      <c r="A2075" s="11">
        <v>2073</v>
      </c>
      <c r="B2075" s="12" t="s">
        <v>2074</v>
      </c>
      <c r="C2075" s="12" t="s">
        <v>6183</v>
      </c>
      <c r="D2075" s="13">
        <v>100000</v>
      </c>
      <c r="E2075" s="13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1">
        <f>ROUND(E2075/D2075*100,0)</f>
        <v>153</v>
      </c>
      <c r="P2075" s="13">
        <f>IF(OR(E2075=0,L2075=0),0,E2075/L2075)</f>
        <v>324.69</v>
      </c>
      <c r="Q2075" s="11" t="s">
        <v>8325</v>
      </c>
      <c r="R2075" s="11" t="s">
        <v>8351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29" x14ac:dyDescent="0.35">
      <c r="A2076" s="11">
        <v>2074</v>
      </c>
      <c r="B2076" s="12" t="s">
        <v>2075</v>
      </c>
      <c r="C2076" s="12" t="s">
        <v>6184</v>
      </c>
      <c r="D2076" s="13">
        <v>600</v>
      </c>
      <c r="E2076" s="13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1">
        <f>ROUND(E2076/D2076*100,0)</f>
        <v>103</v>
      </c>
      <c r="P2076" s="13">
        <f>IF(OR(E2076=0,L2076=0),0,E2076/L2076)</f>
        <v>205</v>
      </c>
      <c r="Q2076" s="11" t="s">
        <v>8325</v>
      </c>
      <c r="R2076" s="11" t="s">
        <v>8351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3.5" x14ac:dyDescent="0.35">
      <c r="A2077" s="11">
        <v>2075</v>
      </c>
      <c r="B2077" s="12" t="s">
        <v>2076</v>
      </c>
      <c r="C2077" s="12" t="s">
        <v>6185</v>
      </c>
      <c r="D2077" s="13">
        <v>9999</v>
      </c>
      <c r="E2077" s="13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1">
        <f>ROUND(E2077/D2077*100,0)</f>
        <v>1678</v>
      </c>
      <c r="P2077" s="13">
        <f>IF(OR(E2077=0,L2077=0),0,E2077/L2077)</f>
        <v>20.465926829268295</v>
      </c>
      <c r="Q2077" s="11" t="s">
        <v>8325</v>
      </c>
      <c r="R2077" s="11" t="s">
        <v>8351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29" x14ac:dyDescent="0.35">
      <c r="A2078" s="11">
        <v>2076</v>
      </c>
      <c r="B2078" s="12" t="s">
        <v>2077</v>
      </c>
      <c r="C2078" s="12" t="s">
        <v>6186</v>
      </c>
      <c r="D2078" s="13">
        <v>179000</v>
      </c>
      <c r="E2078" s="13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1">
        <f>ROUND(E2078/D2078*100,0)</f>
        <v>543</v>
      </c>
      <c r="P2078" s="13">
        <f>IF(OR(E2078=0,L2078=0),0,E2078/L2078)</f>
        <v>116.35303146309367</v>
      </c>
      <c r="Q2078" s="11" t="s">
        <v>8325</v>
      </c>
      <c r="R2078" s="11" t="s">
        <v>8351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3.5" x14ac:dyDescent="0.35">
      <c r="A2079" s="11">
        <v>2077</v>
      </c>
      <c r="B2079" s="12" t="s">
        <v>2078</v>
      </c>
      <c r="C2079" s="12" t="s">
        <v>6187</v>
      </c>
      <c r="D2079" s="13">
        <v>50000</v>
      </c>
      <c r="E2079" s="13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1">
        <f>ROUND(E2079/D2079*100,0)</f>
        <v>116</v>
      </c>
      <c r="P2079" s="13">
        <f>IF(OR(E2079=0,L2079=0),0,E2079/L2079)</f>
        <v>307.20212765957444</v>
      </c>
      <c r="Q2079" s="11" t="s">
        <v>8325</v>
      </c>
      <c r="R2079" s="11" t="s">
        <v>8351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3.5" x14ac:dyDescent="0.35">
      <c r="A2080" s="11">
        <v>2078</v>
      </c>
      <c r="B2080" s="12" t="s">
        <v>2079</v>
      </c>
      <c r="C2080" s="12" t="s">
        <v>6188</v>
      </c>
      <c r="D2080" s="13">
        <v>20000</v>
      </c>
      <c r="E2080" s="13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1">
        <f>ROUND(E2080/D2080*100,0)</f>
        <v>131</v>
      </c>
      <c r="P2080" s="13">
        <f>IF(OR(E2080=0,L2080=0),0,E2080/L2080)</f>
        <v>546.6875</v>
      </c>
      <c r="Q2080" s="11" t="s">
        <v>8325</v>
      </c>
      <c r="R2080" s="11" t="s">
        <v>8351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58" x14ac:dyDescent="0.35">
      <c r="A2081" s="11">
        <v>2079</v>
      </c>
      <c r="B2081" s="12" t="s">
        <v>2080</v>
      </c>
      <c r="C2081" s="12" t="s">
        <v>6189</v>
      </c>
      <c r="D2081" s="13">
        <v>10000</v>
      </c>
      <c r="E2081" s="13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1">
        <f>ROUND(E2081/D2081*100,0)</f>
        <v>288</v>
      </c>
      <c r="P2081" s="13">
        <f>IF(OR(E2081=0,L2081=0),0,E2081/L2081)</f>
        <v>47.474464579901152</v>
      </c>
      <c r="Q2081" s="11" t="s">
        <v>8325</v>
      </c>
      <c r="R2081" s="11" t="s">
        <v>8351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43.5" x14ac:dyDescent="0.35">
      <c r="A2082" s="11">
        <v>2080</v>
      </c>
      <c r="B2082" s="12" t="s">
        <v>2081</v>
      </c>
      <c r="C2082" s="12" t="s">
        <v>6190</v>
      </c>
      <c r="D2082" s="13">
        <v>1000</v>
      </c>
      <c r="E2082" s="13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1">
        <f>ROUND(E2082/D2082*100,0)</f>
        <v>508</v>
      </c>
      <c r="P2082" s="13">
        <f>IF(OR(E2082=0,L2082=0),0,E2082/L2082)</f>
        <v>101.56</v>
      </c>
      <c r="Q2082" s="11" t="s">
        <v>8325</v>
      </c>
      <c r="R2082" s="11" t="s">
        <v>8351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43.5" x14ac:dyDescent="0.35">
      <c r="A2083" s="11">
        <v>2081</v>
      </c>
      <c r="B2083" s="12" t="s">
        <v>2082</v>
      </c>
      <c r="C2083" s="12" t="s">
        <v>6191</v>
      </c>
      <c r="D2083" s="13">
        <v>3500</v>
      </c>
      <c r="E2083" s="13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1">
        <f>ROUND(E2083/D2083*100,0)</f>
        <v>115</v>
      </c>
      <c r="P2083" s="13">
        <f>IF(OR(E2083=0,L2083=0),0,E2083/L2083)</f>
        <v>72.909090909090907</v>
      </c>
      <c r="Q2083" s="11" t="s">
        <v>8312</v>
      </c>
      <c r="R2083" s="11" t="s">
        <v>8332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58" x14ac:dyDescent="0.35">
      <c r="A2084" s="11">
        <v>2082</v>
      </c>
      <c r="B2084" s="12" t="s">
        <v>2083</v>
      </c>
      <c r="C2084" s="12" t="s">
        <v>6192</v>
      </c>
      <c r="D2084" s="13">
        <v>1500</v>
      </c>
      <c r="E2084" s="13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1">
        <f>ROUND(E2084/D2084*100,0)</f>
        <v>111</v>
      </c>
      <c r="P2084" s="13">
        <f>IF(OR(E2084=0,L2084=0),0,E2084/L2084)</f>
        <v>43.710526315789473</v>
      </c>
      <c r="Q2084" s="11" t="s">
        <v>8312</v>
      </c>
      <c r="R2084" s="11" t="s">
        <v>8332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43.5" x14ac:dyDescent="0.35">
      <c r="A2085" s="11">
        <v>2083</v>
      </c>
      <c r="B2085" s="12" t="s">
        <v>2084</v>
      </c>
      <c r="C2085" s="12" t="s">
        <v>6193</v>
      </c>
      <c r="D2085" s="13">
        <v>750</v>
      </c>
      <c r="E2085" s="13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1">
        <f>ROUND(E2085/D2085*100,0)</f>
        <v>113</v>
      </c>
      <c r="P2085" s="13">
        <f>IF(OR(E2085=0,L2085=0),0,E2085/L2085)</f>
        <v>34</v>
      </c>
      <c r="Q2085" s="11" t="s">
        <v>8312</v>
      </c>
      <c r="R2085" s="11" t="s">
        <v>8332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3.5" x14ac:dyDescent="0.35">
      <c r="A2086" s="11">
        <v>2084</v>
      </c>
      <c r="B2086" s="12" t="s">
        <v>2085</v>
      </c>
      <c r="C2086" s="12" t="s">
        <v>6194</v>
      </c>
      <c r="D2086" s="13">
        <v>3000</v>
      </c>
      <c r="E2086" s="13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1">
        <f>ROUND(E2086/D2086*100,0)</f>
        <v>108</v>
      </c>
      <c r="P2086" s="13">
        <f>IF(OR(E2086=0,L2086=0),0,E2086/L2086)</f>
        <v>70.652173913043484</v>
      </c>
      <c r="Q2086" s="11" t="s">
        <v>8312</v>
      </c>
      <c r="R2086" s="11" t="s">
        <v>8332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58" x14ac:dyDescent="0.35">
      <c r="A2087" s="11">
        <v>2085</v>
      </c>
      <c r="B2087" s="12" t="s">
        <v>2086</v>
      </c>
      <c r="C2087" s="12" t="s">
        <v>6195</v>
      </c>
      <c r="D2087" s="13">
        <v>6000</v>
      </c>
      <c r="E2087" s="13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1">
        <f>ROUND(E2087/D2087*100,0)</f>
        <v>124</v>
      </c>
      <c r="P2087" s="13">
        <f>IF(OR(E2087=0,L2087=0),0,E2087/L2087)</f>
        <v>89.301204819277103</v>
      </c>
      <c r="Q2087" s="11" t="s">
        <v>8312</v>
      </c>
      <c r="R2087" s="11" t="s">
        <v>8332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3.5" x14ac:dyDescent="0.35">
      <c r="A2088" s="11">
        <v>2086</v>
      </c>
      <c r="B2088" s="12" t="s">
        <v>2087</v>
      </c>
      <c r="C2088" s="12" t="s">
        <v>6196</v>
      </c>
      <c r="D2088" s="13">
        <v>4000</v>
      </c>
      <c r="E2088" s="13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1">
        <f>ROUND(E2088/D2088*100,0)</f>
        <v>101</v>
      </c>
      <c r="P2088" s="13">
        <f>IF(OR(E2088=0,L2088=0),0,E2088/L2088)</f>
        <v>115.08571428571429</v>
      </c>
      <c r="Q2088" s="11" t="s">
        <v>8312</v>
      </c>
      <c r="R2088" s="11" t="s">
        <v>8332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58" x14ac:dyDescent="0.35">
      <c r="A2089" s="11">
        <v>2087</v>
      </c>
      <c r="B2089" s="12" t="s">
        <v>2088</v>
      </c>
      <c r="C2089" s="12" t="s">
        <v>6197</v>
      </c>
      <c r="D2089" s="13">
        <v>1500</v>
      </c>
      <c r="E2089" s="13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1">
        <f>ROUND(E2089/D2089*100,0)</f>
        <v>104</v>
      </c>
      <c r="P2089" s="13">
        <f>IF(OR(E2089=0,L2089=0),0,E2089/L2089)</f>
        <v>62.12</v>
      </c>
      <c r="Q2089" s="11" t="s">
        <v>8312</v>
      </c>
      <c r="R2089" s="11" t="s">
        <v>8332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43.5" x14ac:dyDescent="0.35">
      <c r="A2090" s="11">
        <v>2088</v>
      </c>
      <c r="B2090" s="12" t="s">
        <v>2089</v>
      </c>
      <c r="C2090" s="12" t="s">
        <v>6198</v>
      </c>
      <c r="D2090" s="13">
        <v>3000</v>
      </c>
      <c r="E2090" s="13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1">
        <f>ROUND(E2090/D2090*100,0)</f>
        <v>116</v>
      </c>
      <c r="P2090" s="13">
        <f>IF(OR(E2090=0,L2090=0),0,E2090/L2090)</f>
        <v>46.204266666666669</v>
      </c>
      <c r="Q2090" s="11" t="s">
        <v>8312</v>
      </c>
      <c r="R2090" s="11" t="s">
        <v>8332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29" x14ac:dyDescent="0.35">
      <c r="A2091" s="11">
        <v>2089</v>
      </c>
      <c r="B2091" s="12" t="s">
        <v>2090</v>
      </c>
      <c r="C2091" s="12" t="s">
        <v>6199</v>
      </c>
      <c r="D2091" s="13">
        <v>2500</v>
      </c>
      <c r="E2091" s="13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1">
        <f>ROUND(E2091/D2091*100,0)</f>
        <v>120</v>
      </c>
      <c r="P2091" s="13">
        <f>IF(OR(E2091=0,L2091=0),0,E2091/L2091)</f>
        <v>48.54854838709678</v>
      </c>
      <c r="Q2091" s="11" t="s">
        <v>8312</v>
      </c>
      <c r="R2091" s="11" t="s">
        <v>8332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43.5" x14ac:dyDescent="0.35">
      <c r="A2092" s="11">
        <v>2090</v>
      </c>
      <c r="B2092" s="12" t="s">
        <v>2091</v>
      </c>
      <c r="C2092" s="12" t="s">
        <v>6200</v>
      </c>
      <c r="D2092" s="13">
        <v>8000</v>
      </c>
      <c r="E2092" s="13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1">
        <f>ROUND(E2092/D2092*100,0)</f>
        <v>115</v>
      </c>
      <c r="P2092" s="13">
        <f>IF(OR(E2092=0,L2092=0),0,E2092/L2092)</f>
        <v>57.520187499999999</v>
      </c>
      <c r="Q2092" s="11" t="s">
        <v>8312</v>
      </c>
      <c r="R2092" s="11" t="s">
        <v>8332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58" x14ac:dyDescent="0.35">
      <c r="A2093" s="11">
        <v>2091</v>
      </c>
      <c r="B2093" s="12" t="s">
        <v>2092</v>
      </c>
      <c r="C2093" s="12" t="s">
        <v>6201</v>
      </c>
      <c r="D2093" s="13">
        <v>18000</v>
      </c>
      <c r="E2093" s="13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1">
        <f>ROUND(E2093/D2093*100,0)</f>
        <v>120</v>
      </c>
      <c r="P2093" s="13">
        <f>IF(OR(E2093=0,L2093=0),0,E2093/L2093)</f>
        <v>88.147154471544724</v>
      </c>
      <c r="Q2093" s="11" t="s">
        <v>8312</v>
      </c>
      <c r="R2093" s="11" t="s">
        <v>8332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3.5" x14ac:dyDescent="0.35">
      <c r="A2094" s="11">
        <v>2092</v>
      </c>
      <c r="B2094" s="12" t="s">
        <v>2093</v>
      </c>
      <c r="C2094" s="12" t="s">
        <v>6202</v>
      </c>
      <c r="D2094" s="13">
        <v>6000</v>
      </c>
      <c r="E2094" s="13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1">
        <f>ROUND(E2094/D2094*100,0)</f>
        <v>101</v>
      </c>
      <c r="P2094" s="13">
        <f>IF(OR(E2094=0,L2094=0),0,E2094/L2094)</f>
        <v>110.49090909090908</v>
      </c>
      <c r="Q2094" s="11" t="s">
        <v>8312</v>
      </c>
      <c r="R2094" s="11" t="s">
        <v>8332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3.5" x14ac:dyDescent="0.35">
      <c r="A2095" s="11">
        <v>2093</v>
      </c>
      <c r="B2095" s="12" t="s">
        <v>2094</v>
      </c>
      <c r="C2095" s="12" t="s">
        <v>6203</v>
      </c>
      <c r="D2095" s="13">
        <v>1500</v>
      </c>
      <c r="E2095" s="13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1">
        <f>ROUND(E2095/D2095*100,0)</f>
        <v>102</v>
      </c>
      <c r="P2095" s="13">
        <f>IF(OR(E2095=0,L2095=0),0,E2095/L2095)</f>
        <v>66.826086956521735</v>
      </c>
      <c r="Q2095" s="11" t="s">
        <v>8312</v>
      </c>
      <c r="R2095" s="11" t="s">
        <v>8332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58" x14ac:dyDescent="0.35">
      <c r="A2096" s="11">
        <v>2094</v>
      </c>
      <c r="B2096" s="12" t="s">
        <v>2095</v>
      </c>
      <c r="C2096" s="12" t="s">
        <v>6204</v>
      </c>
      <c r="D2096" s="13">
        <v>3500</v>
      </c>
      <c r="E2096" s="13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1">
        <f>ROUND(E2096/D2096*100,0)</f>
        <v>121</v>
      </c>
      <c r="P2096" s="13">
        <f>IF(OR(E2096=0,L2096=0),0,E2096/L2096)</f>
        <v>58.597222222222221</v>
      </c>
      <c r="Q2096" s="11" t="s">
        <v>8312</v>
      </c>
      <c r="R2096" s="11" t="s">
        <v>8332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3.5" x14ac:dyDescent="0.35">
      <c r="A2097" s="11">
        <v>2095</v>
      </c>
      <c r="B2097" s="12" t="s">
        <v>2096</v>
      </c>
      <c r="C2097" s="12" t="s">
        <v>6205</v>
      </c>
      <c r="D2097" s="13">
        <v>2500</v>
      </c>
      <c r="E2097" s="13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1">
        <f>ROUND(E2097/D2097*100,0)</f>
        <v>100</v>
      </c>
      <c r="P2097" s="13">
        <f>IF(OR(E2097=0,L2097=0),0,E2097/L2097)</f>
        <v>113.63636363636364</v>
      </c>
      <c r="Q2097" s="11" t="s">
        <v>8312</v>
      </c>
      <c r="R2097" s="11" t="s">
        <v>8332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3.5" x14ac:dyDescent="0.35">
      <c r="A2098" s="11">
        <v>2096</v>
      </c>
      <c r="B2098" s="12" t="s">
        <v>2097</v>
      </c>
      <c r="C2098" s="12" t="s">
        <v>6206</v>
      </c>
      <c r="D2098" s="13">
        <v>600</v>
      </c>
      <c r="E2098" s="13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1">
        <f>ROUND(E2098/D2098*100,0)</f>
        <v>102</v>
      </c>
      <c r="P2098" s="13">
        <f>IF(OR(E2098=0,L2098=0),0,E2098/L2098)</f>
        <v>43.571428571428569</v>
      </c>
      <c r="Q2098" s="11" t="s">
        <v>8312</v>
      </c>
      <c r="R2098" s="11" t="s">
        <v>8332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43.5" x14ac:dyDescent="0.35">
      <c r="A2099" s="11">
        <v>2097</v>
      </c>
      <c r="B2099" s="12" t="s">
        <v>2098</v>
      </c>
      <c r="C2099" s="12" t="s">
        <v>6207</v>
      </c>
      <c r="D2099" s="13">
        <v>3000</v>
      </c>
      <c r="E2099" s="13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1">
        <f>ROUND(E2099/D2099*100,0)</f>
        <v>100</v>
      </c>
      <c r="P2099" s="13">
        <f>IF(OR(E2099=0,L2099=0),0,E2099/L2099)</f>
        <v>78.94736842105263</v>
      </c>
      <c r="Q2099" s="11" t="s">
        <v>8312</v>
      </c>
      <c r="R2099" s="11" t="s">
        <v>8332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3.5" x14ac:dyDescent="0.35">
      <c r="A2100" s="11">
        <v>2098</v>
      </c>
      <c r="B2100" s="12" t="s">
        <v>2099</v>
      </c>
      <c r="C2100" s="12" t="s">
        <v>6208</v>
      </c>
      <c r="D2100" s="13">
        <v>6000</v>
      </c>
      <c r="E2100" s="13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1">
        <f>ROUND(E2100/D2100*100,0)</f>
        <v>100</v>
      </c>
      <c r="P2100" s="13">
        <f>IF(OR(E2100=0,L2100=0),0,E2100/L2100)</f>
        <v>188.125</v>
      </c>
      <c r="Q2100" s="11" t="s">
        <v>8312</v>
      </c>
      <c r="R2100" s="11" t="s">
        <v>8332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x14ac:dyDescent="0.35">
      <c r="A2101" s="11">
        <v>2099</v>
      </c>
      <c r="B2101" s="12" t="s">
        <v>2100</v>
      </c>
      <c r="C2101" s="12" t="s">
        <v>6209</v>
      </c>
      <c r="D2101" s="13">
        <v>3000</v>
      </c>
      <c r="E2101" s="13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1">
        <f>ROUND(E2101/D2101*100,0)</f>
        <v>132</v>
      </c>
      <c r="P2101" s="13">
        <f>IF(OR(E2101=0,L2101=0),0,E2101/L2101)</f>
        <v>63.031746031746032</v>
      </c>
      <c r="Q2101" s="11" t="s">
        <v>8312</v>
      </c>
      <c r="R2101" s="11" t="s">
        <v>8332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58" x14ac:dyDescent="0.35">
      <c r="A2102" s="11">
        <v>2100</v>
      </c>
      <c r="B2102" s="12" t="s">
        <v>2101</v>
      </c>
      <c r="C2102" s="12" t="s">
        <v>6210</v>
      </c>
      <c r="D2102" s="13">
        <v>600</v>
      </c>
      <c r="E2102" s="13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1">
        <f>ROUND(E2102/D2102*100,0)</f>
        <v>137</v>
      </c>
      <c r="P2102" s="13">
        <f>IF(OR(E2102=0,L2102=0),0,E2102/L2102)</f>
        <v>30.37037037037037</v>
      </c>
      <c r="Q2102" s="11" t="s">
        <v>8312</v>
      </c>
      <c r="R2102" s="11" t="s">
        <v>8332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43.5" x14ac:dyDescent="0.35">
      <c r="A2103" s="11">
        <v>2101</v>
      </c>
      <c r="B2103" s="12" t="s">
        <v>2102</v>
      </c>
      <c r="C2103" s="12" t="s">
        <v>6211</v>
      </c>
      <c r="D2103" s="13">
        <v>2000</v>
      </c>
      <c r="E2103" s="13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1">
        <f>ROUND(E2103/D2103*100,0)</f>
        <v>113</v>
      </c>
      <c r="P2103" s="13">
        <f>IF(OR(E2103=0,L2103=0),0,E2103/L2103)</f>
        <v>51.477272727272727</v>
      </c>
      <c r="Q2103" s="11" t="s">
        <v>8312</v>
      </c>
      <c r="R2103" s="11" t="s">
        <v>8332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43.5" x14ac:dyDescent="0.35">
      <c r="A2104" s="11">
        <v>2102</v>
      </c>
      <c r="B2104" s="12" t="s">
        <v>2103</v>
      </c>
      <c r="C2104" s="12" t="s">
        <v>6212</v>
      </c>
      <c r="D2104" s="13">
        <v>1000</v>
      </c>
      <c r="E2104" s="13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1">
        <f>ROUND(E2104/D2104*100,0)</f>
        <v>136</v>
      </c>
      <c r="P2104" s="13">
        <f>IF(OR(E2104=0,L2104=0),0,E2104/L2104)</f>
        <v>35.789473684210527</v>
      </c>
      <c r="Q2104" s="11" t="s">
        <v>8312</v>
      </c>
      <c r="R2104" s="11" t="s">
        <v>8332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29" x14ac:dyDescent="0.35">
      <c r="A2105" s="11">
        <v>2103</v>
      </c>
      <c r="B2105" s="12" t="s">
        <v>2104</v>
      </c>
      <c r="C2105" s="12" t="s">
        <v>6213</v>
      </c>
      <c r="D2105" s="13">
        <v>7777</v>
      </c>
      <c r="E2105" s="13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1">
        <f>ROUND(E2105/D2105*100,0)</f>
        <v>146</v>
      </c>
      <c r="P2105" s="13">
        <f>IF(OR(E2105=0,L2105=0),0,E2105/L2105)</f>
        <v>98.817391304347822</v>
      </c>
      <c r="Q2105" s="11" t="s">
        <v>8312</v>
      </c>
      <c r="R2105" s="11" t="s">
        <v>8332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3.5" x14ac:dyDescent="0.35">
      <c r="A2106" s="11">
        <v>2104</v>
      </c>
      <c r="B2106" s="12" t="s">
        <v>2105</v>
      </c>
      <c r="C2106" s="12" t="s">
        <v>6214</v>
      </c>
      <c r="D2106" s="13">
        <v>800</v>
      </c>
      <c r="E2106" s="13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1">
        <f>ROUND(E2106/D2106*100,0)</f>
        <v>130</v>
      </c>
      <c r="P2106" s="13">
        <f>IF(OR(E2106=0,L2106=0),0,E2106/L2106)</f>
        <v>28</v>
      </c>
      <c r="Q2106" s="11" t="s">
        <v>8312</v>
      </c>
      <c r="R2106" s="11" t="s">
        <v>8332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43.5" x14ac:dyDescent="0.35">
      <c r="A2107" s="11">
        <v>2105</v>
      </c>
      <c r="B2107" s="12" t="s">
        <v>2106</v>
      </c>
      <c r="C2107" s="12" t="s">
        <v>6215</v>
      </c>
      <c r="D2107" s="13">
        <v>2000</v>
      </c>
      <c r="E2107" s="13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1">
        <f>ROUND(E2107/D2107*100,0)</f>
        <v>254</v>
      </c>
      <c r="P2107" s="13">
        <f>IF(OR(E2107=0,L2107=0),0,E2107/L2107)</f>
        <v>51.313131313131315</v>
      </c>
      <c r="Q2107" s="11" t="s">
        <v>8312</v>
      </c>
      <c r="R2107" s="11" t="s">
        <v>8332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43.5" x14ac:dyDescent="0.35">
      <c r="A2108" s="11">
        <v>2106</v>
      </c>
      <c r="B2108" s="12" t="s">
        <v>2107</v>
      </c>
      <c r="C2108" s="12" t="s">
        <v>6216</v>
      </c>
      <c r="D2108" s="13">
        <v>2200</v>
      </c>
      <c r="E2108" s="13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1">
        <f>ROUND(E2108/D2108*100,0)</f>
        <v>107</v>
      </c>
      <c r="P2108" s="13">
        <f>IF(OR(E2108=0,L2108=0),0,E2108/L2108)</f>
        <v>53.522727272727273</v>
      </c>
      <c r="Q2108" s="11" t="s">
        <v>8312</v>
      </c>
      <c r="R2108" s="11" t="s">
        <v>8332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3.5" x14ac:dyDescent="0.35">
      <c r="A2109" s="11">
        <v>2107</v>
      </c>
      <c r="B2109" s="12" t="s">
        <v>2108</v>
      </c>
      <c r="C2109" s="12" t="s">
        <v>6217</v>
      </c>
      <c r="D2109" s="13">
        <v>2000</v>
      </c>
      <c r="E2109" s="13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1">
        <f>ROUND(E2109/D2109*100,0)</f>
        <v>108</v>
      </c>
      <c r="P2109" s="13">
        <f>IF(OR(E2109=0,L2109=0),0,E2109/L2109)</f>
        <v>37.149310344827583</v>
      </c>
      <c r="Q2109" s="11" t="s">
        <v>8312</v>
      </c>
      <c r="R2109" s="11" t="s">
        <v>8332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58" x14ac:dyDescent="0.35">
      <c r="A2110" s="11">
        <v>2108</v>
      </c>
      <c r="B2110" s="12" t="s">
        <v>2109</v>
      </c>
      <c r="C2110" s="12" t="s">
        <v>6218</v>
      </c>
      <c r="D2110" s="13">
        <v>16000</v>
      </c>
      <c r="E2110" s="13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1">
        <f>ROUND(E2110/D2110*100,0)</f>
        <v>107</v>
      </c>
      <c r="P2110" s="13">
        <f>IF(OR(E2110=0,L2110=0),0,E2110/L2110)</f>
        <v>89.895287958115176</v>
      </c>
      <c r="Q2110" s="11" t="s">
        <v>8312</v>
      </c>
      <c r="R2110" s="11" t="s">
        <v>8332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43.5" x14ac:dyDescent="0.35">
      <c r="A2111" s="11">
        <v>2109</v>
      </c>
      <c r="B2111" s="12" t="s">
        <v>2110</v>
      </c>
      <c r="C2111" s="12" t="s">
        <v>6219</v>
      </c>
      <c r="D2111" s="13">
        <v>4000</v>
      </c>
      <c r="E2111" s="13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1">
        <f>ROUND(E2111/D2111*100,0)</f>
        <v>107</v>
      </c>
      <c r="P2111" s="13">
        <f>IF(OR(E2111=0,L2111=0),0,E2111/L2111)</f>
        <v>106.52500000000001</v>
      </c>
      <c r="Q2111" s="11" t="s">
        <v>8312</v>
      </c>
      <c r="R2111" s="11" t="s">
        <v>8332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29" x14ac:dyDescent="0.35">
      <c r="A2112" s="11">
        <v>2110</v>
      </c>
      <c r="B2112" s="12" t="s">
        <v>2111</v>
      </c>
      <c r="C2112" s="12" t="s">
        <v>6220</v>
      </c>
      <c r="D2112" s="13">
        <v>2000</v>
      </c>
      <c r="E2112" s="13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1">
        <f>ROUND(E2112/D2112*100,0)</f>
        <v>100</v>
      </c>
      <c r="P2112" s="13">
        <f>IF(OR(E2112=0,L2112=0),0,E2112/L2112)</f>
        <v>52.815789473684212</v>
      </c>
      <c r="Q2112" s="11" t="s">
        <v>8312</v>
      </c>
      <c r="R2112" s="11" t="s">
        <v>8332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43.5" x14ac:dyDescent="0.35">
      <c r="A2113" s="11">
        <v>2111</v>
      </c>
      <c r="B2113" s="12" t="s">
        <v>2112</v>
      </c>
      <c r="C2113" s="12" t="s">
        <v>6221</v>
      </c>
      <c r="D2113" s="13">
        <v>2000</v>
      </c>
      <c r="E2113" s="13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1">
        <f>ROUND(E2113/D2113*100,0)</f>
        <v>107</v>
      </c>
      <c r="P2113" s="13">
        <f>IF(OR(E2113=0,L2113=0),0,E2113/L2113)</f>
        <v>54.615384615384613</v>
      </c>
      <c r="Q2113" s="11" t="s">
        <v>8312</v>
      </c>
      <c r="R2113" s="11" t="s">
        <v>8332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3.5" x14ac:dyDescent="0.35">
      <c r="A2114" s="11">
        <v>2112</v>
      </c>
      <c r="B2114" s="12" t="s">
        <v>2113</v>
      </c>
      <c r="C2114" s="12" t="s">
        <v>6222</v>
      </c>
      <c r="D2114" s="13">
        <v>300</v>
      </c>
      <c r="E2114" s="13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1">
        <f>ROUND(E2114/D2114*100,0)</f>
        <v>100</v>
      </c>
      <c r="P2114" s="13">
        <f>IF(OR(E2114=0,L2114=0),0,E2114/L2114)</f>
        <v>27.272727272727273</v>
      </c>
      <c r="Q2114" s="11" t="s">
        <v>8312</v>
      </c>
      <c r="R2114" s="11" t="s">
        <v>8332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29" x14ac:dyDescent="0.35">
      <c r="A2115" s="11">
        <v>2113</v>
      </c>
      <c r="B2115" s="12" t="s">
        <v>2114</v>
      </c>
      <c r="C2115" s="12" t="s">
        <v>6223</v>
      </c>
      <c r="D2115" s="13">
        <v>7000</v>
      </c>
      <c r="E2115" s="13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1">
        <f>ROUND(E2115/D2115*100,0)</f>
        <v>105</v>
      </c>
      <c r="P2115" s="13">
        <f>IF(OR(E2115=0,L2115=0),0,E2115/L2115)</f>
        <v>68.598130841121488</v>
      </c>
      <c r="Q2115" s="11" t="s">
        <v>8312</v>
      </c>
      <c r="R2115" s="11" t="s">
        <v>8332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43.5" x14ac:dyDescent="0.35">
      <c r="A2116" s="11">
        <v>2114</v>
      </c>
      <c r="B2116" s="12" t="s">
        <v>2115</v>
      </c>
      <c r="C2116" s="12" t="s">
        <v>6224</v>
      </c>
      <c r="D2116" s="13">
        <v>5000</v>
      </c>
      <c r="E2116" s="13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1">
        <f>ROUND(E2116/D2116*100,0)</f>
        <v>105</v>
      </c>
      <c r="P2116" s="13">
        <f>IF(OR(E2116=0,L2116=0),0,E2116/L2116)</f>
        <v>35.612244897959187</v>
      </c>
      <c r="Q2116" s="11" t="s">
        <v>8312</v>
      </c>
      <c r="R2116" s="11" t="s">
        <v>8332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3.5" x14ac:dyDescent="0.35">
      <c r="A2117" s="11">
        <v>2115</v>
      </c>
      <c r="B2117" s="12" t="s">
        <v>2116</v>
      </c>
      <c r="C2117" s="12" t="s">
        <v>6225</v>
      </c>
      <c r="D2117" s="13">
        <v>1500</v>
      </c>
      <c r="E2117" s="13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1">
        <f>ROUND(E2117/D2117*100,0)</f>
        <v>226</v>
      </c>
      <c r="P2117" s="13">
        <f>IF(OR(E2117=0,L2117=0),0,E2117/L2117)</f>
        <v>94.027777777777771</v>
      </c>
      <c r="Q2117" s="11" t="s">
        <v>8312</v>
      </c>
      <c r="R2117" s="11" t="s">
        <v>8332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3.5" x14ac:dyDescent="0.35">
      <c r="A2118" s="11">
        <v>2116</v>
      </c>
      <c r="B2118" s="12" t="s">
        <v>2117</v>
      </c>
      <c r="C2118" s="12" t="s">
        <v>6226</v>
      </c>
      <c r="D2118" s="13">
        <v>48000</v>
      </c>
      <c r="E2118" s="13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1">
        <f>ROUND(E2118/D2118*100,0)</f>
        <v>101</v>
      </c>
      <c r="P2118" s="13">
        <f>IF(OR(E2118=0,L2118=0),0,E2118/L2118)</f>
        <v>526.45652173913038</v>
      </c>
      <c r="Q2118" s="11" t="s">
        <v>8312</v>
      </c>
      <c r="R2118" s="11" t="s">
        <v>8332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58" x14ac:dyDescent="0.35">
      <c r="A2119" s="11">
        <v>2117</v>
      </c>
      <c r="B2119" s="12" t="s">
        <v>2118</v>
      </c>
      <c r="C2119" s="12" t="s">
        <v>6227</v>
      </c>
      <c r="D2119" s="13">
        <v>1200</v>
      </c>
      <c r="E2119" s="13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1">
        <f>ROUND(E2119/D2119*100,0)</f>
        <v>148</v>
      </c>
      <c r="P2119" s="13">
        <f>IF(OR(E2119=0,L2119=0),0,E2119/L2119)</f>
        <v>50.657142857142858</v>
      </c>
      <c r="Q2119" s="11" t="s">
        <v>8312</v>
      </c>
      <c r="R2119" s="11" t="s">
        <v>8332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29" x14ac:dyDescent="0.35">
      <c r="A2120" s="11">
        <v>2118</v>
      </c>
      <c r="B2120" s="12" t="s">
        <v>2119</v>
      </c>
      <c r="C2120" s="12" t="s">
        <v>6228</v>
      </c>
      <c r="D2120" s="13">
        <v>1000</v>
      </c>
      <c r="E2120" s="13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1">
        <f>ROUND(E2120/D2120*100,0)</f>
        <v>135</v>
      </c>
      <c r="P2120" s="13">
        <f>IF(OR(E2120=0,L2120=0),0,E2120/L2120)</f>
        <v>79.182941176470578</v>
      </c>
      <c r="Q2120" s="11" t="s">
        <v>8312</v>
      </c>
      <c r="R2120" s="11" t="s">
        <v>8332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3.5" x14ac:dyDescent="0.35">
      <c r="A2121" s="11">
        <v>2119</v>
      </c>
      <c r="B2121" s="12" t="s">
        <v>2120</v>
      </c>
      <c r="C2121" s="12" t="s">
        <v>6229</v>
      </c>
      <c r="D2121" s="13">
        <v>2000</v>
      </c>
      <c r="E2121" s="13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1">
        <f>ROUND(E2121/D2121*100,0)</f>
        <v>101</v>
      </c>
      <c r="P2121" s="13">
        <f>IF(OR(E2121=0,L2121=0),0,E2121/L2121)</f>
        <v>91.590909090909093</v>
      </c>
      <c r="Q2121" s="11" t="s">
        <v>8312</v>
      </c>
      <c r="R2121" s="11" t="s">
        <v>8332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3.5" x14ac:dyDescent="0.35">
      <c r="A2122" s="11">
        <v>2120</v>
      </c>
      <c r="B2122" s="12" t="s">
        <v>2121</v>
      </c>
      <c r="C2122" s="12" t="s">
        <v>6230</v>
      </c>
      <c r="D2122" s="13">
        <v>8000</v>
      </c>
      <c r="E2122" s="13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1">
        <f>ROUND(E2122/D2122*100,0)</f>
        <v>101</v>
      </c>
      <c r="P2122" s="13">
        <f>IF(OR(E2122=0,L2122=0),0,E2122/L2122)</f>
        <v>116.96275362318841</v>
      </c>
      <c r="Q2122" s="11" t="s">
        <v>8312</v>
      </c>
      <c r="R2122" s="11" t="s">
        <v>8332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43.5" x14ac:dyDescent="0.35">
      <c r="A2123" s="11">
        <v>2121</v>
      </c>
      <c r="B2123" s="12" t="s">
        <v>2122</v>
      </c>
      <c r="C2123" s="12" t="s">
        <v>6231</v>
      </c>
      <c r="D2123" s="13">
        <v>50000</v>
      </c>
      <c r="E2123" s="13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1">
        <f>ROUND(E2123/D2123*100,0)</f>
        <v>1</v>
      </c>
      <c r="P2123" s="13">
        <f>IF(OR(E2123=0,L2123=0),0,E2123/L2123)</f>
        <v>28.4</v>
      </c>
      <c r="Q2123" s="11" t="s">
        <v>8313</v>
      </c>
      <c r="R2123" s="11" t="s">
        <v>8336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43.5" x14ac:dyDescent="0.35">
      <c r="A2124" s="11">
        <v>2122</v>
      </c>
      <c r="B2124" s="12" t="s">
        <v>2123</v>
      </c>
      <c r="C2124" s="12" t="s">
        <v>6232</v>
      </c>
      <c r="D2124" s="13">
        <v>80000</v>
      </c>
      <c r="E2124" s="13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1">
        <f>ROUND(E2124/D2124*100,0)</f>
        <v>0</v>
      </c>
      <c r="P2124" s="13">
        <f>IF(OR(E2124=0,L2124=0),0,E2124/L2124)</f>
        <v>103.33333333333333</v>
      </c>
      <c r="Q2124" s="11" t="s">
        <v>8313</v>
      </c>
      <c r="R2124" s="11" t="s">
        <v>8336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58" x14ac:dyDescent="0.35">
      <c r="A2125" s="11">
        <v>2123</v>
      </c>
      <c r="B2125" s="12" t="s">
        <v>2124</v>
      </c>
      <c r="C2125" s="12" t="s">
        <v>6233</v>
      </c>
      <c r="D2125" s="13">
        <v>500</v>
      </c>
      <c r="E2125" s="13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1">
        <f>ROUND(E2125/D2125*100,0)</f>
        <v>10</v>
      </c>
      <c r="P2125" s="13">
        <f>IF(OR(E2125=0,L2125=0),0,E2125/L2125)</f>
        <v>10</v>
      </c>
      <c r="Q2125" s="11" t="s">
        <v>8313</v>
      </c>
      <c r="R2125" s="11" t="s">
        <v>8336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58" x14ac:dyDescent="0.35">
      <c r="A2126" s="11">
        <v>2124</v>
      </c>
      <c r="B2126" s="12" t="s">
        <v>2125</v>
      </c>
      <c r="C2126" s="12" t="s">
        <v>6234</v>
      </c>
      <c r="D2126" s="13">
        <v>1100</v>
      </c>
      <c r="E2126" s="13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1">
        <f>ROUND(E2126/D2126*100,0)</f>
        <v>10</v>
      </c>
      <c r="P2126" s="13">
        <f>IF(OR(E2126=0,L2126=0),0,E2126/L2126)</f>
        <v>23</v>
      </c>
      <c r="Q2126" s="11" t="s">
        <v>8313</v>
      </c>
      <c r="R2126" s="11" t="s">
        <v>8336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3.5" x14ac:dyDescent="0.35">
      <c r="A2127" s="11">
        <v>2125</v>
      </c>
      <c r="B2127" s="12" t="s">
        <v>2126</v>
      </c>
      <c r="C2127" s="12" t="s">
        <v>6235</v>
      </c>
      <c r="D2127" s="13">
        <v>60000</v>
      </c>
      <c r="E2127" s="13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1">
        <f>ROUND(E2127/D2127*100,0)</f>
        <v>1</v>
      </c>
      <c r="P2127" s="13">
        <f>IF(OR(E2127=0,L2127=0),0,E2127/L2127)</f>
        <v>31.555555555555557</v>
      </c>
      <c r="Q2127" s="11" t="s">
        <v>8313</v>
      </c>
      <c r="R2127" s="11" t="s">
        <v>8336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3.5" x14ac:dyDescent="0.35">
      <c r="A2128" s="11">
        <v>2126</v>
      </c>
      <c r="B2128" s="12" t="s">
        <v>2127</v>
      </c>
      <c r="C2128" s="12" t="s">
        <v>6236</v>
      </c>
      <c r="D2128" s="13">
        <v>20000</v>
      </c>
      <c r="E2128" s="13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1">
        <f>ROUND(E2128/D2128*100,0)</f>
        <v>0</v>
      </c>
      <c r="P2128" s="13">
        <f>IF(OR(E2128=0,L2128=0),0,E2128/L2128)</f>
        <v>5</v>
      </c>
      <c r="Q2128" s="11" t="s">
        <v>8313</v>
      </c>
      <c r="R2128" s="11" t="s">
        <v>8336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29" x14ac:dyDescent="0.35">
      <c r="A2129" s="11">
        <v>2127</v>
      </c>
      <c r="B2129" s="12" t="s">
        <v>2128</v>
      </c>
      <c r="C2129" s="12" t="s">
        <v>6237</v>
      </c>
      <c r="D2129" s="13">
        <v>28000</v>
      </c>
      <c r="E2129" s="13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1">
        <f>ROUND(E2129/D2129*100,0)</f>
        <v>29</v>
      </c>
      <c r="P2129" s="13">
        <f>IF(OR(E2129=0,L2129=0),0,E2129/L2129)</f>
        <v>34.220338983050844</v>
      </c>
      <c r="Q2129" s="11" t="s">
        <v>8313</v>
      </c>
      <c r="R2129" s="11" t="s">
        <v>8336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43.5" x14ac:dyDescent="0.35">
      <c r="A2130" s="11">
        <v>2128</v>
      </c>
      <c r="B2130" s="12" t="s">
        <v>2129</v>
      </c>
      <c r="C2130" s="12" t="s">
        <v>6238</v>
      </c>
      <c r="D2130" s="13">
        <v>15000</v>
      </c>
      <c r="E2130" s="13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1">
        <f>ROUND(E2130/D2130*100,0)</f>
        <v>0</v>
      </c>
      <c r="P2130" s="13">
        <f>IF(OR(E2130=0,L2130=0),0,E2130/L2130)</f>
        <v>25</v>
      </c>
      <c r="Q2130" s="11" t="s">
        <v>8313</v>
      </c>
      <c r="R2130" s="11" t="s">
        <v>8336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43.5" x14ac:dyDescent="0.35">
      <c r="A2131" s="11">
        <v>2129</v>
      </c>
      <c r="B2131" s="12" t="s">
        <v>2130</v>
      </c>
      <c r="C2131" s="12" t="s">
        <v>6239</v>
      </c>
      <c r="D2131" s="13">
        <v>2000</v>
      </c>
      <c r="E2131" s="13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1">
        <f>ROUND(E2131/D2131*100,0)</f>
        <v>12</v>
      </c>
      <c r="P2131" s="13">
        <f>IF(OR(E2131=0,L2131=0),0,E2131/L2131)</f>
        <v>19.666666666666668</v>
      </c>
      <c r="Q2131" s="11" t="s">
        <v>8313</v>
      </c>
      <c r="R2131" s="11" t="s">
        <v>8336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29" x14ac:dyDescent="0.35">
      <c r="A2132" s="11">
        <v>2130</v>
      </c>
      <c r="B2132" s="12" t="s">
        <v>2131</v>
      </c>
      <c r="C2132" s="12" t="s">
        <v>6240</v>
      </c>
      <c r="D2132" s="13">
        <v>42000</v>
      </c>
      <c r="E2132" s="13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1">
        <f>ROUND(E2132/D2132*100,0)</f>
        <v>0</v>
      </c>
      <c r="P2132" s="13">
        <f>IF(OR(E2132=0,L2132=0),0,E2132/L2132)</f>
        <v>21.25</v>
      </c>
      <c r="Q2132" s="11" t="s">
        <v>8313</v>
      </c>
      <c r="R2132" s="11" t="s">
        <v>8336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3.5" x14ac:dyDescent="0.35">
      <c r="A2133" s="11">
        <v>2131</v>
      </c>
      <c r="B2133" s="12" t="s">
        <v>2132</v>
      </c>
      <c r="C2133" s="12" t="s">
        <v>6241</v>
      </c>
      <c r="D2133" s="13">
        <v>500</v>
      </c>
      <c r="E2133" s="13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1">
        <f>ROUND(E2133/D2133*100,0)</f>
        <v>5</v>
      </c>
      <c r="P2133" s="13">
        <f>IF(OR(E2133=0,L2133=0),0,E2133/L2133)</f>
        <v>8.3333333333333339</v>
      </c>
      <c r="Q2133" s="11" t="s">
        <v>8313</v>
      </c>
      <c r="R2133" s="11" t="s">
        <v>8336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43.5" x14ac:dyDescent="0.35">
      <c r="A2134" s="11">
        <v>2132</v>
      </c>
      <c r="B2134" s="12" t="s">
        <v>2133</v>
      </c>
      <c r="C2134" s="12" t="s">
        <v>6242</v>
      </c>
      <c r="D2134" s="13">
        <v>100000</v>
      </c>
      <c r="E2134" s="13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1">
        <f>ROUND(E2134/D2134*100,0)</f>
        <v>2</v>
      </c>
      <c r="P2134" s="13">
        <f>IF(OR(E2134=0,L2134=0),0,E2134/L2134)</f>
        <v>21.34333333333333</v>
      </c>
      <c r="Q2134" s="11" t="s">
        <v>8313</v>
      </c>
      <c r="R2134" s="11" t="s">
        <v>8336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58" x14ac:dyDescent="0.35">
      <c r="A2135" s="11">
        <v>2133</v>
      </c>
      <c r="B2135" s="12" t="s">
        <v>2134</v>
      </c>
      <c r="C2135" s="12" t="s">
        <v>6243</v>
      </c>
      <c r="D2135" s="13">
        <v>1000</v>
      </c>
      <c r="E2135" s="13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1">
        <f>ROUND(E2135/D2135*100,0)</f>
        <v>2</v>
      </c>
      <c r="P2135" s="13">
        <f>IF(OR(E2135=0,L2135=0),0,E2135/L2135)</f>
        <v>5.333333333333333</v>
      </c>
      <c r="Q2135" s="11" t="s">
        <v>8313</v>
      </c>
      <c r="R2135" s="11" t="s">
        <v>8336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3.5" x14ac:dyDescent="0.35">
      <c r="A2136" s="11">
        <v>2134</v>
      </c>
      <c r="B2136" s="12" t="s">
        <v>2135</v>
      </c>
      <c r="C2136" s="12" t="s">
        <v>6244</v>
      </c>
      <c r="D2136" s="13">
        <v>6000</v>
      </c>
      <c r="E2136" s="13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1">
        <f>ROUND(E2136/D2136*100,0)</f>
        <v>2</v>
      </c>
      <c r="P2136" s="13">
        <f>IF(OR(E2136=0,L2136=0),0,E2136/L2136)</f>
        <v>34.666666666666664</v>
      </c>
      <c r="Q2136" s="11" t="s">
        <v>8313</v>
      </c>
      <c r="R2136" s="11" t="s">
        <v>8336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43.5" x14ac:dyDescent="0.35">
      <c r="A2137" s="11">
        <v>2135</v>
      </c>
      <c r="B2137" s="12" t="s">
        <v>2136</v>
      </c>
      <c r="C2137" s="12" t="s">
        <v>6245</v>
      </c>
      <c r="D2137" s="13">
        <v>5000</v>
      </c>
      <c r="E2137" s="13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1">
        <f>ROUND(E2137/D2137*100,0)</f>
        <v>10</v>
      </c>
      <c r="P2137" s="13">
        <f>IF(OR(E2137=0,L2137=0),0,E2137/L2137)</f>
        <v>21.727272727272727</v>
      </c>
      <c r="Q2137" s="11" t="s">
        <v>8313</v>
      </c>
      <c r="R2137" s="11" t="s">
        <v>8336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3.5" x14ac:dyDescent="0.35">
      <c r="A2138" s="11">
        <v>2136</v>
      </c>
      <c r="B2138" s="12" t="s">
        <v>2137</v>
      </c>
      <c r="C2138" s="12" t="s">
        <v>6246</v>
      </c>
      <c r="D2138" s="13">
        <v>80000</v>
      </c>
      <c r="E2138" s="13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1">
        <f>ROUND(E2138/D2138*100,0)</f>
        <v>0</v>
      </c>
      <c r="P2138" s="13">
        <f>IF(OR(E2138=0,L2138=0),0,E2138/L2138)</f>
        <v>11.922499999999999</v>
      </c>
      <c r="Q2138" s="11" t="s">
        <v>8313</v>
      </c>
      <c r="R2138" s="11" t="s">
        <v>8336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3.5" x14ac:dyDescent="0.35">
      <c r="A2139" s="11">
        <v>2137</v>
      </c>
      <c r="B2139" s="12" t="s">
        <v>2138</v>
      </c>
      <c r="C2139" s="12" t="s">
        <v>6247</v>
      </c>
      <c r="D2139" s="13">
        <v>50000</v>
      </c>
      <c r="E2139" s="13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1">
        <f>ROUND(E2139/D2139*100,0)</f>
        <v>28</v>
      </c>
      <c r="P2139" s="13">
        <f>IF(OR(E2139=0,L2139=0),0,E2139/L2139)</f>
        <v>26.59737827715356</v>
      </c>
      <c r="Q2139" s="11" t="s">
        <v>8313</v>
      </c>
      <c r="R2139" s="11" t="s">
        <v>8336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29" x14ac:dyDescent="0.35">
      <c r="A2140" s="11">
        <v>2138</v>
      </c>
      <c r="B2140" s="12" t="s">
        <v>2139</v>
      </c>
      <c r="C2140" s="12" t="s">
        <v>6248</v>
      </c>
      <c r="D2140" s="13">
        <v>1000</v>
      </c>
      <c r="E2140" s="13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1">
        <f>ROUND(E2140/D2140*100,0)</f>
        <v>13</v>
      </c>
      <c r="P2140" s="13">
        <f>IF(OR(E2140=0,L2140=0),0,E2140/L2140)</f>
        <v>10.666666666666666</v>
      </c>
      <c r="Q2140" s="11" t="s">
        <v>8313</v>
      </c>
      <c r="R2140" s="11" t="s">
        <v>8336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58" x14ac:dyDescent="0.35">
      <c r="A2141" s="11">
        <v>2139</v>
      </c>
      <c r="B2141" s="12" t="s">
        <v>2140</v>
      </c>
      <c r="C2141" s="12" t="s">
        <v>6249</v>
      </c>
      <c r="D2141" s="13">
        <v>30000</v>
      </c>
      <c r="E2141" s="13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1">
        <f>ROUND(E2141/D2141*100,0)</f>
        <v>5</v>
      </c>
      <c r="P2141" s="13">
        <f>IF(OR(E2141=0,L2141=0),0,E2141/L2141)</f>
        <v>29.035714285714285</v>
      </c>
      <c r="Q2141" s="11" t="s">
        <v>8313</v>
      </c>
      <c r="R2141" s="11" t="s">
        <v>8336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43.5" x14ac:dyDescent="0.35">
      <c r="A2142" s="11">
        <v>2140</v>
      </c>
      <c r="B2142" s="12" t="s">
        <v>2141</v>
      </c>
      <c r="C2142" s="12" t="s">
        <v>6250</v>
      </c>
      <c r="D2142" s="13">
        <v>500000</v>
      </c>
      <c r="E2142" s="13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1">
        <f>ROUND(E2142/D2142*100,0)</f>
        <v>0</v>
      </c>
      <c r="P2142" s="13">
        <f>IF(OR(E2142=0,L2142=0),0,E2142/L2142)</f>
        <v>50.909090909090907</v>
      </c>
      <c r="Q2142" s="11" t="s">
        <v>8313</v>
      </c>
      <c r="R2142" s="11" t="s">
        <v>8336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58" x14ac:dyDescent="0.35">
      <c r="A2143" s="11">
        <v>2141</v>
      </c>
      <c r="B2143" s="12" t="s">
        <v>2142</v>
      </c>
      <c r="C2143" s="12" t="s">
        <v>6251</v>
      </c>
      <c r="D2143" s="13">
        <v>15000</v>
      </c>
      <c r="E2143" s="13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1">
        <f>ROUND(E2143/D2143*100,0)</f>
        <v>0</v>
      </c>
      <c r="P2143" s="13">
        <f>IF(OR(E2143=0,L2143=0),0,E2143/L2143)</f>
        <v>0</v>
      </c>
      <c r="Q2143" s="11" t="s">
        <v>8313</v>
      </c>
      <c r="R2143" s="11" t="s">
        <v>8336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43.5" x14ac:dyDescent="0.35">
      <c r="A2144" s="11">
        <v>2142</v>
      </c>
      <c r="B2144" s="12" t="s">
        <v>2143</v>
      </c>
      <c r="C2144" s="12" t="s">
        <v>6252</v>
      </c>
      <c r="D2144" s="13">
        <v>10500</v>
      </c>
      <c r="E2144" s="13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1">
        <f>ROUND(E2144/D2144*100,0)</f>
        <v>6</v>
      </c>
      <c r="P2144" s="13">
        <f>IF(OR(E2144=0,L2144=0),0,E2144/L2144)</f>
        <v>50.083333333333336</v>
      </c>
      <c r="Q2144" s="11" t="s">
        <v>8313</v>
      </c>
      <c r="R2144" s="11" t="s">
        <v>8336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43.5" x14ac:dyDescent="0.35">
      <c r="A2145" s="11">
        <v>2143</v>
      </c>
      <c r="B2145" s="12" t="s">
        <v>2144</v>
      </c>
      <c r="C2145" s="12" t="s">
        <v>6253</v>
      </c>
      <c r="D2145" s="13">
        <v>2000</v>
      </c>
      <c r="E2145" s="13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1">
        <f>ROUND(E2145/D2145*100,0)</f>
        <v>11</v>
      </c>
      <c r="P2145" s="13">
        <f>IF(OR(E2145=0,L2145=0),0,E2145/L2145)</f>
        <v>45</v>
      </c>
      <c r="Q2145" s="11" t="s">
        <v>8313</v>
      </c>
      <c r="R2145" s="11" t="s">
        <v>8336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43.5" x14ac:dyDescent="0.35">
      <c r="A2146" s="11">
        <v>2144</v>
      </c>
      <c r="B2146" s="12" t="s">
        <v>2145</v>
      </c>
      <c r="C2146" s="12" t="s">
        <v>6254</v>
      </c>
      <c r="D2146" s="13">
        <v>35500</v>
      </c>
      <c r="E2146" s="13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1">
        <f>ROUND(E2146/D2146*100,0)</f>
        <v>2</v>
      </c>
      <c r="P2146" s="13">
        <f>IF(OR(E2146=0,L2146=0),0,E2146/L2146)</f>
        <v>25.291666666666668</v>
      </c>
      <c r="Q2146" s="11" t="s">
        <v>8313</v>
      </c>
      <c r="R2146" s="11" t="s">
        <v>8336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43.5" x14ac:dyDescent="0.35">
      <c r="A2147" s="11">
        <v>2145</v>
      </c>
      <c r="B2147" s="12" t="s">
        <v>2146</v>
      </c>
      <c r="C2147" s="12" t="s">
        <v>6255</v>
      </c>
      <c r="D2147" s="13">
        <v>15000</v>
      </c>
      <c r="E2147" s="13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1">
        <f>ROUND(E2147/D2147*100,0)</f>
        <v>30</v>
      </c>
      <c r="P2147" s="13">
        <f>IF(OR(E2147=0,L2147=0),0,E2147/L2147)</f>
        <v>51.292134831460672</v>
      </c>
      <c r="Q2147" s="11" t="s">
        <v>8313</v>
      </c>
      <c r="R2147" s="11" t="s">
        <v>8336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58" x14ac:dyDescent="0.35">
      <c r="A2148" s="11">
        <v>2146</v>
      </c>
      <c r="B2148" s="12" t="s">
        <v>2147</v>
      </c>
      <c r="C2148" s="12" t="s">
        <v>6256</v>
      </c>
      <c r="D2148" s="13">
        <v>5000</v>
      </c>
      <c r="E2148" s="13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1">
        <f>ROUND(E2148/D2148*100,0)</f>
        <v>0</v>
      </c>
      <c r="P2148" s="13">
        <f>IF(OR(E2148=0,L2148=0),0,E2148/L2148)</f>
        <v>1</v>
      </c>
      <c r="Q2148" s="11" t="s">
        <v>8313</v>
      </c>
      <c r="R2148" s="11" t="s">
        <v>8336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x14ac:dyDescent="0.35">
      <c r="A2149" s="11">
        <v>2147</v>
      </c>
      <c r="B2149" s="12" t="s">
        <v>2148</v>
      </c>
      <c r="C2149" s="12" t="s">
        <v>6257</v>
      </c>
      <c r="D2149" s="13">
        <v>390000</v>
      </c>
      <c r="E2149" s="13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1">
        <f>ROUND(E2149/D2149*100,0)</f>
        <v>1</v>
      </c>
      <c r="P2149" s="13">
        <f>IF(OR(E2149=0,L2149=0),0,E2149/L2149)</f>
        <v>49.381818181818183</v>
      </c>
      <c r="Q2149" s="11" t="s">
        <v>8313</v>
      </c>
      <c r="R2149" s="11" t="s">
        <v>8336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43.5" x14ac:dyDescent="0.35">
      <c r="A2150" s="11">
        <v>2148</v>
      </c>
      <c r="B2150" s="12" t="s">
        <v>2149</v>
      </c>
      <c r="C2150" s="12" t="s">
        <v>6258</v>
      </c>
      <c r="D2150" s="13">
        <v>100</v>
      </c>
      <c r="E2150" s="13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1">
        <f>ROUND(E2150/D2150*100,0)</f>
        <v>2</v>
      </c>
      <c r="P2150" s="13">
        <f>IF(OR(E2150=0,L2150=0),0,E2150/L2150)</f>
        <v>1</v>
      </c>
      <c r="Q2150" s="11" t="s">
        <v>8313</v>
      </c>
      <c r="R2150" s="11" t="s">
        <v>8336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58" x14ac:dyDescent="0.35">
      <c r="A2151" s="11">
        <v>2149</v>
      </c>
      <c r="B2151" s="12" t="s">
        <v>2150</v>
      </c>
      <c r="C2151" s="12" t="s">
        <v>6259</v>
      </c>
      <c r="D2151" s="13">
        <v>2000</v>
      </c>
      <c r="E2151" s="13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1">
        <f>ROUND(E2151/D2151*100,0)</f>
        <v>0</v>
      </c>
      <c r="P2151" s="13">
        <f>IF(OR(E2151=0,L2151=0),0,E2151/L2151)</f>
        <v>0</v>
      </c>
      <c r="Q2151" s="11" t="s">
        <v>8313</v>
      </c>
      <c r="R2151" s="11" t="s">
        <v>8336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x14ac:dyDescent="0.35">
      <c r="A2152" s="11">
        <v>2150</v>
      </c>
      <c r="B2152" s="12" t="s">
        <v>2151</v>
      </c>
      <c r="C2152" s="12" t="s">
        <v>6260</v>
      </c>
      <c r="D2152" s="13">
        <v>50000</v>
      </c>
      <c r="E2152" s="13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1">
        <f>ROUND(E2152/D2152*100,0)</f>
        <v>1</v>
      </c>
      <c r="P2152" s="13">
        <f>IF(OR(E2152=0,L2152=0),0,E2152/L2152)</f>
        <v>101.25</v>
      </c>
      <c r="Q2152" s="11" t="s">
        <v>8313</v>
      </c>
      <c r="R2152" s="11" t="s">
        <v>8336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43.5" x14ac:dyDescent="0.35">
      <c r="A2153" s="11">
        <v>2151</v>
      </c>
      <c r="B2153" s="12" t="s">
        <v>2152</v>
      </c>
      <c r="C2153" s="12" t="s">
        <v>6261</v>
      </c>
      <c r="D2153" s="13">
        <v>45000</v>
      </c>
      <c r="E2153" s="13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1">
        <f>ROUND(E2153/D2153*100,0)</f>
        <v>0</v>
      </c>
      <c r="P2153" s="13">
        <f>IF(OR(E2153=0,L2153=0),0,E2153/L2153)</f>
        <v>19.666666666666668</v>
      </c>
      <c r="Q2153" s="11" t="s">
        <v>8313</v>
      </c>
      <c r="R2153" s="11" t="s">
        <v>8336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43.5" x14ac:dyDescent="0.35">
      <c r="A2154" s="11">
        <v>2152</v>
      </c>
      <c r="B2154" s="12" t="s">
        <v>2153</v>
      </c>
      <c r="C2154" s="12" t="s">
        <v>6262</v>
      </c>
      <c r="D2154" s="13">
        <v>30000</v>
      </c>
      <c r="E2154" s="13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1">
        <f>ROUND(E2154/D2154*100,0)</f>
        <v>0</v>
      </c>
      <c r="P2154" s="13">
        <f>IF(OR(E2154=0,L2154=0),0,E2154/L2154)</f>
        <v>12.5</v>
      </c>
      <c r="Q2154" s="11" t="s">
        <v>8313</v>
      </c>
      <c r="R2154" s="11" t="s">
        <v>8336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43.5" x14ac:dyDescent="0.35">
      <c r="A2155" s="11">
        <v>2153</v>
      </c>
      <c r="B2155" s="12" t="s">
        <v>2154</v>
      </c>
      <c r="C2155" s="12" t="s">
        <v>6263</v>
      </c>
      <c r="D2155" s="13">
        <v>372625</v>
      </c>
      <c r="E2155" s="13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1">
        <f>ROUND(E2155/D2155*100,0)</f>
        <v>0</v>
      </c>
      <c r="P2155" s="13">
        <f>IF(OR(E2155=0,L2155=0),0,E2155/L2155)</f>
        <v>8.5</v>
      </c>
      <c r="Q2155" s="11" t="s">
        <v>8313</v>
      </c>
      <c r="R2155" s="11" t="s">
        <v>8336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29" x14ac:dyDescent="0.35">
      <c r="A2156" s="11">
        <v>2154</v>
      </c>
      <c r="B2156" s="12" t="s">
        <v>2155</v>
      </c>
      <c r="C2156" s="12" t="s">
        <v>6264</v>
      </c>
      <c r="D2156" s="13">
        <v>250</v>
      </c>
      <c r="E2156" s="13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1">
        <f>ROUND(E2156/D2156*100,0)</f>
        <v>1</v>
      </c>
      <c r="P2156" s="13">
        <f>IF(OR(E2156=0,L2156=0),0,E2156/L2156)</f>
        <v>1</v>
      </c>
      <c r="Q2156" s="11" t="s">
        <v>8313</v>
      </c>
      <c r="R2156" s="11" t="s">
        <v>8336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3.5" x14ac:dyDescent="0.35">
      <c r="A2157" s="11">
        <v>2155</v>
      </c>
      <c r="B2157" s="12" t="s">
        <v>2156</v>
      </c>
      <c r="C2157" s="12" t="s">
        <v>6265</v>
      </c>
      <c r="D2157" s="13">
        <v>5000</v>
      </c>
      <c r="E2157" s="13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1">
        <f>ROUND(E2157/D2157*100,0)</f>
        <v>2</v>
      </c>
      <c r="P2157" s="13">
        <f>IF(OR(E2157=0,L2157=0),0,E2157/L2157)</f>
        <v>23</v>
      </c>
      <c r="Q2157" s="11" t="s">
        <v>8313</v>
      </c>
      <c r="R2157" s="11" t="s">
        <v>8336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43.5" x14ac:dyDescent="0.35">
      <c r="A2158" s="11">
        <v>2156</v>
      </c>
      <c r="B2158" s="12" t="s">
        <v>2157</v>
      </c>
      <c r="C2158" s="12" t="s">
        <v>6266</v>
      </c>
      <c r="D2158" s="13">
        <v>56000</v>
      </c>
      <c r="E2158" s="13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1">
        <f>ROUND(E2158/D2158*100,0)</f>
        <v>3</v>
      </c>
      <c r="P2158" s="13">
        <f>IF(OR(E2158=0,L2158=0),0,E2158/L2158)</f>
        <v>17.987951807228917</v>
      </c>
      <c r="Q2158" s="11" t="s">
        <v>8313</v>
      </c>
      <c r="R2158" s="11" t="s">
        <v>8336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29" x14ac:dyDescent="0.35">
      <c r="A2159" s="11">
        <v>2157</v>
      </c>
      <c r="B2159" s="12" t="s">
        <v>2158</v>
      </c>
      <c r="C2159" s="12" t="s">
        <v>6267</v>
      </c>
      <c r="D2159" s="13">
        <v>75000</v>
      </c>
      <c r="E2159" s="13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1">
        <f>ROUND(E2159/D2159*100,0)</f>
        <v>28</v>
      </c>
      <c r="P2159" s="13">
        <f>IF(OR(E2159=0,L2159=0),0,E2159/L2159)</f>
        <v>370.94736842105266</v>
      </c>
      <c r="Q2159" s="11" t="s">
        <v>8313</v>
      </c>
      <c r="R2159" s="11" t="s">
        <v>8336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43.5" x14ac:dyDescent="0.35">
      <c r="A2160" s="11">
        <v>2158</v>
      </c>
      <c r="B2160" s="12" t="s">
        <v>2159</v>
      </c>
      <c r="C2160" s="12" t="s">
        <v>6268</v>
      </c>
      <c r="D2160" s="13">
        <v>300000</v>
      </c>
      <c r="E2160" s="13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1">
        <f>ROUND(E2160/D2160*100,0)</f>
        <v>7</v>
      </c>
      <c r="P2160" s="13">
        <f>IF(OR(E2160=0,L2160=0),0,E2160/L2160)</f>
        <v>63.569485530546629</v>
      </c>
      <c r="Q2160" s="11" t="s">
        <v>8313</v>
      </c>
      <c r="R2160" s="11" t="s">
        <v>8336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58" x14ac:dyDescent="0.35">
      <c r="A2161" s="11">
        <v>2159</v>
      </c>
      <c r="B2161" s="12" t="s">
        <v>2160</v>
      </c>
      <c r="C2161" s="12" t="s">
        <v>6269</v>
      </c>
      <c r="D2161" s="13">
        <v>3600</v>
      </c>
      <c r="E2161" s="13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1">
        <f>ROUND(E2161/D2161*100,0)</f>
        <v>1</v>
      </c>
      <c r="P2161" s="13">
        <f>IF(OR(E2161=0,L2161=0),0,E2161/L2161)</f>
        <v>13</v>
      </c>
      <c r="Q2161" s="11" t="s">
        <v>8313</v>
      </c>
      <c r="R2161" s="11" t="s">
        <v>8336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3.5" x14ac:dyDescent="0.35">
      <c r="A2162" s="11">
        <v>2160</v>
      </c>
      <c r="B2162" s="12" t="s">
        <v>2161</v>
      </c>
      <c r="C2162" s="12" t="s">
        <v>6270</v>
      </c>
      <c r="D2162" s="13">
        <v>10000</v>
      </c>
      <c r="E2162" s="13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1">
        <f>ROUND(E2162/D2162*100,0)</f>
        <v>1</v>
      </c>
      <c r="P2162" s="13">
        <f>IF(OR(E2162=0,L2162=0),0,E2162/L2162)</f>
        <v>5.3125</v>
      </c>
      <c r="Q2162" s="11" t="s">
        <v>8313</v>
      </c>
      <c r="R2162" s="11" t="s">
        <v>8336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29" x14ac:dyDescent="0.35">
      <c r="A2163" s="11">
        <v>2161</v>
      </c>
      <c r="B2163" s="12" t="s">
        <v>2162</v>
      </c>
      <c r="C2163" s="12" t="s">
        <v>6271</v>
      </c>
      <c r="D2163" s="13">
        <v>400</v>
      </c>
      <c r="E2163" s="13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1">
        <f>ROUND(E2163/D2163*100,0)</f>
        <v>116</v>
      </c>
      <c r="P2163" s="13">
        <f>IF(OR(E2163=0,L2163=0),0,E2163/L2163)</f>
        <v>35.615384615384613</v>
      </c>
      <c r="Q2163" s="11" t="s">
        <v>8312</v>
      </c>
      <c r="R2163" s="11" t="s">
        <v>8311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43.5" x14ac:dyDescent="0.35">
      <c r="A2164" s="11">
        <v>2162</v>
      </c>
      <c r="B2164" s="12" t="s">
        <v>2163</v>
      </c>
      <c r="C2164" s="12" t="s">
        <v>6272</v>
      </c>
      <c r="D2164" s="13">
        <v>4500</v>
      </c>
      <c r="E2164" s="13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1">
        <f>ROUND(E2164/D2164*100,0)</f>
        <v>112</v>
      </c>
      <c r="P2164" s="13">
        <f>IF(OR(E2164=0,L2164=0),0,E2164/L2164)</f>
        <v>87.103448275862064</v>
      </c>
      <c r="Q2164" s="11" t="s">
        <v>8312</v>
      </c>
      <c r="R2164" s="11" t="s">
        <v>8311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3.5" x14ac:dyDescent="0.35">
      <c r="A2165" s="11">
        <v>2163</v>
      </c>
      <c r="B2165" s="12" t="s">
        <v>2164</v>
      </c>
      <c r="C2165" s="12" t="s">
        <v>6273</v>
      </c>
      <c r="D2165" s="13">
        <v>2500</v>
      </c>
      <c r="E2165" s="13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1">
        <f>ROUND(E2165/D2165*100,0)</f>
        <v>132</v>
      </c>
      <c r="P2165" s="13">
        <f>IF(OR(E2165=0,L2165=0),0,E2165/L2165)</f>
        <v>75.11363636363636</v>
      </c>
      <c r="Q2165" s="11" t="s">
        <v>8312</v>
      </c>
      <c r="R2165" s="11" t="s">
        <v>8311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29" x14ac:dyDescent="0.35">
      <c r="A2166" s="11">
        <v>2164</v>
      </c>
      <c r="B2166" s="12" t="s">
        <v>2165</v>
      </c>
      <c r="C2166" s="12" t="s">
        <v>6274</v>
      </c>
      <c r="D2166" s="13">
        <v>5500</v>
      </c>
      <c r="E2166" s="13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1">
        <f>ROUND(E2166/D2166*100,0)</f>
        <v>103</v>
      </c>
      <c r="P2166" s="13">
        <f>IF(OR(E2166=0,L2166=0),0,E2166/L2166)</f>
        <v>68.01204819277109</v>
      </c>
      <c r="Q2166" s="11" t="s">
        <v>8312</v>
      </c>
      <c r="R2166" s="11" t="s">
        <v>8311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43.5" x14ac:dyDescent="0.35">
      <c r="A2167" s="11">
        <v>2165</v>
      </c>
      <c r="B2167" s="12" t="s">
        <v>2166</v>
      </c>
      <c r="C2167" s="12" t="s">
        <v>6275</v>
      </c>
      <c r="D2167" s="13">
        <v>2500</v>
      </c>
      <c r="E2167" s="13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1">
        <f>ROUND(E2167/D2167*100,0)</f>
        <v>139</v>
      </c>
      <c r="P2167" s="13">
        <f>IF(OR(E2167=0,L2167=0),0,E2167/L2167)</f>
        <v>29.623931623931625</v>
      </c>
      <c r="Q2167" s="11" t="s">
        <v>8312</v>
      </c>
      <c r="R2167" s="11" t="s">
        <v>8311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58" x14ac:dyDescent="0.35">
      <c r="A2168" s="11">
        <v>2166</v>
      </c>
      <c r="B2168" s="12" t="s">
        <v>2167</v>
      </c>
      <c r="C2168" s="12" t="s">
        <v>6276</v>
      </c>
      <c r="D2168" s="13">
        <v>2000</v>
      </c>
      <c r="E2168" s="13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1">
        <f>ROUND(E2168/D2168*100,0)</f>
        <v>147</v>
      </c>
      <c r="P2168" s="13">
        <f>IF(OR(E2168=0,L2168=0),0,E2168/L2168)</f>
        <v>91.625</v>
      </c>
      <c r="Q2168" s="11" t="s">
        <v>8312</v>
      </c>
      <c r="R2168" s="11" t="s">
        <v>8311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29" x14ac:dyDescent="0.35">
      <c r="A2169" s="11">
        <v>2167</v>
      </c>
      <c r="B2169" s="12" t="s">
        <v>2168</v>
      </c>
      <c r="C2169" s="12" t="s">
        <v>6277</v>
      </c>
      <c r="D2169" s="13">
        <v>150</v>
      </c>
      <c r="E2169" s="13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1">
        <f>ROUND(E2169/D2169*100,0)</f>
        <v>120</v>
      </c>
      <c r="P2169" s="13">
        <f>IF(OR(E2169=0,L2169=0),0,E2169/L2169)</f>
        <v>22.5</v>
      </c>
      <c r="Q2169" s="11" t="s">
        <v>8312</v>
      </c>
      <c r="R2169" s="11" t="s">
        <v>8311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43.5" x14ac:dyDescent="0.35">
      <c r="A2170" s="11">
        <v>2168</v>
      </c>
      <c r="B2170" s="12" t="s">
        <v>2169</v>
      </c>
      <c r="C2170" s="12" t="s">
        <v>6278</v>
      </c>
      <c r="D2170" s="13">
        <v>18000</v>
      </c>
      <c r="E2170" s="13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1">
        <f>ROUND(E2170/D2170*100,0)</f>
        <v>122</v>
      </c>
      <c r="P2170" s="13">
        <f>IF(OR(E2170=0,L2170=0),0,E2170/L2170)</f>
        <v>64.366735294117646</v>
      </c>
      <c r="Q2170" s="11" t="s">
        <v>8312</v>
      </c>
      <c r="R2170" s="11" t="s">
        <v>8311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58" x14ac:dyDescent="0.35">
      <c r="A2171" s="11">
        <v>2169</v>
      </c>
      <c r="B2171" s="12" t="s">
        <v>2170</v>
      </c>
      <c r="C2171" s="12" t="s">
        <v>6279</v>
      </c>
      <c r="D2171" s="13">
        <v>153</v>
      </c>
      <c r="E2171" s="13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1">
        <f>ROUND(E2171/D2171*100,0)</f>
        <v>100</v>
      </c>
      <c r="P2171" s="13">
        <f>IF(OR(E2171=0,L2171=0),0,E2171/L2171)</f>
        <v>21.857142857142858</v>
      </c>
      <c r="Q2171" s="11" t="s">
        <v>8312</v>
      </c>
      <c r="R2171" s="11" t="s">
        <v>8311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3.5" x14ac:dyDescent="0.35">
      <c r="A2172" s="11">
        <v>2170</v>
      </c>
      <c r="B2172" s="12" t="s">
        <v>2171</v>
      </c>
      <c r="C2172" s="12" t="s">
        <v>6280</v>
      </c>
      <c r="D2172" s="13">
        <v>350</v>
      </c>
      <c r="E2172" s="13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1">
        <f>ROUND(E2172/D2172*100,0)</f>
        <v>181</v>
      </c>
      <c r="P2172" s="13">
        <f>IF(OR(E2172=0,L2172=0),0,E2172/L2172)</f>
        <v>33.315789473684212</v>
      </c>
      <c r="Q2172" s="11" t="s">
        <v>8312</v>
      </c>
      <c r="R2172" s="11" t="s">
        <v>8311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3.5" x14ac:dyDescent="0.35">
      <c r="A2173" s="11">
        <v>2171</v>
      </c>
      <c r="B2173" s="12" t="s">
        <v>2172</v>
      </c>
      <c r="C2173" s="12" t="s">
        <v>6281</v>
      </c>
      <c r="D2173" s="13">
        <v>4000</v>
      </c>
      <c r="E2173" s="13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1">
        <f>ROUND(E2173/D2173*100,0)</f>
        <v>106</v>
      </c>
      <c r="P2173" s="13">
        <f>IF(OR(E2173=0,L2173=0),0,E2173/L2173)</f>
        <v>90.276595744680847</v>
      </c>
      <c r="Q2173" s="11" t="s">
        <v>8312</v>
      </c>
      <c r="R2173" s="11" t="s">
        <v>8311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3.5" x14ac:dyDescent="0.35">
      <c r="A2174" s="11">
        <v>2172</v>
      </c>
      <c r="B2174" s="12" t="s">
        <v>2173</v>
      </c>
      <c r="C2174" s="12" t="s">
        <v>6282</v>
      </c>
      <c r="D2174" s="13">
        <v>1000</v>
      </c>
      <c r="E2174" s="13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1">
        <f>ROUND(E2174/D2174*100,0)</f>
        <v>100</v>
      </c>
      <c r="P2174" s="13">
        <f>IF(OR(E2174=0,L2174=0),0,E2174/L2174)</f>
        <v>76.92307692307692</v>
      </c>
      <c r="Q2174" s="11" t="s">
        <v>8312</v>
      </c>
      <c r="R2174" s="11" t="s">
        <v>8311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43.5" x14ac:dyDescent="0.35">
      <c r="A2175" s="11">
        <v>2173</v>
      </c>
      <c r="B2175" s="12" t="s">
        <v>2174</v>
      </c>
      <c r="C2175" s="12" t="s">
        <v>6283</v>
      </c>
      <c r="D2175" s="13">
        <v>4200</v>
      </c>
      <c r="E2175" s="13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1">
        <f>ROUND(E2175/D2175*100,0)</f>
        <v>127</v>
      </c>
      <c r="P2175" s="13">
        <f>IF(OR(E2175=0,L2175=0),0,E2175/L2175)</f>
        <v>59.233333333333334</v>
      </c>
      <c r="Q2175" s="11" t="s">
        <v>8312</v>
      </c>
      <c r="R2175" s="11" t="s">
        <v>8311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58" x14ac:dyDescent="0.35">
      <c r="A2176" s="11">
        <v>2174</v>
      </c>
      <c r="B2176" s="12" t="s">
        <v>2175</v>
      </c>
      <c r="C2176" s="12" t="s">
        <v>6284</v>
      </c>
      <c r="D2176" s="13">
        <v>4000</v>
      </c>
      <c r="E2176" s="13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1">
        <f>ROUND(E2176/D2176*100,0)</f>
        <v>103</v>
      </c>
      <c r="P2176" s="13">
        <f>IF(OR(E2176=0,L2176=0),0,E2176/L2176)</f>
        <v>65.38095238095238</v>
      </c>
      <c r="Q2176" s="11" t="s">
        <v>8312</v>
      </c>
      <c r="R2176" s="11" t="s">
        <v>8311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43.5" x14ac:dyDescent="0.35">
      <c r="A2177" s="11">
        <v>2175</v>
      </c>
      <c r="B2177" s="12" t="s">
        <v>2176</v>
      </c>
      <c r="C2177" s="12" t="s">
        <v>6285</v>
      </c>
      <c r="D2177" s="13">
        <v>700</v>
      </c>
      <c r="E2177" s="13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1">
        <f>ROUND(E2177/D2177*100,0)</f>
        <v>250</v>
      </c>
      <c r="P2177" s="13">
        <f>IF(OR(E2177=0,L2177=0),0,E2177/L2177)</f>
        <v>67.307692307692307</v>
      </c>
      <c r="Q2177" s="11" t="s">
        <v>8312</v>
      </c>
      <c r="R2177" s="11" t="s">
        <v>8311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3.5" x14ac:dyDescent="0.35">
      <c r="A2178" s="11">
        <v>2176</v>
      </c>
      <c r="B2178" s="12" t="s">
        <v>2177</v>
      </c>
      <c r="C2178" s="12" t="s">
        <v>6286</v>
      </c>
      <c r="D2178" s="13">
        <v>5000</v>
      </c>
      <c r="E2178" s="13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1">
        <f>ROUND(E2178/D2178*100,0)</f>
        <v>126</v>
      </c>
      <c r="P2178" s="13">
        <f>IF(OR(E2178=0,L2178=0),0,E2178/L2178)</f>
        <v>88.74647887323944</v>
      </c>
      <c r="Q2178" s="11" t="s">
        <v>8312</v>
      </c>
      <c r="R2178" s="11" t="s">
        <v>8311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72.5" x14ac:dyDescent="0.35">
      <c r="A2179" s="11">
        <v>2177</v>
      </c>
      <c r="B2179" s="12" t="s">
        <v>2178</v>
      </c>
      <c r="C2179" s="12" t="s">
        <v>6287</v>
      </c>
      <c r="D2179" s="13">
        <v>2500</v>
      </c>
      <c r="E2179" s="13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1">
        <f>ROUND(E2179/D2179*100,0)</f>
        <v>100</v>
      </c>
      <c r="P2179" s="13">
        <f>IF(OR(E2179=0,L2179=0),0,E2179/L2179)</f>
        <v>65.868421052631575</v>
      </c>
      <c r="Q2179" s="11" t="s">
        <v>8312</v>
      </c>
      <c r="R2179" s="11" t="s">
        <v>8311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3.5" x14ac:dyDescent="0.35">
      <c r="A2180" s="11">
        <v>2178</v>
      </c>
      <c r="B2180" s="12" t="s">
        <v>2179</v>
      </c>
      <c r="C2180" s="12" t="s">
        <v>6288</v>
      </c>
      <c r="D2180" s="13">
        <v>25000</v>
      </c>
      <c r="E2180" s="13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1">
        <f>ROUND(E2180/D2180*100,0)</f>
        <v>139</v>
      </c>
      <c r="P2180" s="13">
        <f>IF(OR(E2180=0,L2180=0),0,E2180/L2180)</f>
        <v>40.349243306169967</v>
      </c>
      <c r="Q2180" s="11" t="s">
        <v>8312</v>
      </c>
      <c r="R2180" s="11" t="s">
        <v>8311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43.5" x14ac:dyDescent="0.35">
      <c r="A2181" s="11">
        <v>2179</v>
      </c>
      <c r="B2181" s="12" t="s">
        <v>2180</v>
      </c>
      <c r="C2181" s="12" t="s">
        <v>6289</v>
      </c>
      <c r="D2181" s="13">
        <v>1000</v>
      </c>
      <c r="E2181" s="13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1">
        <f>ROUND(E2181/D2181*100,0)</f>
        <v>161</v>
      </c>
      <c r="P2181" s="13">
        <f>IF(OR(E2181=0,L2181=0),0,E2181/L2181)</f>
        <v>76.857142857142861</v>
      </c>
      <c r="Q2181" s="11" t="s">
        <v>8312</v>
      </c>
      <c r="R2181" s="11" t="s">
        <v>8311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29" x14ac:dyDescent="0.35">
      <c r="A2182" s="11">
        <v>2180</v>
      </c>
      <c r="B2182" s="12" t="s">
        <v>2181</v>
      </c>
      <c r="C2182" s="12" t="s">
        <v>6290</v>
      </c>
      <c r="D2182" s="13">
        <v>5000</v>
      </c>
      <c r="E2182" s="13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1">
        <f>ROUND(E2182/D2182*100,0)</f>
        <v>107</v>
      </c>
      <c r="P2182" s="13">
        <f>IF(OR(E2182=0,L2182=0),0,E2182/L2182)</f>
        <v>68.707820512820518</v>
      </c>
      <c r="Q2182" s="11" t="s">
        <v>8312</v>
      </c>
      <c r="R2182" s="11" t="s">
        <v>8311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58" x14ac:dyDescent="0.35">
      <c r="A2183" s="11">
        <v>2181</v>
      </c>
      <c r="B2183" s="12" t="s">
        <v>2182</v>
      </c>
      <c r="C2183" s="12" t="s">
        <v>6291</v>
      </c>
      <c r="D2183" s="13">
        <v>2000</v>
      </c>
      <c r="E2183" s="13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1">
        <f>ROUND(E2183/D2183*100,0)</f>
        <v>153</v>
      </c>
      <c r="P2183" s="13">
        <f>IF(OR(E2183=0,L2183=0),0,E2183/L2183)</f>
        <v>57.773584905660378</v>
      </c>
      <c r="Q2183" s="11" t="s">
        <v>8313</v>
      </c>
      <c r="R2183" s="11" t="s">
        <v>8353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43.5" x14ac:dyDescent="0.35">
      <c r="A2184" s="11">
        <v>2182</v>
      </c>
      <c r="B2184" s="12" t="s">
        <v>2183</v>
      </c>
      <c r="C2184" s="12" t="s">
        <v>6292</v>
      </c>
      <c r="D2184" s="13">
        <v>3000</v>
      </c>
      <c r="E2184" s="13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1">
        <f>ROUND(E2184/D2184*100,0)</f>
        <v>524</v>
      </c>
      <c r="P2184" s="13">
        <f>IF(OR(E2184=0,L2184=0),0,E2184/L2184)</f>
        <v>44.171348314606739</v>
      </c>
      <c r="Q2184" s="11" t="s">
        <v>8313</v>
      </c>
      <c r="R2184" s="11" t="s">
        <v>8353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43.5" x14ac:dyDescent="0.35">
      <c r="A2185" s="11">
        <v>2183</v>
      </c>
      <c r="B2185" s="12" t="s">
        <v>2184</v>
      </c>
      <c r="C2185" s="12" t="s">
        <v>6293</v>
      </c>
      <c r="D2185" s="13">
        <v>1800</v>
      </c>
      <c r="E2185" s="13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1">
        <f>ROUND(E2185/D2185*100,0)</f>
        <v>489</v>
      </c>
      <c r="P2185" s="13">
        <f>IF(OR(E2185=0,L2185=0),0,E2185/L2185)</f>
        <v>31.566308243727597</v>
      </c>
      <c r="Q2185" s="11" t="s">
        <v>8313</v>
      </c>
      <c r="R2185" s="11" t="s">
        <v>8353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58" x14ac:dyDescent="0.35">
      <c r="A2186" s="11">
        <v>2184</v>
      </c>
      <c r="B2186" s="12" t="s">
        <v>2185</v>
      </c>
      <c r="C2186" s="12" t="s">
        <v>6294</v>
      </c>
      <c r="D2186" s="13">
        <v>10000</v>
      </c>
      <c r="E2186" s="13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1">
        <f>ROUND(E2186/D2186*100,0)</f>
        <v>285</v>
      </c>
      <c r="P2186" s="13">
        <f>IF(OR(E2186=0,L2186=0),0,E2186/L2186)</f>
        <v>107.04511278195488</v>
      </c>
      <c r="Q2186" s="11" t="s">
        <v>8313</v>
      </c>
      <c r="R2186" s="11" t="s">
        <v>8353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43.5" x14ac:dyDescent="0.35">
      <c r="A2187" s="11">
        <v>2185</v>
      </c>
      <c r="B2187" s="12" t="s">
        <v>2186</v>
      </c>
      <c r="C2187" s="12" t="s">
        <v>6295</v>
      </c>
      <c r="D2187" s="13">
        <v>5000</v>
      </c>
      <c r="E2187" s="13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1">
        <f>ROUND(E2187/D2187*100,0)</f>
        <v>1857</v>
      </c>
      <c r="P2187" s="13">
        <f>IF(OR(E2187=0,L2187=0),0,E2187/L2187)</f>
        <v>149.03451043338683</v>
      </c>
      <c r="Q2187" s="11" t="s">
        <v>8313</v>
      </c>
      <c r="R2187" s="11" t="s">
        <v>8353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43.5" x14ac:dyDescent="0.35">
      <c r="A2188" s="11">
        <v>2186</v>
      </c>
      <c r="B2188" s="12" t="s">
        <v>2187</v>
      </c>
      <c r="C2188" s="12" t="s">
        <v>6296</v>
      </c>
      <c r="D2188" s="13">
        <v>20000</v>
      </c>
      <c r="E2188" s="13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1">
        <f>ROUND(E2188/D2188*100,0)</f>
        <v>110</v>
      </c>
      <c r="P2188" s="13">
        <f>IF(OR(E2188=0,L2188=0),0,E2188/L2188)</f>
        <v>55.956632653061227</v>
      </c>
      <c r="Q2188" s="11" t="s">
        <v>8313</v>
      </c>
      <c r="R2188" s="11" t="s">
        <v>8353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43.5" x14ac:dyDescent="0.35">
      <c r="A2189" s="11">
        <v>2187</v>
      </c>
      <c r="B2189" s="12" t="s">
        <v>2188</v>
      </c>
      <c r="C2189" s="12" t="s">
        <v>6297</v>
      </c>
      <c r="D2189" s="13">
        <v>20000</v>
      </c>
      <c r="E2189" s="13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1">
        <f>ROUND(E2189/D2189*100,0)</f>
        <v>1015</v>
      </c>
      <c r="P2189" s="13">
        <f>IF(OR(E2189=0,L2189=0),0,E2189/L2189)</f>
        <v>56.970381807973048</v>
      </c>
      <c r="Q2189" s="11" t="s">
        <v>8313</v>
      </c>
      <c r="R2189" s="11" t="s">
        <v>8353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3.5" x14ac:dyDescent="0.35">
      <c r="A2190" s="11">
        <v>2188</v>
      </c>
      <c r="B2190" s="12" t="s">
        <v>2189</v>
      </c>
      <c r="C2190" s="12" t="s">
        <v>6298</v>
      </c>
      <c r="D2190" s="13">
        <v>5494</v>
      </c>
      <c r="E2190" s="13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1">
        <f>ROUND(E2190/D2190*100,0)</f>
        <v>412</v>
      </c>
      <c r="P2190" s="13">
        <f>IF(OR(E2190=0,L2190=0),0,E2190/L2190)</f>
        <v>44.056420233463037</v>
      </c>
      <c r="Q2190" s="11" t="s">
        <v>8313</v>
      </c>
      <c r="R2190" s="11" t="s">
        <v>8353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43.5" x14ac:dyDescent="0.35">
      <c r="A2191" s="11">
        <v>2189</v>
      </c>
      <c r="B2191" s="12" t="s">
        <v>2190</v>
      </c>
      <c r="C2191" s="12" t="s">
        <v>6299</v>
      </c>
      <c r="D2191" s="13">
        <v>1200</v>
      </c>
      <c r="E2191" s="13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1">
        <f>ROUND(E2191/D2191*100,0)</f>
        <v>503</v>
      </c>
      <c r="P2191" s="13">
        <f>IF(OR(E2191=0,L2191=0),0,E2191/L2191)</f>
        <v>68.625</v>
      </c>
      <c r="Q2191" s="11" t="s">
        <v>8313</v>
      </c>
      <c r="R2191" s="11" t="s">
        <v>8353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3.5" x14ac:dyDescent="0.35">
      <c r="A2192" s="11">
        <v>2190</v>
      </c>
      <c r="B2192" s="12" t="s">
        <v>2191</v>
      </c>
      <c r="C2192" s="12" t="s">
        <v>6300</v>
      </c>
      <c r="D2192" s="13">
        <v>19000</v>
      </c>
      <c r="E2192" s="13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1">
        <f>ROUND(E2192/D2192*100,0)</f>
        <v>185</v>
      </c>
      <c r="P2192" s="13">
        <f>IF(OR(E2192=0,L2192=0),0,E2192/L2192)</f>
        <v>65.318435754189949</v>
      </c>
      <c r="Q2192" s="11" t="s">
        <v>8313</v>
      </c>
      <c r="R2192" s="11" t="s">
        <v>8353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58" x14ac:dyDescent="0.35">
      <c r="A2193" s="11">
        <v>2191</v>
      </c>
      <c r="B2193" s="12" t="s">
        <v>2192</v>
      </c>
      <c r="C2193" s="12" t="s">
        <v>6301</v>
      </c>
      <c r="D2193" s="13">
        <v>750</v>
      </c>
      <c r="E2193" s="13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1">
        <f>ROUND(E2193/D2193*100,0)</f>
        <v>120</v>
      </c>
      <c r="P2193" s="13">
        <f>IF(OR(E2193=0,L2193=0),0,E2193/L2193)</f>
        <v>35.92</v>
      </c>
      <c r="Q2193" s="11" t="s">
        <v>8313</v>
      </c>
      <c r="R2193" s="11" t="s">
        <v>8353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58" x14ac:dyDescent="0.35">
      <c r="A2194" s="11">
        <v>2192</v>
      </c>
      <c r="B2194" s="12" t="s">
        <v>2193</v>
      </c>
      <c r="C2194" s="12" t="s">
        <v>6302</v>
      </c>
      <c r="D2194" s="13">
        <v>12000</v>
      </c>
      <c r="E2194" s="13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1">
        <f>ROUND(E2194/D2194*100,0)</f>
        <v>1081</v>
      </c>
      <c r="P2194" s="13">
        <f>IF(OR(E2194=0,L2194=0),0,E2194/L2194)</f>
        <v>40.070667078443485</v>
      </c>
      <c r="Q2194" s="11" t="s">
        <v>8313</v>
      </c>
      <c r="R2194" s="11" t="s">
        <v>8353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58" x14ac:dyDescent="0.35">
      <c r="A2195" s="11">
        <v>2193</v>
      </c>
      <c r="B2195" s="12" t="s">
        <v>2194</v>
      </c>
      <c r="C2195" s="12" t="s">
        <v>6303</v>
      </c>
      <c r="D2195" s="13">
        <v>15000</v>
      </c>
      <c r="E2195" s="13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1">
        <f>ROUND(E2195/D2195*100,0)</f>
        <v>452</v>
      </c>
      <c r="P2195" s="13">
        <f>IF(OR(E2195=0,L2195=0),0,E2195/L2195)</f>
        <v>75.647714604236342</v>
      </c>
      <c r="Q2195" s="11" t="s">
        <v>8313</v>
      </c>
      <c r="R2195" s="11" t="s">
        <v>8353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58" x14ac:dyDescent="0.35">
      <c r="A2196" s="11">
        <v>2194</v>
      </c>
      <c r="B2196" s="12" t="s">
        <v>2195</v>
      </c>
      <c r="C2196" s="12" t="s">
        <v>6304</v>
      </c>
      <c r="D2196" s="13">
        <v>10000</v>
      </c>
      <c r="E2196" s="13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1">
        <f>ROUND(E2196/D2196*100,0)</f>
        <v>537</v>
      </c>
      <c r="P2196" s="13">
        <f>IF(OR(E2196=0,L2196=0),0,E2196/L2196)</f>
        <v>61.203872437357631</v>
      </c>
      <c r="Q2196" s="11" t="s">
        <v>8313</v>
      </c>
      <c r="R2196" s="11" t="s">
        <v>8353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29" x14ac:dyDescent="0.35">
      <c r="A2197" s="11">
        <v>2195</v>
      </c>
      <c r="B2197" s="12" t="s">
        <v>2196</v>
      </c>
      <c r="C2197" s="12" t="s">
        <v>6305</v>
      </c>
      <c r="D2197" s="13">
        <v>4600</v>
      </c>
      <c r="E2197" s="13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1">
        <f>ROUND(E2197/D2197*100,0)</f>
        <v>120</v>
      </c>
      <c r="P2197" s="13">
        <f>IF(OR(E2197=0,L2197=0),0,E2197/L2197)</f>
        <v>48.130434782608695</v>
      </c>
      <c r="Q2197" s="11" t="s">
        <v>8313</v>
      </c>
      <c r="R2197" s="11" t="s">
        <v>8353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29" x14ac:dyDescent="0.35">
      <c r="A2198" s="11">
        <v>2196</v>
      </c>
      <c r="B2198" s="12" t="s">
        <v>2197</v>
      </c>
      <c r="C2198" s="12" t="s">
        <v>6306</v>
      </c>
      <c r="D2198" s="13">
        <v>14000</v>
      </c>
      <c r="E2198" s="13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1">
        <f>ROUND(E2198/D2198*100,0)</f>
        <v>114</v>
      </c>
      <c r="P2198" s="13">
        <f>IF(OR(E2198=0,L2198=0),0,E2198/L2198)</f>
        <v>68.106837606837601</v>
      </c>
      <c r="Q2198" s="11" t="s">
        <v>8313</v>
      </c>
      <c r="R2198" s="11" t="s">
        <v>8353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3.5" x14ac:dyDescent="0.35">
      <c r="A2199" s="11">
        <v>2197</v>
      </c>
      <c r="B2199" s="12" t="s">
        <v>2198</v>
      </c>
      <c r="C2199" s="12" t="s">
        <v>6307</v>
      </c>
      <c r="D2199" s="13">
        <v>30000</v>
      </c>
      <c r="E2199" s="13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1">
        <f>ROUND(E2199/D2199*100,0)</f>
        <v>951</v>
      </c>
      <c r="P2199" s="13">
        <f>IF(OR(E2199=0,L2199=0),0,E2199/L2199)</f>
        <v>65.891300230946882</v>
      </c>
      <c r="Q2199" s="11" t="s">
        <v>8313</v>
      </c>
      <c r="R2199" s="11" t="s">
        <v>8353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43.5" x14ac:dyDescent="0.35">
      <c r="A2200" s="11">
        <v>2198</v>
      </c>
      <c r="B2200" s="12" t="s">
        <v>2199</v>
      </c>
      <c r="C2200" s="12" t="s">
        <v>6308</v>
      </c>
      <c r="D2200" s="13">
        <v>40000</v>
      </c>
      <c r="E2200" s="13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1">
        <f>ROUND(E2200/D2200*100,0)</f>
        <v>133</v>
      </c>
      <c r="P2200" s="13">
        <f>IF(OR(E2200=0,L2200=0),0,E2200/L2200)</f>
        <v>81.654377880184327</v>
      </c>
      <c r="Q2200" s="11" t="s">
        <v>8313</v>
      </c>
      <c r="R2200" s="11" t="s">
        <v>8353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29" x14ac:dyDescent="0.35">
      <c r="A2201" s="11">
        <v>2199</v>
      </c>
      <c r="B2201" s="12" t="s">
        <v>2200</v>
      </c>
      <c r="C2201" s="12" t="s">
        <v>6309</v>
      </c>
      <c r="D2201" s="13">
        <v>9000</v>
      </c>
      <c r="E2201" s="13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1">
        <f>ROUND(E2201/D2201*100,0)</f>
        <v>147</v>
      </c>
      <c r="P2201" s="13">
        <f>IF(OR(E2201=0,L2201=0),0,E2201/L2201)</f>
        <v>52.701195219123505</v>
      </c>
      <c r="Q2201" s="11" t="s">
        <v>8313</v>
      </c>
      <c r="R2201" s="11" t="s">
        <v>8353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43.5" x14ac:dyDescent="0.35">
      <c r="A2202" s="11">
        <v>2200</v>
      </c>
      <c r="B2202" s="12" t="s">
        <v>2201</v>
      </c>
      <c r="C2202" s="12" t="s">
        <v>6310</v>
      </c>
      <c r="D2202" s="13">
        <v>2000</v>
      </c>
      <c r="E2202" s="13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1">
        <f>ROUND(E2202/D2202*100,0)</f>
        <v>542</v>
      </c>
      <c r="P2202" s="13">
        <f>IF(OR(E2202=0,L2202=0),0,E2202/L2202)</f>
        <v>41.228136882129277</v>
      </c>
      <c r="Q2202" s="11" t="s">
        <v>8313</v>
      </c>
      <c r="R2202" s="11" t="s">
        <v>8353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43.5" x14ac:dyDescent="0.35">
      <c r="A2203" s="11">
        <v>2201</v>
      </c>
      <c r="B2203" s="12" t="s">
        <v>2202</v>
      </c>
      <c r="C2203" s="12" t="s">
        <v>6311</v>
      </c>
      <c r="D2203" s="13">
        <v>110</v>
      </c>
      <c r="E2203" s="13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1">
        <f>ROUND(E2203/D2203*100,0)</f>
        <v>383</v>
      </c>
      <c r="P2203" s="13">
        <f>IF(OR(E2203=0,L2203=0),0,E2203/L2203)</f>
        <v>15.035357142857142</v>
      </c>
      <c r="Q2203" s="11" t="s">
        <v>8312</v>
      </c>
      <c r="R2203" s="11" t="s">
        <v>8333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29" x14ac:dyDescent="0.35">
      <c r="A2204" s="11">
        <v>2202</v>
      </c>
      <c r="B2204" s="12" t="s">
        <v>2203</v>
      </c>
      <c r="C2204" s="12" t="s">
        <v>6312</v>
      </c>
      <c r="D2204" s="13">
        <v>4000</v>
      </c>
      <c r="E2204" s="13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1">
        <f>ROUND(E2204/D2204*100,0)</f>
        <v>704</v>
      </c>
      <c r="P2204" s="13">
        <f>IF(OR(E2204=0,L2204=0),0,E2204/L2204)</f>
        <v>39.066920943134534</v>
      </c>
      <c r="Q2204" s="11" t="s">
        <v>8312</v>
      </c>
      <c r="R2204" s="11" t="s">
        <v>8333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43.5" x14ac:dyDescent="0.35">
      <c r="A2205" s="11">
        <v>2203</v>
      </c>
      <c r="B2205" s="12" t="s">
        <v>2204</v>
      </c>
      <c r="C2205" s="12" t="s">
        <v>6313</v>
      </c>
      <c r="D2205" s="13">
        <v>2000</v>
      </c>
      <c r="E2205" s="13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1">
        <f>ROUND(E2205/D2205*100,0)</f>
        <v>110</v>
      </c>
      <c r="P2205" s="13">
        <f>IF(OR(E2205=0,L2205=0),0,E2205/L2205)</f>
        <v>43.82</v>
      </c>
      <c r="Q2205" s="11" t="s">
        <v>8312</v>
      </c>
      <c r="R2205" s="11" t="s">
        <v>8333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3.5" x14ac:dyDescent="0.35">
      <c r="A2206" s="11">
        <v>2204</v>
      </c>
      <c r="B2206" s="12" t="s">
        <v>2205</v>
      </c>
      <c r="C2206" s="12" t="s">
        <v>6314</v>
      </c>
      <c r="D2206" s="13">
        <v>1500</v>
      </c>
      <c r="E2206" s="13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1">
        <f>ROUND(E2206/D2206*100,0)</f>
        <v>133</v>
      </c>
      <c r="P2206" s="13">
        <f>IF(OR(E2206=0,L2206=0),0,E2206/L2206)</f>
        <v>27.301369863013697</v>
      </c>
      <c r="Q2206" s="11" t="s">
        <v>8312</v>
      </c>
      <c r="R2206" s="11" t="s">
        <v>8333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3.5" x14ac:dyDescent="0.35">
      <c r="A2207" s="11">
        <v>2205</v>
      </c>
      <c r="B2207" s="12" t="s">
        <v>2206</v>
      </c>
      <c r="C2207" s="12" t="s">
        <v>6315</v>
      </c>
      <c r="D2207" s="13">
        <v>750</v>
      </c>
      <c r="E2207" s="13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1">
        <f>ROUND(E2207/D2207*100,0)</f>
        <v>152</v>
      </c>
      <c r="P2207" s="13">
        <f>IF(OR(E2207=0,L2207=0),0,E2207/L2207)</f>
        <v>42.222222222222221</v>
      </c>
      <c r="Q2207" s="11" t="s">
        <v>8312</v>
      </c>
      <c r="R2207" s="11" t="s">
        <v>8333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43.5" x14ac:dyDescent="0.35">
      <c r="A2208" s="11">
        <v>2206</v>
      </c>
      <c r="B2208" s="12" t="s">
        <v>2207</v>
      </c>
      <c r="C2208" s="12" t="s">
        <v>6316</v>
      </c>
      <c r="D2208" s="13">
        <v>1100</v>
      </c>
      <c r="E2208" s="13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1">
        <f>ROUND(E2208/D2208*100,0)</f>
        <v>103</v>
      </c>
      <c r="P2208" s="13">
        <f>IF(OR(E2208=0,L2208=0),0,E2208/L2208)</f>
        <v>33.235294117647058</v>
      </c>
      <c r="Q2208" s="11" t="s">
        <v>8312</v>
      </c>
      <c r="R2208" s="11" t="s">
        <v>8333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3.5" x14ac:dyDescent="0.35">
      <c r="A2209" s="11">
        <v>2207</v>
      </c>
      <c r="B2209" s="12" t="s">
        <v>2208</v>
      </c>
      <c r="C2209" s="12" t="s">
        <v>6317</v>
      </c>
      <c r="D2209" s="13">
        <v>2000</v>
      </c>
      <c r="E2209" s="13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1">
        <f>ROUND(E2209/D2209*100,0)</f>
        <v>100</v>
      </c>
      <c r="P2209" s="13">
        <f>IF(OR(E2209=0,L2209=0),0,E2209/L2209)</f>
        <v>285.71428571428572</v>
      </c>
      <c r="Q2209" s="11" t="s">
        <v>8312</v>
      </c>
      <c r="R2209" s="11" t="s">
        <v>8333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43.5" x14ac:dyDescent="0.35">
      <c r="A2210" s="11">
        <v>2208</v>
      </c>
      <c r="B2210" s="12" t="s">
        <v>2209</v>
      </c>
      <c r="C2210" s="12" t="s">
        <v>6318</v>
      </c>
      <c r="D2210" s="13">
        <v>1000</v>
      </c>
      <c r="E2210" s="13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1">
        <f>ROUND(E2210/D2210*100,0)</f>
        <v>102</v>
      </c>
      <c r="P2210" s="13">
        <f>IF(OR(E2210=0,L2210=0),0,E2210/L2210)</f>
        <v>42.333333333333336</v>
      </c>
      <c r="Q2210" s="11" t="s">
        <v>8312</v>
      </c>
      <c r="R2210" s="11" t="s">
        <v>8333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29" x14ac:dyDescent="0.35">
      <c r="A2211" s="11">
        <v>2209</v>
      </c>
      <c r="B2211" s="12" t="s">
        <v>2210</v>
      </c>
      <c r="C2211" s="12" t="s">
        <v>6319</v>
      </c>
      <c r="D2211" s="13">
        <v>500</v>
      </c>
      <c r="E2211" s="13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1">
        <f>ROUND(E2211/D2211*100,0)</f>
        <v>151</v>
      </c>
      <c r="P2211" s="13">
        <f>IF(OR(E2211=0,L2211=0),0,E2211/L2211)</f>
        <v>50.266666666666666</v>
      </c>
      <c r="Q2211" s="11" t="s">
        <v>8312</v>
      </c>
      <c r="R2211" s="11" t="s">
        <v>8333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58" x14ac:dyDescent="0.35">
      <c r="A2212" s="11">
        <v>2210</v>
      </c>
      <c r="B2212" s="12" t="s">
        <v>2211</v>
      </c>
      <c r="C2212" s="12" t="s">
        <v>6320</v>
      </c>
      <c r="D2212" s="13">
        <v>4000</v>
      </c>
      <c r="E2212" s="13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1">
        <f>ROUND(E2212/D2212*100,0)</f>
        <v>111</v>
      </c>
      <c r="P2212" s="13">
        <f>IF(OR(E2212=0,L2212=0),0,E2212/L2212)</f>
        <v>61.902777777777779</v>
      </c>
      <c r="Q2212" s="11" t="s">
        <v>8312</v>
      </c>
      <c r="R2212" s="11" t="s">
        <v>8333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58" x14ac:dyDescent="0.35">
      <c r="A2213" s="11">
        <v>2211</v>
      </c>
      <c r="B2213" s="12" t="s">
        <v>2212</v>
      </c>
      <c r="C2213" s="12" t="s">
        <v>6321</v>
      </c>
      <c r="D2213" s="13">
        <v>2500</v>
      </c>
      <c r="E2213" s="13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1">
        <f>ROUND(E2213/D2213*100,0)</f>
        <v>196</v>
      </c>
      <c r="P2213" s="13">
        <f>IF(OR(E2213=0,L2213=0),0,E2213/L2213)</f>
        <v>40.75</v>
      </c>
      <c r="Q2213" s="11" t="s">
        <v>8312</v>
      </c>
      <c r="R2213" s="11" t="s">
        <v>8333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58" x14ac:dyDescent="0.35">
      <c r="A2214" s="11">
        <v>2212</v>
      </c>
      <c r="B2214" s="12" t="s">
        <v>2213</v>
      </c>
      <c r="C2214" s="12" t="s">
        <v>6322</v>
      </c>
      <c r="D2214" s="13">
        <v>6000</v>
      </c>
      <c r="E2214" s="13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1">
        <f>ROUND(E2214/D2214*100,0)</f>
        <v>114</v>
      </c>
      <c r="P2214" s="13">
        <f>IF(OR(E2214=0,L2214=0),0,E2214/L2214)</f>
        <v>55.796747967479675</v>
      </c>
      <c r="Q2214" s="11" t="s">
        <v>8312</v>
      </c>
      <c r="R2214" s="11" t="s">
        <v>8333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72.5" x14ac:dyDescent="0.35">
      <c r="A2215" s="11">
        <v>2213</v>
      </c>
      <c r="B2215" s="12" t="s">
        <v>2214</v>
      </c>
      <c r="C2215" s="12" t="s">
        <v>6323</v>
      </c>
      <c r="D2215" s="13">
        <v>5</v>
      </c>
      <c r="E2215" s="13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1">
        <f>ROUND(E2215/D2215*100,0)</f>
        <v>200</v>
      </c>
      <c r="P2215" s="13">
        <f>IF(OR(E2215=0,L2215=0),0,E2215/L2215)</f>
        <v>10</v>
      </c>
      <c r="Q2215" s="11" t="s">
        <v>8312</v>
      </c>
      <c r="R2215" s="11" t="s">
        <v>8333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3.5" x14ac:dyDescent="0.35">
      <c r="A2216" s="11">
        <v>2214</v>
      </c>
      <c r="B2216" s="12" t="s">
        <v>2215</v>
      </c>
      <c r="C2216" s="12" t="s">
        <v>6324</v>
      </c>
      <c r="D2216" s="13">
        <v>600</v>
      </c>
      <c r="E2216" s="13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1">
        <f>ROUND(E2216/D2216*100,0)</f>
        <v>293</v>
      </c>
      <c r="P2216" s="13">
        <f>IF(OR(E2216=0,L2216=0),0,E2216/L2216)</f>
        <v>73.125416666666666</v>
      </c>
      <c r="Q2216" s="11" t="s">
        <v>8312</v>
      </c>
      <c r="R2216" s="11" t="s">
        <v>8333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29" x14ac:dyDescent="0.35">
      <c r="A2217" s="11">
        <v>2215</v>
      </c>
      <c r="B2217" s="12" t="s">
        <v>2216</v>
      </c>
      <c r="C2217" s="12" t="s">
        <v>6325</v>
      </c>
      <c r="D2217" s="13">
        <v>550</v>
      </c>
      <c r="E2217" s="13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1">
        <f>ROUND(E2217/D2217*100,0)</f>
        <v>156</v>
      </c>
      <c r="P2217" s="13">
        <f>IF(OR(E2217=0,L2217=0),0,E2217/L2217)</f>
        <v>26.060606060606062</v>
      </c>
      <c r="Q2217" s="11" t="s">
        <v>8312</v>
      </c>
      <c r="R2217" s="11" t="s">
        <v>8333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43.5" x14ac:dyDescent="0.35">
      <c r="A2218" s="11">
        <v>2216</v>
      </c>
      <c r="B2218" s="12" t="s">
        <v>2217</v>
      </c>
      <c r="C2218" s="12" t="s">
        <v>6326</v>
      </c>
      <c r="D2218" s="13">
        <v>300</v>
      </c>
      <c r="E2218" s="13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1">
        <f>ROUND(E2218/D2218*100,0)</f>
        <v>106</v>
      </c>
      <c r="P2218" s="13">
        <f>IF(OR(E2218=0,L2218=0),0,E2218/L2218)</f>
        <v>22.642857142857142</v>
      </c>
      <c r="Q2218" s="11" t="s">
        <v>8312</v>
      </c>
      <c r="R2218" s="11" t="s">
        <v>8333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43.5" x14ac:dyDescent="0.35">
      <c r="A2219" s="11">
        <v>2217</v>
      </c>
      <c r="B2219" s="12" t="s">
        <v>2218</v>
      </c>
      <c r="C2219" s="12" t="s">
        <v>6327</v>
      </c>
      <c r="D2219" s="13">
        <v>420</v>
      </c>
      <c r="E2219" s="13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1">
        <f>ROUND(E2219/D2219*100,0)</f>
        <v>101</v>
      </c>
      <c r="P2219" s="13">
        <f>IF(OR(E2219=0,L2219=0),0,E2219/L2219)</f>
        <v>47.222222222222221</v>
      </c>
      <c r="Q2219" s="11" t="s">
        <v>8312</v>
      </c>
      <c r="R2219" s="11" t="s">
        <v>8333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3.5" x14ac:dyDescent="0.35">
      <c r="A2220" s="11">
        <v>2218</v>
      </c>
      <c r="B2220" s="12" t="s">
        <v>2219</v>
      </c>
      <c r="C2220" s="12" t="s">
        <v>6328</v>
      </c>
      <c r="D2220" s="13">
        <v>2000</v>
      </c>
      <c r="E2220" s="13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1">
        <f>ROUND(E2220/D2220*100,0)</f>
        <v>123</v>
      </c>
      <c r="P2220" s="13">
        <f>IF(OR(E2220=0,L2220=0),0,E2220/L2220)</f>
        <v>32.324473684210524</v>
      </c>
      <c r="Q2220" s="11" t="s">
        <v>8312</v>
      </c>
      <c r="R2220" s="11" t="s">
        <v>8333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3.5" x14ac:dyDescent="0.35">
      <c r="A2221" s="11">
        <v>2219</v>
      </c>
      <c r="B2221" s="12" t="s">
        <v>2220</v>
      </c>
      <c r="C2221" s="12" t="s">
        <v>6329</v>
      </c>
      <c r="D2221" s="13">
        <v>1000</v>
      </c>
      <c r="E2221" s="13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1">
        <f>ROUND(E2221/D2221*100,0)</f>
        <v>102</v>
      </c>
      <c r="P2221" s="13">
        <f>IF(OR(E2221=0,L2221=0),0,E2221/L2221)</f>
        <v>53.421052631578945</v>
      </c>
      <c r="Q2221" s="11" t="s">
        <v>8312</v>
      </c>
      <c r="R2221" s="11" t="s">
        <v>8333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3.5" x14ac:dyDescent="0.35">
      <c r="A2222" s="11">
        <v>2220</v>
      </c>
      <c r="B2222" s="12" t="s">
        <v>2221</v>
      </c>
      <c r="C2222" s="12" t="s">
        <v>6330</v>
      </c>
      <c r="D2222" s="13">
        <v>3500</v>
      </c>
      <c r="E2222" s="13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1">
        <f>ROUND(E2222/D2222*100,0)</f>
        <v>101</v>
      </c>
      <c r="P2222" s="13">
        <f>IF(OR(E2222=0,L2222=0),0,E2222/L2222)</f>
        <v>51.304347826086953</v>
      </c>
      <c r="Q2222" s="11" t="s">
        <v>8312</v>
      </c>
      <c r="R2222" s="11" t="s">
        <v>8333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3.5" x14ac:dyDescent="0.35">
      <c r="A2223" s="11">
        <v>2221</v>
      </c>
      <c r="B2223" s="12" t="s">
        <v>2222</v>
      </c>
      <c r="C2223" s="12" t="s">
        <v>6331</v>
      </c>
      <c r="D2223" s="13">
        <v>7500</v>
      </c>
      <c r="E2223" s="13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1">
        <f>ROUND(E2223/D2223*100,0)</f>
        <v>108</v>
      </c>
      <c r="P2223" s="13">
        <f>IF(OR(E2223=0,L2223=0),0,E2223/L2223)</f>
        <v>37.197247706422019</v>
      </c>
      <c r="Q2223" s="11" t="s">
        <v>8313</v>
      </c>
      <c r="R2223" s="11" t="s">
        <v>8353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43.5" x14ac:dyDescent="0.35">
      <c r="A2224" s="11">
        <v>2222</v>
      </c>
      <c r="B2224" s="12" t="s">
        <v>2223</v>
      </c>
      <c r="C2224" s="12" t="s">
        <v>6332</v>
      </c>
      <c r="D2224" s="13">
        <v>500</v>
      </c>
      <c r="E2224" s="13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1">
        <f>ROUND(E2224/D2224*100,0)</f>
        <v>163</v>
      </c>
      <c r="P2224" s="13">
        <f>IF(OR(E2224=0,L2224=0),0,E2224/L2224)</f>
        <v>27.1</v>
      </c>
      <c r="Q2224" s="11" t="s">
        <v>8313</v>
      </c>
      <c r="R2224" s="11" t="s">
        <v>8353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58" x14ac:dyDescent="0.35">
      <c r="A2225" s="11">
        <v>2223</v>
      </c>
      <c r="B2225" s="12" t="s">
        <v>2224</v>
      </c>
      <c r="C2225" s="12" t="s">
        <v>6333</v>
      </c>
      <c r="D2225" s="13">
        <v>19500</v>
      </c>
      <c r="E2225" s="13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1">
        <f>ROUND(E2225/D2225*100,0)</f>
        <v>106</v>
      </c>
      <c r="P2225" s="13">
        <f>IF(OR(E2225=0,L2225=0),0,E2225/L2225)</f>
        <v>206.31</v>
      </c>
      <c r="Q2225" s="11" t="s">
        <v>8313</v>
      </c>
      <c r="R2225" s="11" t="s">
        <v>8353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43.5" x14ac:dyDescent="0.35">
      <c r="A2226" s="11">
        <v>2224</v>
      </c>
      <c r="B2226" s="12" t="s">
        <v>2225</v>
      </c>
      <c r="C2226" s="12" t="s">
        <v>6334</v>
      </c>
      <c r="D2226" s="13">
        <v>10000</v>
      </c>
      <c r="E2226" s="13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1">
        <f>ROUND(E2226/D2226*100,0)</f>
        <v>243</v>
      </c>
      <c r="P2226" s="13">
        <f>IF(OR(E2226=0,L2226=0),0,E2226/L2226)</f>
        <v>82.145270270270274</v>
      </c>
      <c r="Q2226" s="11" t="s">
        <v>8313</v>
      </c>
      <c r="R2226" s="11" t="s">
        <v>8353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43.5" x14ac:dyDescent="0.35">
      <c r="A2227" s="11">
        <v>2225</v>
      </c>
      <c r="B2227" s="12" t="s">
        <v>2226</v>
      </c>
      <c r="C2227" s="12" t="s">
        <v>6335</v>
      </c>
      <c r="D2227" s="13">
        <v>21000</v>
      </c>
      <c r="E2227" s="13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1">
        <f>ROUND(E2227/D2227*100,0)</f>
        <v>945</v>
      </c>
      <c r="P2227" s="13">
        <f>IF(OR(E2227=0,L2227=0),0,E2227/L2227)</f>
        <v>164.79651993355483</v>
      </c>
      <c r="Q2227" s="11" t="s">
        <v>8313</v>
      </c>
      <c r="R2227" s="11" t="s">
        <v>8353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43.5" x14ac:dyDescent="0.35">
      <c r="A2228" s="11">
        <v>2226</v>
      </c>
      <c r="B2228" s="12" t="s">
        <v>2227</v>
      </c>
      <c r="C2228" s="12" t="s">
        <v>6336</v>
      </c>
      <c r="D2228" s="13">
        <v>18000</v>
      </c>
      <c r="E2228" s="13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1">
        <f>ROUND(E2228/D2228*100,0)</f>
        <v>108</v>
      </c>
      <c r="P2228" s="13">
        <f>IF(OR(E2228=0,L2228=0),0,E2228/L2228)</f>
        <v>60.820280373831778</v>
      </c>
      <c r="Q2228" s="11" t="s">
        <v>8313</v>
      </c>
      <c r="R2228" s="11" t="s">
        <v>8353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43.5" x14ac:dyDescent="0.35">
      <c r="A2229" s="11">
        <v>2227</v>
      </c>
      <c r="B2229" s="12" t="s">
        <v>2228</v>
      </c>
      <c r="C2229" s="12" t="s">
        <v>6337</v>
      </c>
      <c r="D2229" s="13">
        <v>13000</v>
      </c>
      <c r="E2229" s="13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1">
        <f>ROUND(E2229/D2229*100,0)</f>
        <v>157</v>
      </c>
      <c r="P2229" s="13">
        <f>IF(OR(E2229=0,L2229=0),0,E2229/L2229)</f>
        <v>67.970099667774093</v>
      </c>
      <c r="Q2229" s="11" t="s">
        <v>8313</v>
      </c>
      <c r="R2229" s="11" t="s">
        <v>8353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58" x14ac:dyDescent="0.35">
      <c r="A2230" s="11">
        <v>2228</v>
      </c>
      <c r="B2230" s="12" t="s">
        <v>2229</v>
      </c>
      <c r="C2230" s="12" t="s">
        <v>6338</v>
      </c>
      <c r="D2230" s="13">
        <v>1000</v>
      </c>
      <c r="E2230" s="13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1">
        <f>ROUND(E2230/D2230*100,0)</f>
        <v>1174</v>
      </c>
      <c r="P2230" s="13">
        <f>IF(OR(E2230=0,L2230=0),0,E2230/L2230)</f>
        <v>81.561805555555551</v>
      </c>
      <c r="Q2230" s="11" t="s">
        <v>8313</v>
      </c>
      <c r="R2230" s="11" t="s">
        <v>8353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58" x14ac:dyDescent="0.35">
      <c r="A2231" s="11">
        <v>2229</v>
      </c>
      <c r="B2231" s="12" t="s">
        <v>2230</v>
      </c>
      <c r="C2231" s="12" t="s">
        <v>6339</v>
      </c>
      <c r="D2231" s="13">
        <v>8012</v>
      </c>
      <c r="E2231" s="13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1">
        <f>ROUND(E2231/D2231*100,0)</f>
        <v>171</v>
      </c>
      <c r="P2231" s="13">
        <f>IF(OR(E2231=0,L2231=0),0,E2231/L2231)</f>
        <v>25.42547309833024</v>
      </c>
      <c r="Q2231" s="11" t="s">
        <v>8313</v>
      </c>
      <c r="R2231" s="11" t="s">
        <v>8353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43.5" x14ac:dyDescent="0.35">
      <c r="A2232" s="11">
        <v>2230</v>
      </c>
      <c r="B2232" s="12" t="s">
        <v>2231</v>
      </c>
      <c r="C2232" s="12" t="s">
        <v>6340</v>
      </c>
      <c r="D2232" s="13">
        <v>8500</v>
      </c>
      <c r="E2232" s="13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1">
        <f>ROUND(E2232/D2232*100,0)</f>
        <v>126</v>
      </c>
      <c r="P2232" s="13">
        <f>IF(OR(E2232=0,L2232=0),0,E2232/L2232)</f>
        <v>21.497991967871485</v>
      </c>
      <c r="Q2232" s="11" t="s">
        <v>8313</v>
      </c>
      <c r="R2232" s="11" t="s">
        <v>8353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43.5" x14ac:dyDescent="0.35">
      <c r="A2233" s="11">
        <v>2231</v>
      </c>
      <c r="B2233" s="12" t="s">
        <v>2232</v>
      </c>
      <c r="C2233" s="12" t="s">
        <v>6341</v>
      </c>
      <c r="D2233" s="13">
        <v>2500</v>
      </c>
      <c r="E2233" s="13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1">
        <f>ROUND(E2233/D2233*100,0)</f>
        <v>1212</v>
      </c>
      <c r="P2233" s="13">
        <f>IF(OR(E2233=0,L2233=0),0,E2233/L2233)</f>
        <v>27.226630727762803</v>
      </c>
      <c r="Q2233" s="11" t="s">
        <v>8313</v>
      </c>
      <c r="R2233" s="11" t="s">
        <v>8353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3.5" x14ac:dyDescent="0.35">
      <c r="A2234" s="11">
        <v>2232</v>
      </c>
      <c r="B2234" s="12" t="s">
        <v>2233</v>
      </c>
      <c r="C2234" s="12" t="s">
        <v>6342</v>
      </c>
      <c r="D2234" s="13">
        <v>5000</v>
      </c>
      <c r="E2234" s="13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1">
        <f>ROUND(E2234/D2234*100,0)</f>
        <v>496</v>
      </c>
      <c r="P2234" s="13">
        <f>IF(OR(E2234=0,L2234=0),0,E2234/L2234)</f>
        <v>25.091093117408906</v>
      </c>
      <c r="Q2234" s="11" t="s">
        <v>8313</v>
      </c>
      <c r="R2234" s="11" t="s">
        <v>8353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3.5" x14ac:dyDescent="0.35">
      <c r="A2235" s="11">
        <v>2233</v>
      </c>
      <c r="B2235" s="12" t="s">
        <v>2234</v>
      </c>
      <c r="C2235" s="12" t="s">
        <v>6343</v>
      </c>
      <c r="D2235" s="13">
        <v>2500</v>
      </c>
      <c r="E2235" s="13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1">
        <f>ROUND(E2235/D2235*100,0)</f>
        <v>332</v>
      </c>
      <c r="P2235" s="13">
        <f>IF(OR(E2235=0,L2235=0),0,E2235/L2235)</f>
        <v>21.230179028132991</v>
      </c>
      <c r="Q2235" s="11" t="s">
        <v>8313</v>
      </c>
      <c r="R2235" s="11" t="s">
        <v>8353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3.5" x14ac:dyDescent="0.35">
      <c r="A2236" s="11">
        <v>2234</v>
      </c>
      <c r="B2236" s="12" t="s">
        <v>2235</v>
      </c>
      <c r="C2236" s="12" t="s">
        <v>6344</v>
      </c>
      <c r="D2236" s="13">
        <v>100</v>
      </c>
      <c r="E2236" s="13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1">
        <f>ROUND(E2236/D2236*100,0)</f>
        <v>1165</v>
      </c>
      <c r="P2236" s="13">
        <f>IF(OR(E2236=0,L2236=0),0,E2236/L2236)</f>
        <v>41.607142857142854</v>
      </c>
      <c r="Q2236" s="11" t="s">
        <v>8313</v>
      </c>
      <c r="R2236" s="11" t="s">
        <v>8353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29" x14ac:dyDescent="0.35">
      <c r="A2237" s="11">
        <v>2235</v>
      </c>
      <c r="B2237" s="12" t="s">
        <v>2236</v>
      </c>
      <c r="C2237" s="12" t="s">
        <v>6345</v>
      </c>
      <c r="D2237" s="13">
        <v>13000</v>
      </c>
      <c r="E2237" s="13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1">
        <f>ROUND(E2237/D2237*100,0)</f>
        <v>153</v>
      </c>
      <c r="P2237" s="13">
        <f>IF(OR(E2237=0,L2237=0),0,E2237/L2237)</f>
        <v>135.58503401360545</v>
      </c>
      <c r="Q2237" s="11" t="s">
        <v>8313</v>
      </c>
      <c r="R2237" s="11" t="s">
        <v>8353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43.5" x14ac:dyDescent="0.35">
      <c r="A2238" s="11">
        <v>2236</v>
      </c>
      <c r="B2238" s="12" t="s">
        <v>2237</v>
      </c>
      <c r="C2238" s="12" t="s">
        <v>6346</v>
      </c>
      <c r="D2238" s="13">
        <v>2800</v>
      </c>
      <c r="E2238" s="13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1">
        <f>ROUND(E2238/D2238*100,0)</f>
        <v>537</v>
      </c>
      <c r="P2238" s="13">
        <f>IF(OR(E2238=0,L2238=0),0,E2238/L2238)</f>
        <v>22.116176470588236</v>
      </c>
      <c r="Q2238" s="11" t="s">
        <v>8313</v>
      </c>
      <c r="R2238" s="11" t="s">
        <v>8353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43.5" x14ac:dyDescent="0.35">
      <c r="A2239" s="11">
        <v>2237</v>
      </c>
      <c r="B2239" s="12" t="s">
        <v>2238</v>
      </c>
      <c r="C2239" s="12" t="s">
        <v>6347</v>
      </c>
      <c r="D2239" s="13">
        <v>18000</v>
      </c>
      <c r="E2239" s="13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1">
        <f>ROUND(E2239/D2239*100,0)</f>
        <v>353</v>
      </c>
      <c r="P2239" s="13">
        <f>IF(OR(E2239=0,L2239=0),0,E2239/L2239)</f>
        <v>64.625635808748726</v>
      </c>
      <c r="Q2239" s="11" t="s">
        <v>8313</v>
      </c>
      <c r="R2239" s="11" t="s">
        <v>8353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29" x14ac:dyDescent="0.35">
      <c r="A2240" s="11">
        <v>2238</v>
      </c>
      <c r="B2240" s="12" t="s">
        <v>2239</v>
      </c>
      <c r="C2240" s="12" t="s">
        <v>6348</v>
      </c>
      <c r="D2240" s="13">
        <v>4000</v>
      </c>
      <c r="E2240" s="13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1">
        <f>ROUND(E2240/D2240*100,0)</f>
        <v>137</v>
      </c>
      <c r="P2240" s="13">
        <f>IF(OR(E2240=0,L2240=0),0,E2240/L2240)</f>
        <v>69.569620253164558</v>
      </c>
      <c r="Q2240" s="11" t="s">
        <v>8313</v>
      </c>
      <c r="R2240" s="11" t="s">
        <v>8353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29" x14ac:dyDescent="0.35">
      <c r="A2241" s="11">
        <v>2239</v>
      </c>
      <c r="B2241" s="12" t="s">
        <v>2240</v>
      </c>
      <c r="C2241" s="12" t="s">
        <v>6349</v>
      </c>
      <c r="D2241" s="13">
        <v>25000</v>
      </c>
      <c r="E2241" s="13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1">
        <f>ROUND(E2241/D2241*100,0)</f>
        <v>128</v>
      </c>
      <c r="P2241" s="13">
        <f>IF(OR(E2241=0,L2241=0),0,E2241/L2241)</f>
        <v>75.133028169014082</v>
      </c>
      <c r="Q2241" s="11" t="s">
        <v>8313</v>
      </c>
      <c r="R2241" s="11" t="s">
        <v>8353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3.5" x14ac:dyDescent="0.35">
      <c r="A2242" s="11">
        <v>2240</v>
      </c>
      <c r="B2242" s="12" t="s">
        <v>2241</v>
      </c>
      <c r="C2242" s="12" t="s">
        <v>6350</v>
      </c>
      <c r="D2242" s="13">
        <v>5000</v>
      </c>
      <c r="E2242" s="13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1">
        <f>ROUND(E2242/D2242*100,0)</f>
        <v>271</v>
      </c>
      <c r="P2242" s="13">
        <f>IF(OR(E2242=0,L2242=0),0,E2242/L2242)</f>
        <v>140.97916666666666</v>
      </c>
      <c r="Q2242" s="11" t="s">
        <v>8313</v>
      </c>
      <c r="R2242" s="11" t="s">
        <v>8353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43.5" x14ac:dyDescent="0.35">
      <c r="A2243" s="11">
        <v>2241</v>
      </c>
      <c r="B2243" s="12" t="s">
        <v>2242</v>
      </c>
      <c r="C2243" s="12" t="s">
        <v>6351</v>
      </c>
      <c r="D2243" s="13">
        <v>1000</v>
      </c>
      <c r="E2243" s="13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1">
        <f>ROUND(E2243/D2243*100,0)</f>
        <v>806</v>
      </c>
      <c r="P2243" s="13">
        <f>IF(OR(E2243=0,L2243=0),0,E2243/L2243)</f>
        <v>49.472392638036808</v>
      </c>
      <c r="Q2243" s="11" t="s">
        <v>8313</v>
      </c>
      <c r="R2243" s="11" t="s">
        <v>8353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29" x14ac:dyDescent="0.35">
      <c r="A2244" s="11">
        <v>2242</v>
      </c>
      <c r="B2244" s="12" t="s">
        <v>2243</v>
      </c>
      <c r="C2244" s="12" t="s">
        <v>6352</v>
      </c>
      <c r="D2244" s="13">
        <v>10000</v>
      </c>
      <c r="E2244" s="13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1">
        <f>ROUND(E2244/D2244*100,0)</f>
        <v>1360</v>
      </c>
      <c r="P2244" s="13">
        <f>IF(OR(E2244=0,L2244=0),0,E2244/L2244)</f>
        <v>53.865251485148519</v>
      </c>
      <c r="Q2244" s="11" t="s">
        <v>8313</v>
      </c>
      <c r="R2244" s="11" t="s">
        <v>8353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43.5" x14ac:dyDescent="0.35">
      <c r="A2245" s="11">
        <v>2243</v>
      </c>
      <c r="B2245" s="12" t="s">
        <v>2244</v>
      </c>
      <c r="C2245" s="12" t="s">
        <v>6353</v>
      </c>
      <c r="D2245" s="13">
        <v>1</v>
      </c>
      <c r="E2245" s="13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1">
        <f>ROUND(E2245/D2245*100,0)</f>
        <v>930250</v>
      </c>
      <c r="P2245" s="13">
        <f>IF(OR(E2245=0,L2245=0),0,E2245/L2245)</f>
        <v>4.5712530712530715</v>
      </c>
      <c r="Q2245" s="11" t="s">
        <v>8313</v>
      </c>
      <c r="R2245" s="11" t="s">
        <v>8353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3.5" x14ac:dyDescent="0.35">
      <c r="A2246" s="11">
        <v>2244</v>
      </c>
      <c r="B2246" s="12" t="s">
        <v>2245</v>
      </c>
      <c r="C2246" s="12" t="s">
        <v>6354</v>
      </c>
      <c r="D2246" s="13">
        <v>5000</v>
      </c>
      <c r="E2246" s="13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1">
        <f>ROUND(E2246/D2246*100,0)</f>
        <v>377</v>
      </c>
      <c r="P2246" s="13">
        <f>IF(OR(E2246=0,L2246=0),0,E2246/L2246)</f>
        <v>65.00344827586207</v>
      </c>
      <c r="Q2246" s="11" t="s">
        <v>8313</v>
      </c>
      <c r="R2246" s="11" t="s">
        <v>8353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3.5" x14ac:dyDescent="0.35">
      <c r="A2247" s="11">
        <v>2245</v>
      </c>
      <c r="B2247" s="12" t="s">
        <v>2246</v>
      </c>
      <c r="C2247" s="12" t="s">
        <v>6355</v>
      </c>
      <c r="D2247" s="13">
        <v>4000</v>
      </c>
      <c r="E2247" s="13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1">
        <f>ROUND(E2247/D2247*100,0)</f>
        <v>2647</v>
      </c>
      <c r="P2247" s="13">
        <f>IF(OR(E2247=0,L2247=0),0,E2247/L2247)</f>
        <v>53.475252525252522</v>
      </c>
      <c r="Q2247" s="11" t="s">
        <v>8313</v>
      </c>
      <c r="R2247" s="11" t="s">
        <v>8353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43.5" x14ac:dyDescent="0.35">
      <c r="A2248" s="11">
        <v>2246</v>
      </c>
      <c r="B2248" s="12" t="s">
        <v>2247</v>
      </c>
      <c r="C2248" s="12" t="s">
        <v>6356</v>
      </c>
      <c r="D2248" s="13">
        <v>2500</v>
      </c>
      <c r="E2248" s="13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1">
        <f>ROUND(E2248/D2248*100,0)</f>
        <v>100</v>
      </c>
      <c r="P2248" s="13">
        <f>IF(OR(E2248=0,L2248=0),0,E2248/L2248)</f>
        <v>43.912280701754383</v>
      </c>
      <c r="Q2248" s="11" t="s">
        <v>8313</v>
      </c>
      <c r="R2248" s="11" t="s">
        <v>8353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29" x14ac:dyDescent="0.35">
      <c r="A2249" s="11">
        <v>2247</v>
      </c>
      <c r="B2249" s="12" t="s">
        <v>2248</v>
      </c>
      <c r="C2249" s="12" t="s">
        <v>6357</v>
      </c>
      <c r="D2249" s="13">
        <v>18500</v>
      </c>
      <c r="E2249" s="13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1">
        <f>ROUND(E2249/D2249*100,0)</f>
        <v>104</v>
      </c>
      <c r="P2249" s="13">
        <f>IF(OR(E2249=0,L2249=0),0,E2249/L2249)</f>
        <v>50.852631578947367</v>
      </c>
      <c r="Q2249" s="11" t="s">
        <v>8313</v>
      </c>
      <c r="R2249" s="11" t="s">
        <v>8353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43.5" x14ac:dyDescent="0.35">
      <c r="A2250" s="11">
        <v>2248</v>
      </c>
      <c r="B2250" s="12" t="s">
        <v>2249</v>
      </c>
      <c r="C2250" s="12" t="s">
        <v>6358</v>
      </c>
      <c r="D2250" s="13">
        <v>7000</v>
      </c>
      <c r="E2250" s="13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1">
        <f>ROUND(E2250/D2250*100,0)</f>
        <v>107</v>
      </c>
      <c r="P2250" s="13">
        <f>IF(OR(E2250=0,L2250=0),0,E2250/L2250)</f>
        <v>58.6328125</v>
      </c>
      <c r="Q2250" s="11" t="s">
        <v>8313</v>
      </c>
      <c r="R2250" s="11" t="s">
        <v>8353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3.5" x14ac:dyDescent="0.35">
      <c r="A2251" s="11">
        <v>2249</v>
      </c>
      <c r="B2251" s="12" t="s">
        <v>2250</v>
      </c>
      <c r="C2251" s="12" t="s">
        <v>6359</v>
      </c>
      <c r="D2251" s="13">
        <v>3500</v>
      </c>
      <c r="E2251" s="13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1">
        <f>ROUND(E2251/D2251*100,0)</f>
        <v>169</v>
      </c>
      <c r="P2251" s="13">
        <f>IF(OR(E2251=0,L2251=0),0,E2251/L2251)</f>
        <v>32.81666666666667</v>
      </c>
      <c r="Q2251" s="11" t="s">
        <v>8313</v>
      </c>
      <c r="R2251" s="11" t="s">
        <v>8353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3.5" x14ac:dyDescent="0.35">
      <c r="A2252" s="11">
        <v>2250</v>
      </c>
      <c r="B2252" s="12" t="s">
        <v>2251</v>
      </c>
      <c r="C2252" s="12" t="s">
        <v>6360</v>
      </c>
      <c r="D2252" s="13">
        <v>25000</v>
      </c>
      <c r="E2252" s="13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1">
        <f>ROUND(E2252/D2252*100,0)</f>
        <v>975</v>
      </c>
      <c r="P2252" s="13">
        <f>IF(OR(E2252=0,L2252=0),0,E2252/L2252)</f>
        <v>426.93169877408059</v>
      </c>
      <c r="Q2252" s="11" t="s">
        <v>8313</v>
      </c>
      <c r="R2252" s="11" t="s">
        <v>8353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3.5" x14ac:dyDescent="0.35">
      <c r="A2253" s="11">
        <v>2251</v>
      </c>
      <c r="B2253" s="12" t="s">
        <v>2252</v>
      </c>
      <c r="C2253" s="12" t="s">
        <v>6361</v>
      </c>
      <c r="D2253" s="13">
        <v>8500</v>
      </c>
      <c r="E2253" s="13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1">
        <f>ROUND(E2253/D2253*100,0)</f>
        <v>134</v>
      </c>
      <c r="P2253" s="13">
        <f>IF(OR(E2253=0,L2253=0),0,E2253/L2253)</f>
        <v>23.808729166666669</v>
      </c>
      <c r="Q2253" s="11" t="s">
        <v>8313</v>
      </c>
      <c r="R2253" s="11" t="s">
        <v>8353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43.5" x14ac:dyDescent="0.35">
      <c r="A2254" s="11">
        <v>2252</v>
      </c>
      <c r="B2254" s="12" t="s">
        <v>2253</v>
      </c>
      <c r="C2254" s="12" t="s">
        <v>6362</v>
      </c>
      <c r="D2254" s="13">
        <v>9000</v>
      </c>
      <c r="E2254" s="13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1">
        <f>ROUND(E2254/D2254*100,0)</f>
        <v>272</v>
      </c>
      <c r="P2254" s="13">
        <f>IF(OR(E2254=0,L2254=0),0,E2254/L2254)</f>
        <v>98.413654618473899</v>
      </c>
      <c r="Q2254" s="11" t="s">
        <v>8313</v>
      </c>
      <c r="R2254" s="11" t="s">
        <v>8353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58" x14ac:dyDescent="0.35">
      <c r="A2255" s="11">
        <v>2253</v>
      </c>
      <c r="B2255" s="12" t="s">
        <v>2254</v>
      </c>
      <c r="C2255" s="12" t="s">
        <v>6363</v>
      </c>
      <c r="D2255" s="13">
        <v>8000</v>
      </c>
      <c r="E2255" s="13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1">
        <f>ROUND(E2255/D2255*100,0)</f>
        <v>113</v>
      </c>
      <c r="P2255" s="13">
        <f>IF(OR(E2255=0,L2255=0),0,E2255/L2255)</f>
        <v>107.32142857142857</v>
      </c>
      <c r="Q2255" s="11" t="s">
        <v>8313</v>
      </c>
      <c r="R2255" s="11" t="s">
        <v>8353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43.5" x14ac:dyDescent="0.35">
      <c r="A2256" s="11">
        <v>2254</v>
      </c>
      <c r="B2256" s="12" t="s">
        <v>2255</v>
      </c>
      <c r="C2256" s="12" t="s">
        <v>6364</v>
      </c>
      <c r="D2256" s="13">
        <v>500</v>
      </c>
      <c r="E2256" s="13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1">
        <f>ROUND(E2256/D2256*100,0)</f>
        <v>460</v>
      </c>
      <c r="P2256" s="13">
        <f>IF(OR(E2256=0,L2256=0),0,E2256/L2256)</f>
        <v>11.67005076142132</v>
      </c>
      <c r="Q2256" s="11" t="s">
        <v>8313</v>
      </c>
      <c r="R2256" s="11" t="s">
        <v>8353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29" x14ac:dyDescent="0.35">
      <c r="A2257" s="11">
        <v>2255</v>
      </c>
      <c r="B2257" s="12" t="s">
        <v>2256</v>
      </c>
      <c r="C2257" s="12" t="s">
        <v>6365</v>
      </c>
      <c r="D2257" s="13">
        <v>3950</v>
      </c>
      <c r="E2257" s="13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1">
        <f>ROUND(E2257/D2257*100,0)</f>
        <v>287</v>
      </c>
      <c r="P2257" s="13">
        <f>IF(OR(E2257=0,L2257=0),0,E2257/L2257)</f>
        <v>41.782287822878232</v>
      </c>
      <c r="Q2257" s="11" t="s">
        <v>8313</v>
      </c>
      <c r="R2257" s="11" t="s">
        <v>8353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3.5" x14ac:dyDescent="0.35">
      <c r="A2258" s="11">
        <v>2256</v>
      </c>
      <c r="B2258" s="12" t="s">
        <v>2257</v>
      </c>
      <c r="C2258" s="12" t="s">
        <v>6366</v>
      </c>
      <c r="D2258" s="13">
        <v>480</v>
      </c>
      <c r="E2258" s="13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1">
        <f>ROUND(E2258/D2258*100,0)</f>
        <v>223</v>
      </c>
      <c r="P2258" s="13">
        <f>IF(OR(E2258=0,L2258=0),0,E2258/L2258)</f>
        <v>21.38</v>
      </c>
      <c r="Q2258" s="11" t="s">
        <v>8313</v>
      </c>
      <c r="R2258" s="11" t="s">
        <v>8353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58" x14ac:dyDescent="0.35">
      <c r="A2259" s="11">
        <v>2257</v>
      </c>
      <c r="B2259" s="12" t="s">
        <v>2258</v>
      </c>
      <c r="C2259" s="12" t="s">
        <v>6367</v>
      </c>
      <c r="D2259" s="13">
        <v>2500</v>
      </c>
      <c r="E2259" s="13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1">
        <f>ROUND(E2259/D2259*100,0)</f>
        <v>636</v>
      </c>
      <c r="P2259" s="13">
        <f>IF(OR(E2259=0,L2259=0),0,E2259/L2259)</f>
        <v>94.103550295857985</v>
      </c>
      <c r="Q2259" s="11" t="s">
        <v>8313</v>
      </c>
      <c r="R2259" s="11" t="s">
        <v>8353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29" x14ac:dyDescent="0.35">
      <c r="A2260" s="11">
        <v>2258</v>
      </c>
      <c r="B2260" s="12" t="s">
        <v>2259</v>
      </c>
      <c r="C2260" s="12" t="s">
        <v>6368</v>
      </c>
      <c r="D2260" s="13">
        <v>2200</v>
      </c>
      <c r="E2260" s="13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1">
        <f>ROUND(E2260/D2260*100,0)</f>
        <v>147</v>
      </c>
      <c r="P2260" s="13">
        <f>IF(OR(E2260=0,L2260=0),0,E2260/L2260)</f>
        <v>15.721951219512196</v>
      </c>
      <c r="Q2260" s="11" t="s">
        <v>8313</v>
      </c>
      <c r="R2260" s="11" t="s">
        <v>8353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43.5" x14ac:dyDescent="0.35">
      <c r="A2261" s="11">
        <v>2259</v>
      </c>
      <c r="B2261" s="12" t="s">
        <v>2260</v>
      </c>
      <c r="C2261" s="12" t="s">
        <v>6369</v>
      </c>
      <c r="D2261" s="13">
        <v>1000</v>
      </c>
      <c r="E2261" s="13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1">
        <f>ROUND(E2261/D2261*100,0)</f>
        <v>1867</v>
      </c>
      <c r="P2261" s="13">
        <f>IF(OR(E2261=0,L2261=0),0,E2261/L2261)</f>
        <v>90.635922330097088</v>
      </c>
      <c r="Q2261" s="11" t="s">
        <v>8313</v>
      </c>
      <c r="R2261" s="11" t="s">
        <v>8353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43.5" x14ac:dyDescent="0.35">
      <c r="A2262" s="11">
        <v>2260</v>
      </c>
      <c r="B2262" s="12" t="s">
        <v>2261</v>
      </c>
      <c r="C2262" s="12" t="s">
        <v>6370</v>
      </c>
      <c r="D2262" s="13">
        <v>2500</v>
      </c>
      <c r="E2262" s="13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1">
        <f>ROUND(E2262/D2262*100,0)</f>
        <v>327</v>
      </c>
      <c r="P2262" s="13">
        <f>IF(OR(E2262=0,L2262=0),0,E2262/L2262)</f>
        <v>97.297619047619051</v>
      </c>
      <c r="Q2262" s="11" t="s">
        <v>8313</v>
      </c>
      <c r="R2262" s="11" t="s">
        <v>8353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43.5" x14ac:dyDescent="0.35">
      <c r="A2263" s="11">
        <v>2261</v>
      </c>
      <c r="B2263" s="12" t="s">
        <v>2262</v>
      </c>
      <c r="C2263" s="12" t="s">
        <v>6371</v>
      </c>
      <c r="D2263" s="13">
        <v>1000</v>
      </c>
      <c r="E2263" s="13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1">
        <f>ROUND(E2263/D2263*100,0)</f>
        <v>780</v>
      </c>
      <c r="P2263" s="13">
        <f>IF(OR(E2263=0,L2263=0),0,E2263/L2263)</f>
        <v>37.11904761904762</v>
      </c>
      <c r="Q2263" s="11" t="s">
        <v>8313</v>
      </c>
      <c r="R2263" s="11" t="s">
        <v>8353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43.5" x14ac:dyDescent="0.35">
      <c r="A2264" s="11">
        <v>2262</v>
      </c>
      <c r="B2264" s="12" t="s">
        <v>2263</v>
      </c>
      <c r="C2264" s="12" t="s">
        <v>6372</v>
      </c>
      <c r="D2264" s="13">
        <v>3300</v>
      </c>
      <c r="E2264" s="13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1">
        <f>ROUND(E2264/D2264*100,0)</f>
        <v>154</v>
      </c>
      <c r="P2264" s="13">
        <f>IF(OR(E2264=0,L2264=0),0,E2264/L2264)</f>
        <v>28.104972375690608</v>
      </c>
      <c r="Q2264" s="11" t="s">
        <v>8313</v>
      </c>
      <c r="R2264" s="11" t="s">
        <v>8353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3.5" x14ac:dyDescent="0.35">
      <c r="A2265" s="11">
        <v>2263</v>
      </c>
      <c r="B2265" s="12" t="s">
        <v>2264</v>
      </c>
      <c r="C2265" s="12" t="s">
        <v>6373</v>
      </c>
      <c r="D2265" s="13">
        <v>7500</v>
      </c>
      <c r="E2265" s="13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1">
        <f>ROUND(E2265/D2265*100,0)</f>
        <v>116</v>
      </c>
      <c r="P2265" s="13">
        <f>IF(OR(E2265=0,L2265=0),0,E2265/L2265)</f>
        <v>144.43333333333334</v>
      </c>
      <c r="Q2265" s="11" t="s">
        <v>8313</v>
      </c>
      <c r="R2265" s="11" t="s">
        <v>8353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58" x14ac:dyDescent="0.35">
      <c r="A2266" s="11">
        <v>2264</v>
      </c>
      <c r="B2266" s="12" t="s">
        <v>2265</v>
      </c>
      <c r="C2266" s="12" t="s">
        <v>6374</v>
      </c>
      <c r="D2266" s="13">
        <v>6000</v>
      </c>
      <c r="E2266" s="13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1">
        <f>ROUND(E2266/D2266*100,0)</f>
        <v>180</v>
      </c>
      <c r="P2266" s="13">
        <f>IF(OR(E2266=0,L2266=0),0,E2266/L2266)</f>
        <v>24.274157303370785</v>
      </c>
      <c r="Q2266" s="11" t="s">
        <v>8313</v>
      </c>
      <c r="R2266" s="11" t="s">
        <v>8353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43.5" x14ac:dyDescent="0.35">
      <c r="A2267" s="11">
        <v>2265</v>
      </c>
      <c r="B2267" s="12" t="s">
        <v>2266</v>
      </c>
      <c r="C2267" s="12" t="s">
        <v>6375</v>
      </c>
      <c r="D2267" s="13">
        <v>200</v>
      </c>
      <c r="E2267" s="13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1">
        <f>ROUND(E2267/D2267*100,0)</f>
        <v>299</v>
      </c>
      <c r="P2267" s="13">
        <f>IF(OR(E2267=0,L2267=0),0,E2267/L2267)</f>
        <v>35.117647058823529</v>
      </c>
      <c r="Q2267" s="11" t="s">
        <v>8313</v>
      </c>
      <c r="R2267" s="11" t="s">
        <v>8353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3.5" x14ac:dyDescent="0.35">
      <c r="A2268" s="11">
        <v>2266</v>
      </c>
      <c r="B2268" s="12" t="s">
        <v>2267</v>
      </c>
      <c r="C2268" s="12" t="s">
        <v>6376</v>
      </c>
      <c r="D2268" s="13">
        <v>1500</v>
      </c>
      <c r="E2268" s="13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1">
        <f>ROUND(E2268/D2268*100,0)</f>
        <v>320</v>
      </c>
      <c r="P2268" s="13">
        <f>IF(OR(E2268=0,L2268=0),0,E2268/L2268)</f>
        <v>24.762886597938145</v>
      </c>
      <c r="Q2268" s="11" t="s">
        <v>8313</v>
      </c>
      <c r="R2268" s="11" t="s">
        <v>8353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58" x14ac:dyDescent="0.35">
      <c r="A2269" s="11">
        <v>2267</v>
      </c>
      <c r="B2269" s="12" t="s">
        <v>2268</v>
      </c>
      <c r="C2269" s="12" t="s">
        <v>6377</v>
      </c>
      <c r="D2269" s="13">
        <v>20000</v>
      </c>
      <c r="E2269" s="13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1">
        <f>ROUND(E2269/D2269*100,0)</f>
        <v>381</v>
      </c>
      <c r="P2269" s="13">
        <f>IF(OR(E2269=0,L2269=0),0,E2269/L2269)</f>
        <v>188.37871287128712</v>
      </c>
      <c r="Q2269" s="11" t="s">
        <v>8313</v>
      </c>
      <c r="R2269" s="11" t="s">
        <v>8353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43.5" x14ac:dyDescent="0.35">
      <c r="A2270" s="11">
        <v>2268</v>
      </c>
      <c r="B2270" s="12" t="s">
        <v>2269</v>
      </c>
      <c r="C2270" s="12" t="s">
        <v>6378</v>
      </c>
      <c r="D2270" s="13">
        <v>28000</v>
      </c>
      <c r="E2270" s="13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1">
        <f>ROUND(E2270/D2270*100,0)</f>
        <v>103</v>
      </c>
      <c r="P2270" s="13">
        <f>IF(OR(E2270=0,L2270=0),0,E2270/L2270)</f>
        <v>148.08247422680412</v>
      </c>
      <c r="Q2270" s="11" t="s">
        <v>8313</v>
      </c>
      <c r="R2270" s="11" t="s">
        <v>8353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3.5" x14ac:dyDescent="0.35">
      <c r="A2271" s="11">
        <v>2269</v>
      </c>
      <c r="B2271" s="12" t="s">
        <v>2270</v>
      </c>
      <c r="C2271" s="12" t="s">
        <v>6379</v>
      </c>
      <c r="D2271" s="13">
        <v>2500</v>
      </c>
      <c r="E2271" s="13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1">
        <f>ROUND(E2271/D2271*100,0)</f>
        <v>1802</v>
      </c>
      <c r="P2271" s="13">
        <f>IF(OR(E2271=0,L2271=0),0,E2271/L2271)</f>
        <v>49.934589800443462</v>
      </c>
      <c r="Q2271" s="11" t="s">
        <v>8313</v>
      </c>
      <c r="R2271" s="11" t="s">
        <v>8353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3.5" x14ac:dyDescent="0.35">
      <c r="A2272" s="11">
        <v>2270</v>
      </c>
      <c r="B2272" s="12" t="s">
        <v>2271</v>
      </c>
      <c r="C2272" s="12" t="s">
        <v>6380</v>
      </c>
      <c r="D2272" s="13">
        <v>25000</v>
      </c>
      <c r="E2272" s="13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1">
        <f>ROUND(E2272/D2272*100,0)</f>
        <v>720</v>
      </c>
      <c r="P2272" s="13">
        <f>IF(OR(E2272=0,L2272=0),0,E2272/L2272)</f>
        <v>107.82155688622754</v>
      </c>
      <c r="Q2272" s="11" t="s">
        <v>8313</v>
      </c>
      <c r="R2272" s="11" t="s">
        <v>8353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43.5" x14ac:dyDescent="0.35">
      <c r="A2273" s="11">
        <v>2271</v>
      </c>
      <c r="B2273" s="12" t="s">
        <v>2272</v>
      </c>
      <c r="C2273" s="12" t="s">
        <v>6381</v>
      </c>
      <c r="D2273" s="13">
        <v>20000</v>
      </c>
      <c r="E2273" s="13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1">
        <f>ROUND(E2273/D2273*100,0)</f>
        <v>283</v>
      </c>
      <c r="P2273" s="13">
        <f>IF(OR(E2273=0,L2273=0),0,E2273/L2273)</f>
        <v>42.63403614457831</v>
      </c>
      <c r="Q2273" s="11" t="s">
        <v>8313</v>
      </c>
      <c r="R2273" s="11" t="s">
        <v>8353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3.5" x14ac:dyDescent="0.35">
      <c r="A2274" s="11">
        <v>2272</v>
      </c>
      <c r="B2274" s="12" t="s">
        <v>2273</v>
      </c>
      <c r="C2274" s="12" t="s">
        <v>6382</v>
      </c>
      <c r="D2274" s="13">
        <v>1000</v>
      </c>
      <c r="E2274" s="13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1">
        <f>ROUND(E2274/D2274*100,0)</f>
        <v>1357</v>
      </c>
      <c r="P2274" s="13">
        <f>IF(OR(E2274=0,L2274=0),0,E2274/L2274)</f>
        <v>14.370762711864407</v>
      </c>
      <c r="Q2274" s="11" t="s">
        <v>8313</v>
      </c>
      <c r="R2274" s="11" t="s">
        <v>8353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43.5" x14ac:dyDescent="0.35">
      <c r="A2275" s="11">
        <v>2273</v>
      </c>
      <c r="B2275" s="12" t="s">
        <v>2274</v>
      </c>
      <c r="C2275" s="12" t="s">
        <v>6383</v>
      </c>
      <c r="D2275" s="13">
        <v>2500</v>
      </c>
      <c r="E2275" s="13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1">
        <f>ROUND(E2275/D2275*100,0)</f>
        <v>220</v>
      </c>
      <c r="P2275" s="13">
        <f>IF(OR(E2275=0,L2275=0),0,E2275/L2275)</f>
        <v>37.476190476190474</v>
      </c>
      <c r="Q2275" s="11" t="s">
        <v>8313</v>
      </c>
      <c r="R2275" s="11" t="s">
        <v>8353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58" x14ac:dyDescent="0.35">
      <c r="A2276" s="11">
        <v>2274</v>
      </c>
      <c r="B2276" s="12" t="s">
        <v>2275</v>
      </c>
      <c r="C2276" s="12" t="s">
        <v>6384</v>
      </c>
      <c r="D2276" s="13">
        <v>2500</v>
      </c>
      <c r="E2276" s="13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1">
        <f>ROUND(E2276/D2276*100,0)</f>
        <v>120</v>
      </c>
      <c r="P2276" s="13">
        <f>IF(OR(E2276=0,L2276=0),0,E2276/L2276)</f>
        <v>30.202020202020201</v>
      </c>
      <c r="Q2276" s="11" t="s">
        <v>8313</v>
      </c>
      <c r="R2276" s="11" t="s">
        <v>8353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3.5" x14ac:dyDescent="0.35">
      <c r="A2277" s="11">
        <v>2275</v>
      </c>
      <c r="B2277" s="12" t="s">
        <v>2276</v>
      </c>
      <c r="C2277" s="12" t="s">
        <v>6385</v>
      </c>
      <c r="D2277" s="13">
        <v>650</v>
      </c>
      <c r="E2277" s="13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1">
        <f>ROUND(E2277/D2277*100,0)</f>
        <v>408</v>
      </c>
      <c r="P2277" s="13">
        <f>IF(OR(E2277=0,L2277=0),0,E2277/L2277)</f>
        <v>33.550632911392405</v>
      </c>
      <c r="Q2277" s="11" t="s">
        <v>8313</v>
      </c>
      <c r="R2277" s="11" t="s">
        <v>8353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58" x14ac:dyDescent="0.35">
      <c r="A2278" s="11">
        <v>2276</v>
      </c>
      <c r="B2278" s="12" t="s">
        <v>2277</v>
      </c>
      <c r="C2278" s="12" t="s">
        <v>6386</v>
      </c>
      <c r="D2278" s="13">
        <v>4589</v>
      </c>
      <c r="E2278" s="13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1">
        <f>ROUND(E2278/D2278*100,0)</f>
        <v>106</v>
      </c>
      <c r="P2278" s="13">
        <f>IF(OR(E2278=0,L2278=0),0,E2278/L2278)</f>
        <v>64.74666666666667</v>
      </c>
      <c r="Q2278" s="11" t="s">
        <v>8313</v>
      </c>
      <c r="R2278" s="11" t="s">
        <v>8353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43.5" x14ac:dyDescent="0.35">
      <c r="A2279" s="11">
        <v>2277</v>
      </c>
      <c r="B2279" s="12" t="s">
        <v>2278</v>
      </c>
      <c r="C2279" s="12" t="s">
        <v>6387</v>
      </c>
      <c r="D2279" s="13">
        <v>8500</v>
      </c>
      <c r="E2279" s="13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1">
        <f>ROUND(E2279/D2279*100,0)</f>
        <v>141</v>
      </c>
      <c r="P2279" s="13">
        <f>IF(OR(E2279=0,L2279=0),0,E2279/L2279)</f>
        <v>57.932367149758456</v>
      </c>
      <c r="Q2279" s="11" t="s">
        <v>8313</v>
      </c>
      <c r="R2279" s="11" t="s">
        <v>8353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29" x14ac:dyDescent="0.35">
      <c r="A2280" s="11">
        <v>2278</v>
      </c>
      <c r="B2280" s="12" t="s">
        <v>2279</v>
      </c>
      <c r="C2280" s="12" t="s">
        <v>6388</v>
      </c>
      <c r="D2280" s="13">
        <v>2000</v>
      </c>
      <c r="E2280" s="13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1">
        <f>ROUND(E2280/D2280*100,0)</f>
        <v>271</v>
      </c>
      <c r="P2280" s="13">
        <f>IF(OR(E2280=0,L2280=0),0,E2280/L2280)</f>
        <v>53.078431372549019</v>
      </c>
      <c r="Q2280" s="11" t="s">
        <v>8313</v>
      </c>
      <c r="R2280" s="11" t="s">
        <v>8353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58" x14ac:dyDescent="0.35">
      <c r="A2281" s="11">
        <v>2279</v>
      </c>
      <c r="B2281" s="12" t="s">
        <v>2280</v>
      </c>
      <c r="C2281" s="12" t="s">
        <v>6389</v>
      </c>
      <c r="D2281" s="13">
        <v>1000</v>
      </c>
      <c r="E2281" s="13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1">
        <f>ROUND(E2281/D2281*100,0)</f>
        <v>154</v>
      </c>
      <c r="P2281" s="13">
        <f>IF(OR(E2281=0,L2281=0),0,E2281/L2281)</f>
        <v>48.0625</v>
      </c>
      <c r="Q2281" s="11" t="s">
        <v>8313</v>
      </c>
      <c r="R2281" s="11" t="s">
        <v>8353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58" x14ac:dyDescent="0.35">
      <c r="A2282" s="11">
        <v>2280</v>
      </c>
      <c r="B2282" s="12" t="s">
        <v>2281</v>
      </c>
      <c r="C2282" s="12" t="s">
        <v>6390</v>
      </c>
      <c r="D2282" s="13">
        <v>9800</v>
      </c>
      <c r="E2282" s="13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1">
        <f>ROUND(E2282/D2282*100,0)</f>
        <v>404</v>
      </c>
      <c r="P2282" s="13">
        <f>IF(OR(E2282=0,L2282=0),0,E2282/L2282)</f>
        <v>82.396874999999994</v>
      </c>
      <c r="Q2282" s="11" t="s">
        <v>8313</v>
      </c>
      <c r="R2282" s="11" t="s">
        <v>8353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43.5" x14ac:dyDescent="0.35">
      <c r="A2283" s="11">
        <v>2281</v>
      </c>
      <c r="B2283" s="12" t="s">
        <v>2282</v>
      </c>
      <c r="C2283" s="12" t="s">
        <v>6391</v>
      </c>
      <c r="D2283" s="13">
        <v>300</v>
      </c>
      <c r="E2283" s="13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1">
        <f>ROUND(E2283/D2283*100,0)</f>
        <v>185</v>
      </c>
      <c r="P2283" s="13">
        <f>IF(OR(E2283=0,L2283=0),0,E2283/L2283)</f>
        <v>50.454545454545453</v>
      </c>
      <c r="Q2283" s="11" t="s">
        <v>8312</v>
      </c>
      <c r="R2283" s="11" t="s">
        <v>8311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29" x14ac:dyDescent="0.35">
      <c r="A2284" s="11">
        <v>2282</v>
      </c>
      <c r="B2284" s="12" t="s">
        <v>2283</v>
      </c>
      <c r="C2284" s="12" t="s">
        <v>6392</v>
      </c>
      <c r="D2284" s="13">
        <v>750</v>
      </c>
      <c r="E2284" s="13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1">
        <f>ROUND(E2284/D2284*100,0)</f>
        <v>185</v>
      </c>
      <c r="P2284" s="13">
        <f>IF(OR(E2284=0,L2284=0),0,E2284/L2284)</f>
        <v>115.83333333333333</v>
      </c>
      <c r="Q2284" s="11" t="s">
        <v>8312</v>
      </c>
      <c r="R2284" s="11" t="s">
        <v>8311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43.5" x14ac:dyDescent="0.35">
      <c r="A2285" s="11">
        <v>2283</v>
      </c>
      <c r="B2285" s="12" t="s">
        <v>2284</v>
      </c>
      <c r="C2285" s="12" t="s">
        <v>6393</v>
      </c>
      <c r="D2285" s="13">
        <v>3000</v>
      </c>
      <c r="E2285" s="13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1">
        <f>ROUND(E2285/D2285*100,0)</f>
        <v>101</v>
      </c>
      <c r="P2285" s="13">
        <f>IF(OR(E2285=0,L2285=0),0,E2285/L2285)</f>
        <v>63.03458333333333</v>
      </c>
      <c r="Q2285" s="11" t="s">
        <v>8312</v>
      </c>
      <c r="R2285" s="11" t="s">
        <v>8311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29" x14ac:dyDescent="0.35">
      <c r="A2286" s="11">
        <v>2284</v>
      </c>
      <c r="B2286" s="12" t="s">
        <v>2285</v>
      </c>
      <c r="C2286" s="12" t="s">
        <v>6394</v>
      </c>
      <c r="D2286" s="13">
        <v>6000</v>
      </c>
      <c r="E2286" s="13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1">
        <f>ROUND(E2286/D2286*100,0)</f>
        <v>106</v>
      </c>
      <c r="P2286" s="13">
        <f>IF(OR(E2286=0,L2286=0),0,E2286/L2286)</f>
        <v>108.02152542372882</v>
      </c>
      <c r="Q2286" s="11" t="s">
        <v>8312</v>
      </c>
      <c r="R2286" s="11" t="s">
        <v>8311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43.5" x14ac:dyDescent="0.35">
      <c r="A2287" s="11">
        <v>2285</v>
      </c>
      <c r="B2287" s="12" t="s">
        <v>2286</v>
      </c>
      <c r="C2287" s="12" t="s">
        <v>6395</v>
      </c>
      <c r="D2287" s="13">
        <v>3000</v>
      </c>
      <c r="E2287" s="13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1">
        <f>ROUND(E2287/D2287*100,0)</f>
        <v>121</v>
      </c>
      <c r="P2287" s="13">
        <f>IF(OR(E2287=0,L2287=0),0,E2287/L2287)</f>
        <v>46.088607594936711</v>
      </c>
      <c r="Q2287" s="11" t="s">
        <v>8312</v>
      </c>
      <c r="R2287" s="11" t="s">
        <v>8311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3.5" x14ac:dyDescent="0.35">
      <c r="A2288" s="11">
        <v>2286</v>
      </c>
      <c r="B2288" s="12" t="s">
        <v>2287</v>
      </c>
      <c r="C2288" s="12" t="s">
        <v>6396</v>
      </c>
      <c r="D2288" s="13">
        <v>1500</v>
      </c>
      <c r="E2288" s="13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1">
        <f>ROUND(E2288/D2288*100,0)</f>
        <v>100</v>
      </c>
      <c r="P2288" s="13">
        <f>IF(OR(E2288=0,L2288=0),0,E2288/L2288)</f>
        <v>107.21428571428571</v>
      </c>
      <c r="Q2288" s="11" t="s">
        <v>8312</v>
      </c>
      <c r="R2288" s="11" t="s">
        <v>8311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3.5" x14ac:dyDescent="0.35">
      <c r="A2289" s="11">
        <v>2287</v>
      </c>
      <c r="B2289" s="12" t="s">
        <v>2288</v>
      </c>
      <c r="C2289" s="12" t="s">
        <v>6397</v>
      </c>
      <c r="D2289" s="13">
        <v>4500</v>
      </c>
      <c r="E2289" s="13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1">
        <f>ROUND(E2289/D2289*100,0)</f>
        <v>120</v>
      </c>
      <c r="P2289" s="13">
        <f>IF(OR(E2289=0,L2289=0),0,E2289/L2289)</f>
        <v>50.9338679245283</v>
      </c>
      <c r="Q2289" s="11" t="s">
        <v>8312</v>
      </c>
      <c r="R2289" s="11" t="s">
        <v>8311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43.5" x14ac:dyDescent="0.35">
      <c r="A2290" s="11">
        <v>2288</v>
      </c>
      <c r="B2290" s="12" t="s">
        <v>2289</v>
      </c>
      <c r="C2290" s="12" t="s">
        <v>6398</v>
      </c>
      <c r="D2290" s="13">
        <v>1000</v>
      </c>
      <c r="E2290" s="13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1">
        <f>ROUND(E2290/D2290*100,0)</f>
        <v>100</v>
      </c>
      <c r="P2290" s="13">
        <f>IF(OR(E2290=0,L2290=0),0,E2290/L2290)</f>
        <v>40.04</v>
      </c>
      <c r="Q2290" s="11" t="s">
        <v>8312</v>
      </c>
      <c r="R2290" s="11" t="s">
        <v>8311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43.5" x14ac:dyDescent="0.35">
      <c r="A2291" s="11">
        <v>2289</v>
      </c>
      <c r="B2291" s="12" t="s">
        <v>2290</v>
      </c>
      <c r="C2291" s="12" t="s">
        <v>6399</v>
      </c>
      <c r="D2291" s="13">
        <v>1500</v>
      </c>
      <c r="E2291" s="13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1">
        <f>ROUND(E2291/D2291*100,0)</f>
        <v>107</v>
      </c>
      <c r="P2291" s="13">
        <f>IF(OR(E2291=0,L2291=0),0,E2291/L2291)</f>
        <v>64.44</v>
      </c>
      <c r="Q2291" s="11" t="s">
        <v>8312</v>
      </c>
      <c r="R2291" s="11" t="s">
        <v>8311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3.5" x14ac:dyDescent="0.35">
      <c r="A2292" s="11">
        <v>2290</v>
      </c>
      <c r="B2292" s="12" t="s">
        <v>2291</v>
      </c>
      <c r="C2292" s="12" t="s">
        <v>6400</v>
      </c>
      <c r="D2292" s="13">
        <v>1500</v>
      </c>
      <c r="E2292" s="13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1">
        <f>ROUND(E2292/D2292*100,0)</f>
        <v>104</v>
      </c>
      <c r="P2292" s="13">
        <f>IF(OR(E2292=0,L2292=0),0,E2292/L2292)</f>
        <v>53.827586206896555</v>
      </c>
      <c r="Q2292" s="11" t="s">
        <v>8312</v>
      </c>
      <c r="R2292" s="11" t="s">
        <v>8311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43.5" x14ac:dyDescent="0.35">
      <c r="A2293" s="11">
        <v>2291</v>
      </c>
      <c r="B2293" s="12" t="s">
        <v>2292</v>
      </c>
      <c r="C2293" s="12" t="s">
        <v>6401</v>
      </c>
      <c r="D2293" s="13">
        <v>2500</v>
      </c>
      <c r="E2293" s="13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1">
        <f>ROUND(E2293/D2293*100,0)</f>
        <v>173</v>
      </c>
      <c r="P2293" s="13">
        <f>IF(OR(E2293=0,L2293=0),0,E2293/L2293)</f>
        <v>100.46511627906976</v>
      </c>
      <c r="Q2293" s="11" t="s">
        <v>8312</v>
      </c>
      <c r="R2293" s="11" t="s">
        <v>8311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43.5" x14ac:dyDescent="0.35">
      <c r="A2294" s="11">
        <v>2292</v>
      </c>
      <c r="B2294" s="12" t="s">
        <v>2293</v>
      </c>
      <c r="C2294" s="12" t="s">
        <v>6402</v>
      </c>
      <c r="D2294" s="13">
        <v>2000</v>
      </c>
      <c r="E2294" s="13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1">
        <f>ROUND(E2294/D2294*100,0)</f>
        <v>107</v>
      </c>
      <c r="P2294" s="13">
        <f>IF(OR(E2294=0,L2294=0),0,E2294/L2294)</f>
        <v>46.630652173913049</v>
      </c>
      <c r="Q2294" s="11" t="s">
        <v>8312</v>
      </c>
      <c r="R2294" s="11" t="s">
        <v>8311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29" x14ac:dyDescent="0.35">
      <c r="A2295" s="11">
        <v>2293</v>
      </c>
      <c r="B2295" s="12" t="s">
        <v>2294</v>
      </c>
      <c r="C2295" s="12" t="s">
        <v>6403</v>
      </c>
      <c r="D2295" s="13">
        <v>850</v>
      </c>
      <c r="E2295" s="13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1">
        <f>ROUND(E2295/D2295*100,0)</f>
        <v>108</v>
      </c>
      <c r="P2295" s="13">
        <f>IF(OR(E2295=0,L2295=0),0,E2295/L2295)</f>
        <v>34.074074074074076</v>
      </c>
      <c r="Q2295" s="11" t="s">
        <v>8312</v>
      </c>
      <c r="R2295" s="11" t="s">
        <v>8311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58" x14ac:dyDescent="0.35">
      <c r="A2296" s="11">
        <v>2294</v>
      </c>
      <c r="B2296" s="12" t="s">
        <v>2295</v>
      </c>
      <c r="C2296" s="12" t="s">
        <v>6404</v>
      </c>
      <c r="D2296" s="13">
        <v>5000</v>
      </c>
      <c r="E2296" s="13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1">
        <f>ROUND(E2296/D2296*100,0)</f>
        <v>146</v>
      </c>
      <c r="P2296" s="13">
        <f>IF(OR(E2296=0,L2296=0),0,E2296/L2296)</f>
        <v>65.214642857142863</v>
      </c>
      <c r="Q2296" s="11" t="s">
        <v>8312</v>
      </c>
      <c r="R2296" s="11" t="s">
        <v>8311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58" x14ac:dyDescent="0.35">
      <c r="A2297" s="11">
        <v>2295</v>
      </c>
      <c r="B2297" s="12" t="s">
        <v>2296</v>
      </c>
      <c r="C2297" s="12" t="s">
        <v>6405</v>
      </c>
      <c r="D2297" s="13">
        <v>1200</v>
      </c>
      <c r="E2297" s="13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1">
        <f>ROUND(E2297/D2297*100,0)</f>
        <v>125</v>
      </c>
      <c r="P2297" s="13">
        <f>IF(OR(E2297=0,L2297=0),0,E2297/L2297)</f>
        <v>44.205882352941174</v>
      </c>
      <c r="Q2297" s="11" t="s">
        <v>8312</v>
      </c>
      <c r="R2297" s="11" t="s">
        <v>8311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3.5" x14ac:dyDescent="0.35">
      <c r="A2298" s="11">
        <v>2296</v>
      </c>
      <c r="B2298" s="12" t="s">
        <v>2297</v>
      </c>
      <c r="C2298" s="12" t="s">
        <v>6406</v>
      </c>
      <c r="D2298" s="13">
        <v>7000</v>
      </c>
      <c r="E2298" s="13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1">
        <f>ROUND(E2298/D2298*100,0)</f>
        <v>149</v>
      </c>
      <c r="P2298" s="13">
        <f>IF(OR(E2298=0,L2298=0),0,E2298/L2298)</f>
        <v>71.965517241379317</v>
      </c>
      <c r="Q2298" s="11" t="s">
        <v>8312</v>
      </c>
      <c r="R2298" s="11" t="s">
        <v>8311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29" x14ac:dyDescent="0.35">
      <c r="A2299" s="11">
        <v>2297</v>
      </c>
      <c r="B2299" s="12" t="s">
        <v>2298</v>
      </c>
      <c r="C2299" s="12" t="s">
        <v>6407</v>
      </c>
      <c r="D2299" s="13">
        <v>1000</v>
      </c>
      <c r="E2299" s="13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1">
        <f>ROUND(E2299/D2299*100,0)</f>
        <v>101</v>
      </c>
      <c r="P2299" s="13">
        <f>IF(OR(E2299=0,L2299=0),0,E2299/L2299)</f>
        <v>52.94736842105263</v>
      </c>
      <c r="Q2299" s="11" t="s">
        <v>8312</v>
      </c>
      <c r="R2299" s="11" t="s">
        <v>8311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3.5" x14ac:dyDescent="0.35">
      <c r="A2300" s="11">
        <v>2298</v>
      </c>
      <c r="B2300" s="12" t="s">
        <v>2299</v>
      </c>
      <c r="C2300" s="12" t="s">
        <v>6408</v>
      </c>
      <c r="D2300" s="13">
        <v>30000</v>
      </c>
      <c r="E2300" s="13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1">
        <f>ROUND(E2300/D2300*100,0)</f>
        <v>105</v>
      </c>
      <c r="P2300" s="13">
        <f>IF(OR(E2300=0,L2300=0),0,E2300/L2300)</f>
        <v>109.45138888888889</v>
      </c>
      <c r="Q2300" s="11" t="s">
        <v>8312</v>
      </c>
      <c r="R2300" s="11" t="s">
        <v>8311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3.5" x14ac:dyDescent="0.35">
      <c r="A2301" s="11">
        <v>2299</v>
      </c>
      <c r="B2301" s="12" t="s">
        <v>2300</v>
      </c>
      <c r="C2301" s="12" t="s">
        <v>6409</v>
      </c>
      <c r="D2301" s="13">
        <v>300</v>
      </c>
      <c r="E2301" s="13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1">
        <f>ROUND(E2301/D2301*100,0)</f>
        <v>350</v>
      </c>
      <c r="P2301" s="13">
        <f>IF(OR(E2301=0,L2301=0),0,E2301/L2301)</f>
        <v>75.035714285714292</v>
      </c>
      <c r="Q2301" s="11" t="s">
        <v>8312</v>
      </c>
      <c r="R2301" s="11" t="s">
        <v>8311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3.5" x14ac:dyDescent="0.35">
      <c r="A2302" s="11">
        <v>2300</v>
      </c>
      <c r="B2302" s="12" t="s">
        <v>2301</v>
      </c>
      <c r="C2302" s="12" t="s">
        <v>6410</v>
      </c>
      <c r="D2302" s="13">
        <v>800</v>
      </c>
      <c r="E2302" s="13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1">
        <f>ROUND(E2302/D2302*100,0)</f>
        <v>101</v>
      </c>
      <c r="P2302" s="13">
        <f>IF(OR(E2302=0,L2302=0),0,E2302/L2302)</f>
        <v>115.71428571428571</v>
      </c>
      <c r="Q2302" s="11" t="s">
        <v>8312</v>
      </c>
      <c r="R2302" s="11" t="s">
        <v>8311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29" x14ac:dyDescent="0.35">
      <c r="A2303" s="11">
        <v>2301</v>
      </c>
      <c r="B2303" s="12" t="s">
        <v>2302</v>
      </c>
      <c r="C2303" s="12" t="s">
        <v>6411</v>
      </c>
      <c r="D2303" s="13">
        <v>5000</v>
      </c>
      <c r="E2303" s="13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1">
        <f>ROUND(E2303/D2303*100,0)</f>
        <v>134</v>
      </c>
      <c r="P2303" s="13">
        <f>IF(OR(E2303=0,L2303=0),0,E2303/L2303)</f>
        <v>31.659810426540286</v>
      </c>
      <c r="Q2303" s="11" t="s">
        <v>8312</v>
      </c>
      <c r="R2303" s="11" t="s">
        <v>8332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3.5" x14ac:dyDescent="0.35">
      <c r="A2304" s="11">
        <v>2302</v>
      </c>
      <c r="B2304" s="12" t="s">
        <v>2303</v>
      </c>
      <c r="C2304" s="12" t="s">
        <v>6412</v>
      </c>
      <c r="D2304" s="13">
        <v>2300</v>
      </c>
      <c r="E2304" s="13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1">
        <f>ROUND(E2304/D2304*100,0)</f>
        <v>171</v>
      </c>
      <c r="P2304" s="13">
        <f>IF(OR(E2304=0,L2304=0),0,E2304/L2304)</f>
        <v>46.176470588235297</v>
      </c>
      <c r="Q2304" s="11" t="s">
        <v>8312</v>
      </c>
      <c r="R2304" s="11" t="s">
        <v>8332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58" x14ac:dyDescent="0.35">
      <c r="A2305" s="11">
        <v>2303</v>
      </c>
      <c r="B2305" s="12" t="s">
        <v>2304</v>
      </c>
      <c r="C2305" s="12" t="s">
        <v>6413</v>
      </c>
      <c r="D2305" s="13">
        <v>6450</v>
      </c>
      <c r="E2305" s="13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1">
        <f>ROUND(E2305/D2305*100,0)</f>
        <v>109</v>
      </c>
      <c r="P2305" s="13">
        <f>IF(OR(E2305=0,L2305=0),0,E2305/L2305)</f>
        <v>68.481650485436887</v>
      </c>
      <c r="Q2305" s="11" t="s">
        <v>8312</v>
      </c>
      <c r="R2305" s="11" t="s">
        <v>8332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3.5" x14ac:dyDescent="0.35">
      <c r="A2306" s="11">
        <v>2304</v>
      </c>
      <c r="B2306" s="12" t="s">
        <v>2305</v>
      </c>
      <c r="C2306" s="12" t="s">
        <v>6414</v>
      </c>
      <c r="D2306" s="13">
        <v>6000</v>
      </c>
      <c r="E2306" s="13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1">
        <f>ROUND(E2306/D2306*100,0)</f>
        <v>101</v>
      </c>
      <c r="P2306" s="13">
        <f>IF(OR(E2306=0,L2306=0),0,E2306/L2306)</f>
        <v>53.469203539823013</v>
      </c>
      <c r="Q2306" s="11" t="s">
        <v>8312</v>
      </c>
      <c r="R2306" s="11" t="s">
        <v>8332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43.5" x14ac:dyDescent="0.35">
      <c r="A2307" s="11">
        <v>2305</v>
      </c>
      <c r="B2307" s="12" t="s">
        <v>2306</v>
      </c>
      <c r="C2307" s="12" t="s">
        <v>6415</v>
      </c>
      <c r="D2307" s="13">
        <v>18000</v>
      </c>
      <c r="E2307" s="13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1">
        <f>ROUND(E2307/D2307*100,0)</f>
        <v>101</v>
      </c>
      <c r="P2307" s="13">
        <f>IF(OR(E2307=0,L2307=0),0,E2307/L2307)</f>
        <v>109.10778443113773</v>
      </c>
      <c r="Q2307" s="11" t="s">
        <v>8312</v>
      </c>
      <c r="R2307" s="11" t="s">
        <v>8332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3.5" x14ac:dyDescent="0.35">
      <c r="A2308" s="11">
        <v>2306</v>
      </c>
      <c r="B2308" s="12" t="s">
        <v>2307</v>
      </c>
      <c r="C2308" s="12" t="s">
        <v>6416</v>
      </c>
      <c r="D2308" s="13">
        <v>3500</v>
      </c>
      <c r="E2308" s="13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1">
        <f>ROUND(E2308/D2308*100,0)</f>
        <v>107</v>
      </c>
      <c r="P2308" s="13">
        <f>IF(OR(E2308=0,L2308=0),0,E2308/L2308)</f>
        <v>51.185616438356163</v>
      </c>
      <c r="Q2308" s="11" t="s">
        <v>8312</v>
      </c>
      <c r="R2308" s="11" t="s">
        <v>8332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3.5" x14ac:dyDescent="0.35">
      <c r="A2309" s="11">
        <v>2307</v>
      </c>
      <c r="B2309" s="12" t="s">
        <v>2308</v>
      </c>
      <c r="C2309" s="12" t="s">
        <v>6417</v>
      </c>
      <c r="D2309" s="13">
        <v>1964.47</v>
      </c>
      <c r="E2309" s="13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1">
        <f>ROUND(E2309/D2309*100,0)</f>
        <v>107</v>
      </c>
      <c r="P2309" s="13">
        <f>IF(OR(E2309=0,L2309=0),0,E2309/L2309)</f>
        <v>27.936800000000002</v>
      </c>
      <c r="Q2309" s="11" t="s">
        <v>8312</v>
      </c>
      <c r="R2309" s="11" t="s">
        <v>8332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43.5" x14ac:dyDescent="0.35">
      <c r="A2310" s="11">
        <v>2308</v>
      </c>
      <c r="B2310" s="12" t="s">
        <v>2309</v>
      </c>
      <c r="C2310" s="12" t="s">
        <v>6418</v>
      </c>
      <c r="D2310" s="13">
        <v>50000</v>
      </c>
      <c r="E2310" s="13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1">
        <f>ROUND(E2310/D2310*100,0)</f>
        <v>101</v>
      </c>
      <c r="P2310" s="13">
        <f>IF(OR(E2310=0,L2310=0),0,E2310/L2310)</f>
        <v>82.496921824104234</v>
      </c>
      <c r="Q2310" s="11" t="s">
        <v>8312</v>
      </c>
      <c r="R2310" s="11" t="s">
        <v>8332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3.5" x14ac:dyDescent="0.35">
      <c r="A2311" s="11">
        <v>2309</v>
      </c>
      <c r="B2311" s="12" t="s">
        <v>2310</v>
      </c>
      <c r="C2311" s="12" t="s">
        <v>6419</v>
      </c>
      <c r="D2311" s="13">
        <v>6000</v>
      </c>
      <c r="E2311" s="13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1">
        <f>ROUND(E2311/D2311*100,0)</f>
        <v>107</v>
      </c>
      <c r="P2311" s="13">
        <f>IF(OR(E2311=0,L2311=0),0,E2311/L2311)</f>
        <v>59.817476635514019</v>
      </c>
      <c r="Q2311" s="11" t="s">
        <v>8312</v>
      </c>
      <c r="R2311" s="11" t="s">
        <v>8332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58" x14ac:dyDescent="0.35">
      <c r="A2312" s="11">
        <v>2310</v>
      </c>
      <c r="B2312" s="12" t="s">
        <v>2311</v>
      </c>
      <c r="C2312" s="12" t="s">
        <v>6420</v>
      </c>
      <c r="D2312" s="13">
        <v>18500</v>
      </c>
      <c r="E2312" s="13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1">
        <f>ROUND(E2312/D2312*100,0)</f>
        <v>429</v>
      </c>
      <c r="P2312" s="13">
        <f>IF(OR(E2312=0,L2312=0),0,E2312/L2312)</f>
        <v>64.816470588235291</v>
      </c>
      <c r="Q2312" s="11" t="s">
        <v>8312</v>
      </c>
      <c r="R2312" s="11" t="s">
        <v>8332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3.5" x14ac:dyDescent="0.35">
      <c r="A2313" s="11">
        <v>2311</v>
      </c>
      <c r="B2313" s="12" t="s">
        <v>2312</v>
      </c>
      <c r="C2313" s="12" t="s">
        <v>6421</v>
      </c>
      <c r="D2313" s="13">
        <v>9000</v>
      </c>
      <c r="E2313" s="13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1">
        <f>ROUND(E2313/D2313*100,0)</f>
        <v>104</v>
      </c>
      <c r="P2313" s="13">
        <f>IF(OR(E2313=0,L2313=0),0,E2313/L2313)</f>
        <v>90.09615384615384</v>
      </c>
      <c r="Q2313" s="11" t="s">
        <v>8312</v>
      </c>
      <c r="R2313" s="11" t="s">
        <v>8332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3.5" x14ac:dyDescent="0.35">
      <c r="A2314" s="11">
        <v>2312</v>
      </c>
      <c r="B2314" s="12" t="s">
        <v>2313</v>
      </c>
      <c r="C2314" s="12" t="s">
        <v>6422</v>
      </c>
      <c r="D2314" s="13">
        <v>3000</v>
      </c>
      <c r="E2314" s="13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1">
        <f>ROUND(E2314/D2314*100,0)</f>
        <v>108</v>
      </c>
      <c r="P2314" s="13">
        <f>IF(OR(E2314=0,L2314=0),0,E2314/L2314)</f>
        <v>40.962025316455694</v>
      </c>
      <c r="Q2314" s="11" t="s">
        <v>8312</v>
      </c>
      <c r="R2314" s="11" t="s">
        <v>8332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29" x14ac:dyDescent="0.35">
      <c r="A2315" s="11">
        <v>2313</v>
      </c>
      <c r="B2315" s="12" t="s">
        <v>2314</v>
      </c>
      <c r="C2315" s="12" t="s">
        <v>6423</v>
      </c>
      <c r="D2315" s="13">
        <v>5000</v>
      </c>
      <c r="E2315" s="13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1">
        <f>ROUND(E2315/D2315*100,0)</f>
        <v>176</v>
      </c>
      <c r="P2315" s="13">
        <f>IF(OR(E2315=0,L2315=0),0,E2315/L2315)</f>
        <v>56.000127388535034</v>
      </c>
      <c r="Q2315" s="11" t="s">
        <v>8312</v>
      </c>
      <c r="R2315" s="11" t="s">
        <v>8332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43.5" x14ac:dyDescent="0.35">
      <c r="A2316" s="11">
        <v>2314</v>
      </c>
      <c r="B2316" s="12" t="s">
        <v>2315</v>
      </c>
      <c r="C2316" s="12" t="s">
        <v>6424</v>
      </c>
      <c r="D2316" s="13">
        <v>1200</v>
      </c>
      <c r="E2316" s="13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1">
        <f>ROUND(E2316/D2316*100,0)</f>
        <v>157</v>
      </c>
      <c r="P2316" s="13">
        <f>IF(OR(E2316=0,L2316=0),0,E2316/L2316)</f>
        <v>37.672800000000002</v>
      </c>
      <c r="Q2316" s="11" t="s">
        <v>8312</v>
      </c>
      <c r="R2316" s="11" t="s">
        <v>8332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43.5" x14ac:dyDescent="0.35">
      <c r="A2317" s="11">
        <v>2315</v>
      </c>
      <c r="B2317" s="12" t="s">
        <v>2316</v>
      </c>
      <c r="C2317" s="12" t="s">
        <v>6425</v>
      </c>
      <c r="D2317" s="13">
        <v>2500</v>
      </c>
      <c r="E2317" s="13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1">
        <f>ROUND(E2317/D2317*100,0)</f>
        <v>103</v>
      </c>
      <c r="P2317" s="13">
        <f>IF(OR(E2317=0,L2317=0),0,E2317/L2317)</f>
        <v>40.078125</v>
      </c>
      <c r="Q2317" s="11" t="s">
        <v>8312</v>
      </c>
      <c r="R2317" s="11" t="s">
        <v>8332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58" x14ac:dyDescent="0.35">
      <c r="A2318" s="11">
        <v>2316</v>
      </c>
      <c r="B2318" s="12" t="s">
        <v>2317</v>
      </c>
      <c r="C2318" s="12" t="s">
        <v>6426</v>
      </c>
      <c r="D2318" s="13">
        <v>15000</v>
      </c>
      <c r="E2318" s="13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1">
        <f>ROUND(E2318/D2318*100,0)</f>
        <v>104</v>
      </c>
      <c r="P2318" s="13">
        <f>IF(OR(E2318=0,L2318=0),0,E2318/L2318)</f>
        <v>78.031999999999996</v>
      </c>
      <c r="Q2318" s="11" t="s">
        <v>8312</v>
      </c>
      <c r="R2318" s="11" t="s">
        <v>8332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3.5" x14ac:dyDescent="0.35">
      <c r="A2319" s="11">
        <v>2317</v>
      </c>
      <c r="B2319" s="12" t="s">
        <v>2318</v>
      </c>
      <c r="C2319" s="12" t="s">
        <v>6427</v>
      </c>
      <c r="D2319" s="13">
        <v>400</v>
      </c>
      <c r="E2319" s="13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1">
        <f>ROUND(E2319/D2319*100,0)</f>
        <v>104</v>
      </c>
      <c r="P2319" s="13">
        <f>IF(OR(E2319=0,L2319=0),0,E2319/L2319)</f>
        <v>18.90909090909091</v>
      </c>
      <c r="Q2319" s="11" t="s">
        <v>8312</v>
      </c>
      <c r="R2319" s="11" t="s">
        <v>8332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58" x14ac:dyDescent="0.35">
      <c r="A2320" s="11">
        <v>2318</v>
      </c>
      <c r="B2320" s="12" t="s">
        <v>2319</v>
      </c>
      <c r="C2320" s="12" t="s">
        <v>6428</v>
      </c>
      <c r="D2320" s="13">
        <v>5000</v>
      </c>
      <c r="E2320" s="13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1">
        <f>ROUND(E2320/D2320*100,0)</f>
        <v>121</v>
      </c>
      <c r="P2320" s="13">
        <f>IF(OR(E2320=0,L2320=0),0,E2320/L2320)</f>
        <v>37.134969325153371</v>
      </c>
      <c r="Q2320" s="11" t="s">
        <v>8312</v>
      </c>
      <c r="R2320" s="11" t="s">
        <v>8332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3.5" x14ac:dyDescent="0.35">
      <c r="A2321" s="11">
        <v>2319</v>
      </c>
      <c r="B2321" s="12" t="s">
        <v>2320</v>
      </c>
      <c r="C2321" s="12" t="s">
        <v>6429</v>
      </c>
      <c r="D2321" s="13">
        <v>3000</v>
      </c>
      <c r="E2321" s="13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1">
        <f>ROUND(E2321/D2321*100,0)</f>
        <v>108</v>
      </c>
      <c r="P2321" s="13">
        <f>IF(OR(E2321=0,L2321=0),0,E2321/L2321)</f>
        <v>41.961038961038959</v>
      </c>
      <c r="Q2321" s="11" t="s">
        <v>8312</v>
      </c>
      <c r="R2321" s="11" t="s">
        <v>8332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58" x14ac:dyDescent="0.35">
      <c r="A2322" s="11">
        <v>2320</v>
      </c>
      <c r="B2322" s="12" t="s">
        <v>2321</v>
      </c>
      <c r="C2322" s="12" t="s">
        <v>6430</v>
      </c>
      <c r="D2322" s="13">
        <v>5000</v>
      </c>
      <c r="E2322" s="13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1">
        <f>ROUND(E2322/D2322*100,0)</f>
        <v>109</v>
      </c>
      <c r="P2322" s="13">
        <f>IF(OR(E2322=0,L2322=0),0,E2322/L2322)</f>
        <v>61.044943820224717</v>
      </c>
      <c r="Q2322" s="11" t="s">
        <v>8312</v>
      </c>
      <c r="R2322" s="11" t="s">
        <v>8332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3.5" x14ac:dyDescent="0.35">
      <c r="A2323" s="11">
        <v>2321</v>
      </c>
      <c r="B2323" s="12" t="s">
        <v>2322</v>
      </c>
      <c r="C2323" s="12" t="s">
        <v>6431</v>
      </c>
      <c r="D2323" s="13">
        <v>10557</v>
      </c>
      <c r="E2323" s="13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1">
        <f>ROUND(E2323/D2323*100,0)</f>
        <v>39</v>
      </c>
      <c r="P2323" s="13">
        <f>IF(OR(E2323=0,L2323=0),0,E2323/L2323)</f>
        <v>64.53125</v>
      </c>
      <c r="Q2323" s="11" t="s">
        <v>8338</v>
      </c>
      <c r="R2323" s="11" t="s">
        <v>8354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3.5" x14ac:dyDescent="0.35">
      <c r="A2324" s="11">
        <v>2322</v>
      </c>
      <c r="B2324" s="12" t="s">
        <v>2323</v>
      </c>
      <c r="C2324" s="12" t="s">
        <v>6432</v>
      </c>
      <c r="D2324" s="13">
        <v>2700</v>
      </c>
      <c r="E2324" s="13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1">
        <f>ROUND(E2324/D2324*100,0)</f>
        <v>3</v>
      </c>
      <c r="P2324" s="13">
        <f>IF(OR(E2324=0,L2324=0),0,E2324/L2324)</f>
        <v>21.25</v>
      </c>
      <c r="Q2324" s="11" t="s">
        <v>8338</v>
      </c>
      <c r="R2324" s="11" t="s">
        <v>8354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3.5" x14ac:dyDescent="0.35">
      <c r="A2325" s="11">
        <v>2323</v>
      </c>
      <c r="B2325" s="12" t="s">
        <v>2324</v>
      </c>
      <c r="C2325" s="12" t="s">
        <v>6433</v>
      </c>
      <c r="D2325" s="13">
        <v>250</v>
      </c>
      <c r="E2325" s="13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1">
        <f>ROUND(E2325/D2325*100,0)</f>
        <v>48</v>
      </c>
      <c r="P2325" s="13">
        <f>IF(OR(E2325=0,L2325=0),0,E2325/L2325)</f>
        <v>30</v>
      </c>
      <c r="Q2325" s="11" t="s">
        <v>8338</v>
      </c>
      <c r="R2325" s="11" t="s">
        <v>8354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43.5" x14ac:dyDescent="0.35">
      <c r="A2326" s="11">
        <v>2324</v>
      </c>
      <c r="B2326" s="12" t="s">
        <v>2325</v>
      </c>
      <c r="C2326" s="12" t="s">
        <v>6434</v>
      </c>
      <c r="D2326" s="13">
        <v>7500</v>
      </c>
      <c r="E2326" s="13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1">
        <f>ROUND(E2326/D2326*100,0)</f>
        <v>21</v>
      </c>
      <c r="P2326" s="13">
        <f>IF(OR(E2326=0,L2326=0),0,E2326/L2326)</f>
        <v>25.491803278688526</v>
      </c>
      <c r="Q2326" s="11" t="s">
        <v>8338</v>
      </c>
      <c r="R2326" s="11" t="s">
        <v>8354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43.5" x14ac:dyDescent="0.35">
      <c r="A2327" s="11">
        <v>2325</v>
      </c>
      <c r="B2327" s="12" t="s">
        <v>2326</v>
      </c>
      <c r="C2327" s="12" t="s">
        <v>6435</v>
      </c>
      <c r="D2327" s="13">
        <v>1000</v>
      </c>
      <c r="E2327" s="13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1">
        <f>ROUND(E2327/D2327*100,0)</f>
        <v>8</v>
      </c>
      <c r="P2327" s="13">
        <f>IF(OR(E2327=0,L2327=0),0,E2327/L2327)</f>
        <v>11.428571428571429</v>
      </c>
      <c r="Q2327" s="11" t="s">
        <v>8338</v>
      </c>
      <c r="R2327" s="11" t="s">
        <v>8354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43.5" x14ac:dyDescent="0.35">
      <c r="A2328" s="11">
        <v>2326</v>
      </c>
      <c r="B2328" s="12" t="s">
        <v>2327</v>
      </c>
      <c r="C2328" s="12" t="s">
        <v>6436</v>
      </c>
      <c r="D2328" s="13">
        <v>15000</v>
      </c>
      <c r="E2328" s="13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1">
        <f>ROUND(E2328/D2328*100,0)</f>
        <v>1</v>
      </c>
      <c r="P2328" s="13">
        <f>IF(OR(E2328=0,L2328=0),0,E2328/L2328)</f>
        <v>108</v>
      </c>
      <c r="Q2328" s="11" t="s">
        <v>8338</v>
      </c>
      <c r="R2328" s="11" t="s">
        <v>8354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29" x14ac:dyDescent="0.35">
      <c r="A2329" s="11">
        <v>2327</v>
      </c>
      <c r="B2329" s="12" t="s">
        <v>2328</v>
      </c>
      <c r="C2329" s="12" t="s">
        <v>6437</v>
      </c>
      <c r="D2329" s="13">
        <v>35000</v>
      </c>
      <c r="E2329" s="13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1">
        <f>ROUND(E2329/D2329*100,0)</f>
        <v>526</v>
      </c>
      <c r="P2329" s="13">
        <f>IF(OR(E2329=0,L2329=0),0,E2329/L2329)</f>
        <v>54.883162444113267</v>
      </c>
      <c r="Q2329" s="11" t="s">
        <v>8338</v>
      </c>
      <c r="R2329" s="11" t="s">
        <v>8354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58" x14ac:dyDescent="0.35">
      <c r="A2330" s="11">
        <v>2328</v>
      </c>
      <c r="B2330" s="12" t="s">
        <v>2329</v>
      </c>
      <c r="C2330" s="12" t="s">
        <v>6438</v>
      </c>
      <c r="D2330" s="13">
        <v>10000</v>
      </c>
      <c r="E2330" s="13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1">
        <f>ROUND(E2330/D2330*100,0)</f>
        <v>254</v>
      </c>
      <c r="P2330" s="13">
        <f>IF(OR(E2330=0,L2330=0),0,E2330/L2330)</f>
        <v>47.383612662942269</v>
      </c>
      <c r="Q2330" s="11" t="s">
        <v>8338</v>
      </c>
      <c r="R2330" s="11" t="s">
        <v>8354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3.5" x14ac:dyDescent="0.35">
      <c r="A2331" s="11">
        <v>2329</v>
      </c>
      <c r="B2331" s="12" t="s">
        <v>2330</v>
      </c>
      <c r="C2331" s="12" t="s">
        <v>6439</v>
      </c>
      <c r="D2331" s="13">
        <v>25000</v>
      </c>
      <c r="E2331" s="13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1">
        <f>ROUND(E2331/D2331*100,0)</f>
        <v>106</v>
      </c>
      <c r="P2331" s="13">
        <f>IF(OR(E2331=0,L2331=0),0,E2331/L2331)</f>
        <v>211.84</v>
      </c>
      <c r="Q2331" s="11" t="s">
        <v>8338</v>
      </c>
      <c r="R2331" s="11" t="s">
        <v>8354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58" x14ac:dyDescent="0.35">
      <c r="A2332" s="11">
        <v>2330</v>
      </c>
      <c r="B2332" s="12" t="s">
        <v>2331</v>
      </c>
      <c r="C2332" s="12" t="s">
        <v>6440</v>
      </c>
      <c r="D2332" s="13">
        <v>35000</v>
      </c>
      <c r="E2332" s="13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1">
        <f>ROUND(E2332/D2332*100,0)</f>
        <v>102</v>
      </c>
      <c r="P2332" s="13">
        <f>IF(OR(E2332=0,L2332=0),0,E2332/L2332)</f>
        <v>219.92638036809817</v>
      </c>
      <c r="Q2332" s="11" t="s">
        <v>8338</v>
      </c>
      <c r="R2332" s="11" t="s">
        <v>8354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3.5" x14ac:dyDescent="0.35">
      <c r="A2333" s="11">
        <v>2331</v>
      </c>
      <c r="B2333" s="12" t="s">
        <v>2332</v>
      </c>
      <c r="C2333" s="12" t="s">
        <v>6441</v>
      </c>
      <c r="D2333" s="13">
        <v>8000</v>
      </c>
      <c r="E2333" s="13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1">
        <f>ROUND(E2333/D2333*100,0)</f>
        <v>144</v>
      </c>
      <c r="P2333" s="13">
        <f>IF(OR(E2333=0,L2333=0),0,E2333/L2333)</f>
        <v>40.795406360424032</v>
      </c>
      <c r="Q2333" s="11" t="s">
        <v>8338</v>
      </c>
      <c r="R2333" s="11" t="s">
        <v>8354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58" x14ac:dyDescent="0.35">
      <c r="A2334" s="11">
        <v>2332</v>
      </c>
      <c r="B2334" s="12" t="s">
        <v>2333</v>
      </c>
      <c r="C2334" s="12" t="s">
        <v>6442</v>
      </c>
      <c r="D2334" s="13">
        <v>25000</v>
      </c>
      <c r="E2334" s="13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1">
        <f>ROUND(E2334/D2334*100,0)</f>
        <v>106</v>
      </c>
      <c r="P2334" s="13">
        <f>IF(OR(E2334=0,L2334=0),0,E2334/L2334)</f>
        <v>75.502840909090907</v>
      </c>
      <c r="Q2334" s="11" t="s">
        <v>8338</v>
      </c>
      <c r="R2334" s="11" t="s">
        <v>8354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43.5" x14ac:dyDescent="0.35">
      <c r="A2335" s="11">
        <v>2333</v>
      </c>
      <c r="B2335" s="12" t="s">
        <v>2334</v>
      </c>
      <c r="C2335" s="12" t="s">
        <v>6443</v>
      </c>
      <c r="D2335" s="13">
        <v>600</v>
      </c>
      <c r="E2335" s="13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1">
        <f>ROUND(E2335/D2335*100,0)</f>
        <v>212</v>
      </c>
      <c r="P2335" s="13">
        <f>IF(OR(E2335=0,L2335=0),0,E2335/L2335)</f>
        <v>13.542553191489361</v>
      </c>
      <c r="Q2335" s="11" t="s">
        <v>8338</v>
      </c>
      <c r="R2335" s="11" t="s">
        <v>8354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3.5" x14ac:dyDescent="0.35">
      <c r="A2336" s="11">
        <v>2334</v>
      </c>
      <c r="B2336" s="12" t="s">
        <v>2335</v>
      </c>
      <c r="C2336" s="12" t="s">
        <v>6444</v>
      </c>
      <c r="D2336" s="13">
        <v>4000</v>
      </c>
      <c r="E2336" s="13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1">
        <f>ROUND(E2336/D2336*100,0)</f>
        <v>102</v>
      </c>
      <c r="P2336" s="13">
        <f>IF(OR(E2336=0,L2336=0),0,E2336/L2336)</f>
        <v>60.865671641791046</v>
      </c>
      <c r="Q2336" s="11" t="s">
        <v>8338</v>
      </c>
      <c r="R2336" s="11" t="s">
        <v>8354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43.5" x14ac:dyDescent="0.35">
      <c r="A2337" s="11">
        <v>2335</v>
      </c>
      <c r="B2337" s="12" t="s">
        <v>2336</v>
      </c>
      <c r="C2337" s="12" t="s">
        <v>6445</v>
      </c>
      <c r="D2337" s="13">
        <v>25000</v>
      </c>
      <c r="E2337" s="13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1">
        <f>ROUND(E2337/D2337*100,0)</f>
        <v>102</v>
      </c>
      <c r="P2337" s="13">
        <f>IF(OR(E2337=0,L2337=0),0,E2337/L2337)</f>
        <v>115.69230769230769</v>
      </c>
      <c r="Q2337" s="11" t="s">
        <v>8338</v>
      </c>
      <c r="R2337" s="11" t="s">
        <v>8354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3.5" x14ac:dyDescent="0.35">
      <c r="A2338" s="11">
        <v>2336</v>
      </c>
      <c r="B2338" s="12" t="s">
        <v>2337</v>
      </c>
      <c r="C2338" s="12" t="s">
        <v>6446</v>
      </c>
      <c r="D2338" s="13">
        <v>20000</v>
      </c>
      <c r="E2338" s="13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1">
        <f>ROUND(E2338/D2338*100,0)</f>
        <v>521</v>
      </c>
      <c r="P2338" s="13">
        <f>IF(OR(E2338=0,L2338=0),0,E2338/L2338)</f>
        <v>48.104623556581984</v>
      </c>
      <c r="Q2338" s="11" t="s">
        <v>8338</v>
      </c>
      <c r="R2338" s="11" t="s">
        <v>8354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29" x14ac:dyDescent="0.35">
      <c r="A2339" s="11">
        <v>2337</v>
      </c>
      <c r="B2339" s="12" t="s">
        <v>2338</v>
      </c>
      <c r="C2339" s="12" t="s">
        <v>6447</v>
      </c>
      <c r="D2339" s="13">
        <v>12000</v>
      </c>
      <c r="E2339" s="13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1">
        <f>ROUND(E2339/D2339*100,0)</f>
        <v>111</v>
      </c>
      <c r="P2339" s="13">
        <f>IF(OR(E2339=0,L2339=0),0,E2339/L2339)</f>
        <v>74.184357541899445</v>
      </c>
      <c r="Q2339" s="11" t="s">
        <v>8338</v>
      </c>
      <c r="R2339" s="11" t="s">
        <v>8354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3.5" x14ac:dyDescent="0.35">
      <c r="A2340" s="11">
        <v>2338</v>
      </c>
      <c r="B2340" s="12" t="s">
        <v>2339</v>
      </c>
      <c r="C2340" s="12" t="s">
        <v>6448</v>
      </c>
      <c r="D2340" s="13">
        <v>15000</v>
      </c>
      <c r="E2340" s="13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1">
        <f>ROUND(E2340/D2340*100,0)</f>
        <v>101</v>
      </c>
      <c r="P2340" s="13">
        <f>IF(OR(E2340=0,L2340=0),0,E2340/L2340)</f>
        <v>123.34552845528455</v>
      </c>
      <c r="Q2340" s="11" t="s">
        <v>8338</v>
      </c>
      <c r="R2340" s="11" t="s">
        <v>8354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43.5" x14ac:dyDescent="0.35">
      <c r="A2341" s="11">
        <v>2339</v>
      </c>
      <c r="B2341" s="12" t="s">
        <v>2340</v>
      </c>
      <c r="C2341" s="12" t="s">
        <v>6449</v>
      </c>
      <c r="D2341" s="13">
        <v>25000</v>
      </c>
      <c r="E2341" s="13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1">
        <f>ROUND(E2341/D2341*100,0)</f>
        <v>294</v>
      </c>
      <c r="P2341" s="13">
        <f>IF(OR(E2341=0,L2341=0),0,E2341/L2341)</f>
        <v>66.623188405797094</v>
      </c>
      <c r="Q2341" s="11" t="s">
        <v>8338</v>
      </c>
      <c r="R2341" s="11" t="s">
        <v>8354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3.5" x14ac:dyDescent="0.35">
      <c r="A2342" s="11">
        <v>2340</v>
      </c>
      <c r="B2342" s="12" t="s">
        <v>2341</v>
      </c>
      <c r="C2342" s="12" t="s">
        <v>6450</v>
      </c>
      <c r="D2342" s="13">
        <v>40000</v>
      </c>
      <c r="E2342" s="13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1">
        <f>ROUND(E2342/D2342*100,0)</f>
        <v>106</v>
      </c>
      <c r="P2342" s="13">
        <f>IF(OR(E2342=0,L2342=0),0,E2342/L2342)</f>
        <v>104.99007444168734</v>
      </c>
      <c r="Q2342" s="11" t="s">
        <v>8338</v>
      </c>
      <c r="R2342" s="11" t="s">
        <v>8354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3.5" x14ac:dyDescent="0.35">
      <c r="A2343" s="11">
        <v>2341</v>
      </c>
      <c r="B2343" s="12" t="s">
        <v>2342</v>
      </c>
      <c r="C2343" s="12" t="s">
        <v>6451</v>
      </c>
      <c r="D2343" s="13">
        <v>5000</v>
      </c>
      <c r="E2343" s="13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1">
        <f>ROUND(E2343/D2343*100,0)</f>
        <v>0</v>
      </c>
      <c r="P2343" s="13">
        <f>IF(OR(E2343=0,L2343=0),0,E2343/L2343)</f>
        <v>0</v>
      </c>
      <c r="Q2343" s="11" t="s">
        <v>8325</v>
      </c>
      <c r="R2343" s="11" t="s">
        <v>8326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58" x14ac:dyDescent="0.35">
      <c r="A2344" s="11">
        <v>2342</v>
      </c>
      <c r="B2344" s="12" t="s">
        <v>2343</v>
      </c>
      <c r="C2344" s="12" t="s">
        <v>6452</v>
      </c>
      <c r="D2344" s="13">
        <v>5500</v>
      </c>
      <c r="E2344" s="13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1">
        <f>ROUND(E2344/D2344*100,0)</f>
        <v>0</v>
      </c>
      <c r="P2344" s="13">
        <f>IF(OR(E2344=0,L2344=0),0,E2344/L2344)</f>
        <v>0</v>
      </c>
      <c r="Q2344" s="11" t="s">
        <v>8325</v>
      </c>
      <c r="R2344" s="11" t="s">
        <v>8326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58" x14ac:dyDescent="0.35">
      <c r="A2345" s="11">
        <v>2343</v>
      </c>
      <c r="B2345" s="12" t="s">
        <v>2344</v>
      </c>
      <c r="C2345" s="12" t="s">
        <v>6453</v>
      </c>
      <c r="D2345" s="13">
        <v>10000</v>
      </c>
      <c r="E2345" s="13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1">
        <f>ROUND(E2345/D2345*100,0)</f>
        <v>3</v>
      </c>
      <c r="P2345" s="13">
        <f>IF(OR(E2345=0,L2345=0),0,E2345/L2345)</f>
        <v>300</v>
      </c>
      <c r="Q2345" s="11" t="s">
        <v>8325</v>
      </c>
      <c r="R2345" s="11" t="s">
        <v>8326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58" x14ac:dyDescent="0.35">
      <c r="A2346" s="11">
        <v>2344</v>
      </c>
      <c r="B2346" s="12" t="s">
        <v>2345</v>
      </c>
      <c r="C2346" s="12" t="s">
        <v>6454</v>
      </c>
      <c r="D2346" s="13">
        <v>1000</v>
      </c>
      <c r="E2346" s="13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1">
        <f>ROUND(E2346/D2346*100,0)</f>
        <v>0</v>
      </c>
      <c r="P2346" s="13">
        <f>IF(OR(E2346=0,L2346=0),0,E2346/L2346)</f>
        <v>1</v>
      </c>
      <c r="Q2346" s="11" t="s">
        <v>8325</v>
      </c>
      <c r="R2346" s="11" t="s">
        <v>8326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43.5" x14ac:dyDescent="0.35">
      <c r="A2347" s="11">
        <v>2345</v>
      </c>
      <c r="B2347" s="12" t="s">
        <v>2346</v>
      </c>
      <c r="C2347" s="12" t="s">
        <v>6455</v>
      </c>
      <c r="D2347" s="13">
        <v>3000</v>
      </c>
      <c r="E2347" s="13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1">
        <f>ROUND(E2347/D2347*100,0)</f>
        <v>0</v>
      </c>
      <c r="P2347" s="13">
        <f>IF(OR(E2347=0,L2347=0),0,E2347/L2347)</f>
        <v>0</v>
      </c>
      <c r="Q2347" s="11" t="s">
        <v>8325</v>
      </c>
      <c r="R2347" s="11" t="s">
        <v>8326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3.5" x14ac:dyDescent="0.35">
      <c r="A2348" s="11">
        <v>2346</v>
      </c>
      <c r="B2348" s="12" t="s">
        <v>2347</v>
      </c>
      <c r="C2348" s="12" t="s">
        <v>6456</v>
      </c>
      <c r="D2348" s="13">
        <v>60000</v>
      </c>
      <c r="E2348" s="13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1">
        <f>ROUND(E2348/D2348*100,0)</f>
        <v>0</v>
      </c>
      <c r="P2348" s="13">
        <f>IF(OR(E2348=0,L2348=0),0,E2348/L2348)</f>
        <v>13</v>
      </c>
      <c r="Q2348" s="11" t="s">
        <v>8325</v>
      </c>
      <c r="R2348" s="11" t="s">
        <v>8326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3.5" x14ac:dyDescent="0.35">
      <c r="A2349" s="11">
        <v>2347</v>
      </c>
      <c r="B2349" s="12" t="s">
        <v>2348</v>
      </c>
      <c r="C2349" s="12" t="s">
        <v>6457</v>
      </c>
      <c r="D2349" s="13">
        <v>1000</v>
      </c>
      <c r="E2349" s="13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1">
        <f>ROUND(E2349/D2349*100,0)</f>
        <v>2</v>
      </c>
      <c r="P2349" s="13">
        <f>IF(OR(E2349=0,L2349=0),0,E2349/L2349)</f>
        <v>15</v>
      </c>
      <c r="Q2349" s="11" t="s">
        <v>8325</v>
      </c>
      <c r="R2349" s="11" t="s">
        <v>8326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43.5" x14ac:dyDescent="0.35">
      <c r="A2350" s="11">
        <v>2348</v>
      </c>
      <c r="B2350" s="12" t="s">
        <v>2349</v>
      </c>
      <c r="C2350" s="12" t="s">
        <v>6458</v>
      </c>
      <c r="D2350" s="13">
        <v>70000</v>
      </c>
      <c r="E2350" s="13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1">
        <f>ROUND(E2350/D2350*100,0)</f>
        <v>0</v>
      </c>
      <c r="P2350" s="13">
        <f>IF(OR(E2350=0,L2350=0),0,E2350/L2350)</f>
        <v>54</v>
      </c>
      <c r="Q2350" s="11" t="s">
        <v>8325</v>
      </c>
      <c r="R2350" s="11" t="s">
        <v>8326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3.5" x14ac:dyDescent="0.35">
      <c r="A2351" s="11">
        <v>2349</v>
      </c>
      <c r="B2351" s="12" t="s">
        <v>2350</v>
      </c>
      <c r="C2351" s="12" t="s">
        <v>6459</v>
      </c>
      <c r="D2351" s="13">
        <v>474900</v>
      </c>
      <c r="E2351" s="13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1">
        <f>ROUND(E2351/D2351*100,0)</f>
        <v>0</v>
      </c>
      <c r="P2351" s="13">
        <f>IF(OR(E2351=0,L2351=0),0,E2351/L2351)</f>
        <v>0</v>
      </c>
      <c r="Q2351" s="11" t="s">
        <v>8325</v>
      </c>
      <c r="R2351" s="11" t="s">
        <v>8326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43.5" x14ac:dyDescent="0.35">
      <c r="A2352" s="11">
        <v>2350</v>
      </c>
      <c r="B2352" s="12" t="s">
        <v>2351</v>
      </c>
      <c r="C2352" s="12" t="s">
        <v>6460</v>
      </c>
      <c r="D2352" s="13">
        <v>50000</v>
      </c>
      <c r="E2352" s="13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1">
        <f>ROUND(E2352/D2352*100,0)</f>
        <v>0</v>
      </c>
      <c r="P2352" s="13">
        <f>IF(OR(E2352=0,L2352=0),0,E2352/L2352)</f>
        <v>0</v>
      </c>
      <c r="Q2352" s="11" t="s">
        <v>8325</v>
      </c>
      <c r="R2352" s="11" t="s">
        <v>8326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29" x14ac:dyDescent="0.35">
      <c r="A2353" s="11">
        <v>2351</v>
      </c>
      <c r="B2353" s="12" t="s">
        <v>2352</v>
      </c>
      <c r="C2353" s="12" t="s">
        <v>6461</v>
      </c>
      <c r="D2353" s="13">
        <v>18900</v>
      </c>
      <c r="E2353" s="13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1">
        <f>ROUND(E2353/D2353*100,0)</f>
        <v>1</v>
      </c>
      <c r="P2353" s="13">
        <f>IF(OR(E2353=0,L2353=0),0,E2353/L2353)</f>
        <v>15.428571428571429</v>
      </c>
      <c r="Q2353" s="11" t="s">
        <v>8325</v>
      </c>
      <c r="R2353" s="11" t="s">
        <v>8326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3.5" x14ac:dyDescent="0.35">
      <c r="A2354" s="11">
        <v>2352</v>
      </c>
      <c r="B2354" s="12" t="s">
        <v>2353</v>
      </c>
      <c r="C2354" s="12" t="s">
        <v>6462</v>
      </c>
      <c r="D2354" s="13">
        <v>2000</v>
      </c>
      <c r="E2354" s="13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1">
        <f>ROUND(E2354/D2354*100,0)</f>
        <v>0</v>
      </c>
      <c r="P2354" s="13">
        <f>IF(OR(E2354=0,L2354=0),0,E2354/L2354)</f>
        <v>0</v>
      </c>
      <c r="Q2354" s="11" t="s">
        <v>8325</v>
      </c>
      <c r="R2354" s="11" t="s">
        <v>8326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43.5" x14ac:dyDescent="0.35">
      <c r="A2355" s="11">
        <v>2353</v>
      </c>
      <c r="B2355" s="12" t="s">
        <v>2354</v>
      </c>
      <c r="C2355" s="12" t="s">
        <v>6463</v>
      </c>
      <c r="D2355" s="13">
        <v>1000</v>
      </c>
      <c r="E2355" s="13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1">
        <f>ROUND(E2355/D2355*100,0)</f>
        <v>0</v>
      </c>
      <c r="P2355" s="13">
        <f>IF(OR(E2355=0,L2355=0),0,E2355/L2355)</f>
        <v>0</v>
      </c>
      <c r="Q2355" s="11" t="s">
        <v>8325</v>
      </c>
      <c r="R2355" s="11" t="s">
        <v>8326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3.5" x14ac:dyDescent="0.35">
      <c r="A2356" s="11">
        <v>2354</v>
      </c>
      <c r="B2356" s="12" t="s">
        <v>2355</v>
      </c>
      <c r="C2356" s="12" t="s">
        <v>6464</v>
      </c>
      <c r="D2356" s="13">
        <v>35000</v>
      </c>
      <c r="E2356" s="13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1">
        <f>ROUND(E2356/D2356*100,0)</f>
        <v>0</v>
      </c>
      <c r="P2356" s="13">
        <f>IF(OR(E2356=0,L2356=0),0,E2356/L2356)</f>
        <v>25</v>
      </c>
      <c r="Q2356" s="11" t="s">
        <v>8325</v>
      </c>
      <c r="R2356" s="11" t="s">
        <v>8326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3.5" x14ac:dyDescent="0.35">
      <c r="A2357" s="11">
        <v>2355</v>
      </c>
      <c r="B2357" s="12" t="s">
        <v>2356</v>
      </c>
      <c r="C2357" s="12" t="s">
        <v>6465</v>
      </c>
      <c r="D2357" s="13">
        <v>8000</v>
      </c>
      <c r="E2357" s="13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1">
        <f>ROUND(E2357/D2357*100,0)</f>
        <v>1</v>
      </c>
      <c r="P2357" s="13">
        <f>IF(OR(E2357=0,L2357=0),0,E2357/L2357)</f>
        <v>27.5</v>
      </c>
      <c r="Q2357" s="11" t="s">
        <v>8325</v>
      </c>
      <c r="R2357" s="11" t="s">
        <v>8326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29" x14ac:dyDescent="0.35">
      <c r="A2358" s="11">
        <v>2356</v>
      </c>
      <c r="B2358" s="12" t="s">
        <v>2357</v>
      </c>
      <c r="C2358" s="12" t="s">
        <v>6466</v>
      </c>
      <c r="D2358" s="13">
        <v>10000</v>
      </c>
      <c r="E2358" s="13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1">
        <f>ROUND(E2358/D2358*100,0)</f>
        <v>0</v>
      </c>
      <c r="P2358" s="13">
        <f>IF(OR(E2358=0,L2358=0),0,E2358/L2358)</f>
        <v>0</v>
      </c>
      <c r="Q2358" s="11" t="s">
        <v>8325</v>
      </c>
      <c r="R2358" s="11" t="s">
        <v>8326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43.5" x14ac:dyDescent="0.35">
      <c r="A2359" s="11">
        <v>2357</v>
      </c>
      <c r="B2359" s="12" t="s">
        <v>2358</v>
      </c>
      <c r="C2359" s="12" t="s">
        <v>6467</v>
      </c>
      <c r="D2359" s="13">
        <v>27000</v>
      </c>
      <c r="E2359" s="13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1">
        <f>ROUND(E2359/D2359*100,0)</f>
        <v>0</v>
      </c>
      <c r="P2359" s="13">
        <f>IF(OR(E2359=0,L2359=0),0,E2359/L2359)</f>
        <v>0</v>
      </c>
      <c r="Q2359" s="11" t="s">
        <v>8325</v>
      </c>
      <c r="R2359" s="11" t="s">
        <v>8326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3.5" x14ac:dyDescent="0.35">
      <c r="A2360" s="11">
        <v>2358</v>
      </c>
      <c r="B2360" s="12" t="s">
        <v>2359</v>
      </c>
      <c r="C2360" s="12" t="s">
        <v>6468</v>
      </c>
      <c r="D2360" s="13">
        <v>1500</v>
      </c>
      <c r="E2360" s="13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1">
        <f>ROUND(E2360/D2360*100,0)</f>
        <v>0</v>
      </c>
      <c r="P2360" s="13">
        <f>IF(OR(E2360=0,L2360=0),0,E2360/L2360)</f>
        <v>0</v>
      </c>
      <c r="Q2360" s="11" t="s">
        <v>8325</v>
      </c>
      <c r="R2360" s="11" t="s">
        <v>8326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3.5" x14ac:dyDescent="0.35">
      <c r="A2361" s="11">
        <v>2359</v>
      </c>
      <c r="B2361" s="12" t="s">
        <v>2360</v>
      </c>
      <c r="C2361" s="12" t="s">
        <v>6469</v>
      </c>
      <c r="D2361" s="13">
        <v>7500</v>
      </c>
      <c r="E2361" s="13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1">
        <f>ROUND(E2361/D2361*100,0)</f>
        <v>15</v>
      </c>
      <c r="P2361" s="13">
        <f>IF(OR(E2361=0,L2361=0),0,E2361/L2361)</f>
        <v>367</v>
      </c>
      <c r="Q2361" s="11" t="s">
        <v>8325</v>
      </c>
      <c r="R2361" s="11" t="s">
        <v>8326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3.5" x14ac:dyDescent="0.35">
      <c r="A2362" s="11">
        <v>2360</v>
      </c>
      <c r="B2362" s="12" t="s">
        <v>2361</v>
      </c>
      <c r="C2362" s="12" t="s">
        <v>6470</v>
      </c>
      <c r="D2362" s="13">
        <v>5000</v>
      </c>
      <c r="E2362" s="13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1">
        <f>ROUND(E2362/D2362*100,0)</f>
        <v>0</v>
      </c>
      <c r="P2362" s="13">
        <f>IF(OR(E2362=0,L2362=0),0,E2362/L2362)</f>
        <v>2</v>
      </c>
      <c r="Q2362" s="11" t="s">
        <v>8325</v>
      </c>
      <c r="R2362" s="11" t="s">
        <v>8326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58" x14ac:dyDescent="0.35">
      <c r="A2363" s="11">
        <v>2361</v>
      </c>
      <c r="B2363" s="12" t="s">
        <v>2362</v>
      </c>
      <c r="C2363" s="12" t="s">
        <v>6471</v>
      </c>
      <c r="D2363" s="13">
        <v>200</v>
      </c>
      <c r="E2363" s="13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1">
        <f>ROUND(E2363/D2363*100,0)</f>
        <v>0</v>
      </c>
      <c r="P2363" s="13">
        <f>IF(OR(E2363=0,L2363=0),0,E2363/L2363)</f>
        <v>0</v>
      </c>
      <c r="Q2363" s="11" t="s">
        <v>8325</v>
      </c>
      <c r="R2363" s="11" t="s">
        <v>8326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43.5" x14ac:dyDescent="0.35">
      <c r="A2364" s="11">
        <v>2362</v>
      </c>
      <c r="B2364" s="12" t="s">
        <v>2363</v>
      </c>
      <c r="C2364" s="12" t="s">
        <v>6472</v>
      </c>
      <c r="D2364" s="13">
        <v>420</v>
      </c>
      <c r="E2364" s="13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1">
        <f>ROUND(E2364/D2364*100,0)</f>
        <v>29</v>
      </c>
      <c r="P2364" s="13">
        <f>IF(OR(E2364=0,L2364=0),0,E2364/L2364)</f>
        <v>60</v>
      </c>
      <c r="Q2364" s="11" t="s">
        <v>8325</v>
      </c>
      <c r="R2364" s="11" t="s">
        <v>8326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58" x14ac:dyDescent="0.35">
      <c r="A2365" s="11">
        <v>2363</v>
      </c>
      <c r="B2365" s="12" t="s">
        <v>2364</v>
      </c>
      <c r="C2365" s="12" t="s">
        <v>6473</v>
      </c>
      <c r="D2365" s="13">
        <v>175000</v>
      </c>
      <c r="E2365" s="13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1">
        <f>ROUND(E2365/D2365*100,0)</f>
        <v>0</v>
      </c>
      <c r="P2365" s="13">
        <f>IF(OR(E2365=0,L2365=0),0,E2365/L2365)</f>
        <v>0</v>
      </c>
      <c r="Q2365" s="11" t="s">
        <v>8325</v>
      </c>
      <c r="R2365" s="11" t="s">
        <v>8326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29" x14ac:dyDescent="0.35">
      <c r="A2366" s="11">
        <v>2364</v>
      </c>
      <c r="B2366" s="12" t="s">
        <v>2365</v>
      </c>
      <c r="C2366" s="12" t="s">
        <v>6474</v>
      </c>
      <c r="D2366" s="13">
        <v>128</v>
      </c>
      <c r="E2366" s="13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1">
        <f>ROUND(E2366/D2366*100,0)</f>
        <v>0</v>
      </c>
      <c r="P2366" s="13">
        <f>IF(OR(E2366=0,L2366=0),0,E2366/L2366)</f>
        <v>0</v>
      </c>
      <c r="Q2366" s="11" t="s">
        <v>8325</v>
      </c>
      <c r="R2366" s="11" t="s">
        <v>8326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43.5" x14ac:dyDescent="0.35">
      <c r="A2367" s="11">
        <v>2365</v>
      </c>
      <c r="B2367" s="12" t="s">
        <v>2366</v>
      </c>
      <c r="C2367" s="12" t="s">
        <v>6475</v>
      </c>
      <c r="D2367" s="13">
        <v>1000</v>
      </c>
      <c r="E2367" s="13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1">
        <f>ROUND(E2367/D2367*100,0)</f>
        <v>0</v>
      </c>
      <c r="P2367" s="13">
        <f>IF(OR(E2367=0,L2367=0),0,E2367/L2367)</f>
        <v>0</v>
      </c>
      <c r="Q2367" s="11" t="s">
        <v>8325</v>
      </c>
      <c r="R2367" s="11" t="s">
        <v>8326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3.5" x14ac:dyDescent="0.35">
      <c r="A2368" s="11">
        <v>2366</v>
      </c>
      <c r="B2368" s="12" t="s">
        <v>2367</v>
      </c>
      <c r="C2368" s="12" t="s">
        <v>6476</v>
      </c>
      <c r="D2368" s="13">
        <v>25000</v>
      </c>
      <c r="E2368" s="13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1">
        <f>ROUND(E2368/D2368*100,0)</f>
        <v>11</v>
      </c>
      <c r="P2368" s="13">
        <f>IF(OR(E2368=0,L2368=0),0,E2368/L2368)</f>
        <v>97.407407407407405</v>
      </c>
      <c r="Q2368" s="11" t="s">
        <v>8325</v>
      </c>
      <c r="R2368" s="11" t="s">
        <v>8326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43.5" x14ac:dyDescent="0.35">
      <c r="A2369" s="11">
        <v>2367</v>
      </c>
      <c r="B2369" s="12" t="s">
        <v>2368</v>
      </c>
      <c r="C2369" s="12" t="s">
        <v>6477</v>
      </c>
      <c r="D2369" s="13">
        <v>50000</v>
      </c>
      <c r="E2369" s="13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1">
        <f>ROUND(E2369/D2369*100,0)</f>
        <v>1</v>
      </c>
      <c r="P2369" s="13">
        <f>IF(OR(E2369=0,L2369=0),0,E2369/L2369)</f>
        <v>47.857142857142854</v>
      </c>
      <c r="Q2369" s="11" t="s">
        <v>8325</v>
      </c>
      <c r="R2369" s="11" t="s">
        <v>8326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43.5" x14ac:dyDescent="0.35">
      <c r="A2370" s="11">
        <v>2368</v>
      </c>
      <c r="B2370" s="12" t="s">
        <v>2369</v>
      </c>
      <c r="C2370" s="12" t="s">
        <v>6478</v>
      </c>
      <c r="D2370" s="13">
        <v>40000</v>
      </c>
      <c r="E2370" s="13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1">
        <f>ROUND(E2370/D2370*100,0)</f>
        <v>0</v>
      </c>
      <c r="P2370" s="13">
        <f>IF(OR(E2370=0,L2370=0),0,E2370/L2370)</f>
        <v>50</v>
      </c>
      <c r="Q2370" s="11" t="s">
        <v>8325</v>
      </c>
      <c r="R2370" s="11" t="s">
        <v>8326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43.5" x14ac:dyDescent="0.35">
      <c r="A2371" s="11">
        <v>2369</v>
      </c>
      <c r="B2371" s="12" t="s">
        <v>2370</v>
      </c>
      <c r="C2371" s="12" t="s">
        <v>6479</v>
      </c>
      <c r="D2371" s="13">
        <v>25000</v>
      </c>
      <c r="E2371" s="13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1">
        <f>ROUND(E2371/D2371*100,0)</f>
        <v>0</v>
      </c>
      <c r="P2371" s="13">
        <f>IF(OR(E2371=0,L2371=0),0,E2371/L2371)</f>
        <v>0</v>
      </c>
      <c r="Q2371" s="11" t="s">
        <v>8325</v>
      </c>
      <c r="R2371" s="11" t="s">
        <v>8326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43.5" x14ac:dyDescent="0.35">
      <c r="A2372" s="11">
        <v>2370</v>
      </c>
      <c r="B2372" s="12" t="s">
        <v>2371</v>
      </c>
      <c r="C2372" s="12" t="s">
        <v>6480</v>
      </c>
      <c r="D2372" s="13">
        <v>25000</v>
      </c>
      <c r="E2372" s="13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1">
        <f>ROUND(E2372/D2372*100,0)</f>
        <v>0</v>
      </c>
      <c r="P2372" s="13">
        <f>IF(OR(E2372=0,L2372=0),0,E2372/L2372)</f>
        <v>20.5</v>
      </c>
      <c r="Q2372" s="11" t="s">
        <v>8325</v>
      </c>
      <c r="R2372" s="11" t="s">
        <v>8326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43.5" x14ac:dyDescent="0.35">
      <c r="A2373" s="11">
        <v>2371</v>
      </c>
      <c r="B2373" s="12" t="s">
        <v>2372</v>
      </c>
      <c r="C2373" s="12" t="s">
        <v>6481</v>
      </c>
      <c r="D2373" s="13">
        <v>2000</v>
      </c>
      <c r="E2373" s="13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1">
        <f>ROUND(E2373/D2373*100,0)</f>
        <v>0</v>
      </c>
      <c r="P2373" s="13">
        <f>IF(OR(E2373=0,L2373=0),0,E2373/L2373)</f>
        <v>0</v>
      </c>
      <c r="Q2373" s="11" t="s">
        <v>8325</v>
      </c>
      <c r="R2373" s="11" t="s">
        <v>8326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43.5" x14ac:dyDescent="0.35">
      <c r="A2374" s="11">
        <v>2372</v>
      </c>
      <c r="B2374" s="12" t="s">
        <v>2373</v>
      </c>
      <c r="C2374" s="12" t="s">
        <v>6482</v>
      </c>
      <c r="D2374" s="13">
        <v>5500</v>
      </c>
      <c r="E2374" s="13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1">
        <f>ROUND(E2374/D2374*100,0)</f>
        <v>3</v>
      </c>
      <c r="P2374" s="13">
        <f>IF(OR(E2374=0,L2374=0),0,E2374/L2374)</f>
        <v>30</v>
      </c>
      <c r="Q2374" s="11" t="s">
        <v>8325</v>
      </c>
      <c r="R2374" s="11" t="s">
        <v>8326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29" x14ac:dyDescent="0.35">
      <c r="A2375" s="11">
        <v>2373</v>
      </c>
      <c r="B2375" s="12" t="s">
        <v>2374</v>
      </c>
      <c r="C2375" s="12" t="s">
        <v>6483</v>
      </c>
      <c r="D2375" s="13">
        <v>850000</v>
      </c>
      <c r="E2375" s="13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1">
        <f>ROUND(E2375/D2375*100,0)</f>
        <v>0</v>
      </c>
      <c r="P2375" s="13">
        <f>IF(OR(E2375=0,L2375=0),0,E2375/L2375)</f>
        <v>50</v>
      </c>
      <c r="Q2375" s="11" t="s">
        <v>8325</v>
      </c>
      <c r="R2375" s="11" t="s">
        <v>8326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58" x14ac:dyDescent="0.35">
      <c r="A2376" s="11">
        <v>2374</v>
      </c>
      <c r="B2376" s="12" t="s">
        <v>2375</v>
      </c>
      <c r="C2376" s="12" t="s">
        <v>6484</v>
      </c>
      <c r="D2376" s="13">
        <v>22000</v>
      </c>
      <c r="E2376" s="13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1">
        <f>ROUND(E2376/D2376*100,0)</f>
        <v>0</v>
      </c>
      <c r="P2376" s="13">
        <f>IF(OR(E2376=0,L2376=0),0,E2376/L2376)</f>
        <v>10</v>
      </c>
      <c r="Q2376" s="11" t="s">
        <v>8325</v>
      </c>
      <c r="R2376" s="11" t="s">
        <v>8326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43.5" x14ac:dyDescent="0.35">
      <c r="A2377" s="11">
        <v>2375</v>
      </c>
      <c r="B2377" s="12" t="s">
        <v>2376</v>
      </c>
      <c r="C2377" s="12" t="s">
        <v>6485</v>
      </c>
      <c r="D2377" s="13">
        <v>10000</v>
      </c>
      <c r="E2377" s="13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1">
        <f>ROUND(E2377/D2377*100,0)</f>
        <v>0</v>
      </c>
      <c r="P2377" s="13">
        <f>IF(OR(E2377=0,L2377=0),0,E2377/L2377)</f>
        <v>0</v>
      </c>
      <c r="Q2377" s="11" t="s">
        <v>8325</v>
      </c>
      <c r="R2377" s="11" t="s">
        <v>8326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3.5" x14ac:dyDescent="0.35">
      <c r="A2378" s="11">
        <v>2376</v>
      </c>
      <c r="B2378" s="12" t="s">
        <v>2377</v>
      </c>
      <c r="C2378" s="12" t="s">
        <v>6486</v>
      </c>
      <c r="D2378" s="13">
        <v>3000</v>
      </c>
      <c r="E2378" s="13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1">
        <f>ROUND(E2378/D2378*100,0)</f>
        <v>11</v>
      </c>
      <c r="P2378" s="13">
        <f>IF(OR(E2378=0,L2378=0),0,E2378/L2378)</f>
        <v>81.582499999999996</v>
      </c>
      <c r="Q2378" s="11" t="s">
        <v>8325</v>
      </c>
      <c r="R2378" s="11" t="s">
        <v>8326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3.5" x14ac:dyDescent="0.35">
      <c r="A2379" s="11">
        <v>2377</v>
      </c>
      <c r="B2379" s="12" t="s">
        <v>2378</v>
      </c>
      <c r="C2379" s="12" t="s">
        <v>6487</v>
      </c>
      <c r="D2379" s="13">
        <v>2500</v>
      </c>
      <c r="E2379" s="13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1">
        <f>ROUND(E2379/D2379*100,0)</f>
        <v>0</v>
      </c>
      <c r="P2379" s="13">
        <f>IF(OR(E2379=0,L2379=0),0,E2379/L2379)</f>
        <v>0</v>
      </c>
      <c r="Q2379" s="11" t="s">
        <v>8325</v>
      </c>
      <c r="R2379" s="11" t="s">
        <v>8326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43.5" x14ac:dyDescent="0.35">
      <c r="A2380" s="11">
        <v>2378</v>
      </c>
      <c r="B2380" s="12" t="s">
        <v>2379</v>
      </c>
      <c r="C2380" s="12" t="s">
        <v>6488</v>
      </c>
      <c r="D2380" s="13">
        <v>110000</v>
      </c>
      <c r="E2380" s="13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1">
        <f>ROUND(E2380/D2380*100,0)</f>
        <v>0</v>
      </c>
      <c r="P2380" s="13">
        <f>IF(OR(E2380=0,L2380=0),0,E2380/L2380)</f>
        <v>0</v>
      </c>
      <c r="Q2380" s="11" t="s">
        <v>8325</v>
      </c>
      <c r="R2380" s="11" t="s">
        <v>8326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29" x14ac:dyDescent="0.35">
      <c r="A2381" s="11">
        <v>2379</v>
      </c>
      <c r="B2381" s="12" t="s">
        <v>2380</v>
      </c>
      <c r="C2381" s="12" t="s">
        <v>6489</v>
      </c>
      <c r="D2381" s="13">
        <v>30000</v>
      </c>
      <c r="E2381" s="13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1">
        <f>ROUND(E2381/D2381*100,0)</f>
        <v>0</v>
      </c>
      <c r="P2381" s="13">
        <f>IF(OR(E2381=0,L2381=0),0,E2381/L2381)</f>
        <v>0</v>
      </c>
      <c r="Q2381" s="11" t="s">
        <v>8325</v>
      </c>
      <c r="R2381" s="11" t="s">
        <v>8326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3.5" x14ac:dyDescent="0.35">
      <c r="A2382" s="11">
        <v>2380</v>
      </c>
      <c r="B2382" s="12" t="s">
        <v>2381</v>
      </c>
      <c r="C2382" s="12" t="s">
        <v>6490</v>
      </c>
      <c r="D2382" s="13">
        <v>15000</v>
      </c>
      <c r="E2382" s="13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1">
        <f>ROUND(E2382/D2382*100,0)</f>
        <v>0</v>
      </c>
      <c r="P2382" s="13">
        <f>IF(OR(E2382=0,L2382=0),0,E2382/L2382)</f>
        <v>18.333333333333332</v>
      </c>
      <c r="Q2382" s="11" t="s">
        <v>8325</v>
      </c>
      <c r="R2382" s="11" t="s">
        <v>8326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3.5" x14ac:dyDescent="0.35">
      <c r="A2383" s="11">
        <v>2381</v>
      </c>
      <c r="B2383" s="12" t="s">
        <v>2382</v>
      </c>
      <c r="C2383" s="12" t="s">
        <v>6491</v>
      </c>
      <c r="D2383" s="13">
        <v>86350</v>
      </c>
      <c r="E2383" s="13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1">
        <f>ROUND(E2383/D2383*100,0)</f>
        <v>2</v>
      </c>
      <c r="P2383" s="13">
        <f>IF(OR(E2383=0,L2383=0),0,E2383/L2383)</f>
        <v>224.42857142857142</v>
      </c>
      <c r="Q2383" s="11" t="s">
        <v>8325</v>
      </c>
      <c r="R2383" s="11" t="s">
        <v>8326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58" x14ac:dyDescent="0.35">
      <c r="A2384" s="11">
        <v>2382</v>
      </c>
      <c r="B2384" s="12" t="s">
        <v>2383</v>
      </c>
      <c r="C2384" s="12" t="s">
        <v>6492</v>
      </c>
      <c r="D2384" s="13">
        <v>3000</v>
      </c>
      <c r="E2384" s="13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1">
        <f>ROUND(E2384/D2384*100,0)</f>
        <v>3</v>
      </c>
      <c r="P2384" s="13">
        <f>IF(OR(E2384=0,L2384=0),0,E2384/L2384)</f>
        <v>37.5</v>
      </c>
      <c r="Q2384" s="11" t="s">
        <v>8325</v>
      </c>
      <c r="R2384" s="11" t="s">
        <v>8326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43.5" x14ac:dyDescent="0.35">
      <c r="A2385" s="11">
        <v>2383</v>
      </c>
      <c r="B2385" s="12" t="s">
        <v>2384</v>
      </c>
      <c r="C2385" s="12" t="s">
        <v>6493</v>
      </c>
      <c r="D2385" s="13">
        <v>10000</v>
      </c>
      <c r="E2385" s="13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1">
        <f>ROUND(E2385/D2385*100,0)</f>
        <v>4</v>
      </c>
      <c r="P2385" s="13">
        <f>IF(OR(E2385=0,L2385=0),0,E2385/L2385)</f>
        <v>145</v>
      </c>
      <c r="Q2385" s="11" t="s">
        <v>8325</v>
      </c>
      <c r="R2385" s="11" t="s">
        <v>8326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58" x14ac:dyDescent="0.35">
      <c r="A2386" s="11">
        <v>2384</v>
      </c>
      <c r="B2386" s="12" t="s">
        <v>2385</v>
      </c>
      <c r="C2386" s="12" t="s">
        <v>6494</v>
      </c>
      <c r="D2386" s="13">
        <v>1000</v>
      </c>
      <c r="E2386" s="13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1">
        <f>ROUND(E2386/D2386*100,0)</f>
        <v>1</v>
      </c>
      <c r="P2386" s="13">
        <f>IF(OR(E2386=0,L2386=0),0,E2386/L2386)</f>
        <v>1</v>
      </c>
      <c r="Q2386" s="11" t="s">
        <v>8325</v>
      </c>
      <c r="R2386" s="11" t="s">
        <v>8326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43.5" x14ac:dyDescent="0.35">
      <c r="A2387" s="11">
        <v>2385</v>
      </c>
      <c r="B2387" s="12" t="s">
        <v>2386</v>
      </c>
      <c r="C2387" s="12" t="s">
        <v>6495</v>
      </c>
      <c r="D2387" s="13">
        <v>65000</v>
      </c>
      <c r="E2387" s="13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1">
        <f>ROUND(E2387/D2387*100,0)</f>
        <v>1</v>
      </c>
      <c r="P2387" s="13">
        <f>IF(OR(E2387=0,L2387=0),0,E2387/L2387)</f>
        <v>112.57142857142857</v>
      </c>
      <c r="Q2387" s="11" t="s">
        <v>8325</v>
      </c>
      <c r="R2387" s="11" t="s">
        <v>8326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3.5" x14ac:dyDescent="0.35">
      <c r="A2388" s="11">
        <v>2386</v>
      </c>
      <c r="B2388" s="12" t="s">
        <v>2387</v>
      </c>
      <c r="C2388" s="12" t="s">
        <v>6496</v>
      </c>
      <c r="D2388" s="13">
        <v>30000</v>
      </c>
      <c r="E2388" s="13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1">
        <f>ROUND(E2388/D2388*100,0)</f>
        <v>0</v>
      </c>
      <c r="P2388" s="13">
        <f>IF(OR(E2388=0,L2388=0),0,E2388/L2388)</f>
        <v>0</v>
      </c>
      <c r="Q2388" s="11" t="s">
        <v>8325</v>
      </c>
      <c r="R2388" s="11" t="s">
        <v>8326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58" x14ac:dyDescent="0.35">
      <c r="A2389" s="11">
        <v>2387</v>
      </c>
      <c r="B2389" s="12" t="s">
        <v>2388</v>
      </c>
      <c r="C2389" s="12" t="s">
        <v>6497</v>
      </c>
      <c r="D2389" s="13">
        <v>150000</v>
      </c>
      <c r="E2389" s="13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1">
        <f>ROUND(E2389/D2389*100,0)</f>
        <v>1</v>
      </c>
      <c r="P2389" s="13">
        <f>IF(OR(E2389=0,L2389=0),0,E2389/L2389)</f>
        <v>342</v>
      </c>
      <c r="Q2389" s="11" t="s">
        <v>8325</v>
      </c>
      <c r="R2389" s="11" t="s">
        <v>8326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43.5" x14ac:dyDescent="0.35">
      <c r="A2390" s="11">
        <v>2388</v>
      </c>
      <c r="B2390" s="12" t="s">
        <v>2389</v>
      </c>
      <c r="C2390" s="12" t="s">
        <v>6498</v>
      </c>
      <c r="D2390" s="13">
        <v>37000</v>
      </c>
      <c r="E2390" s="13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1">
        <f>ROUND(E2390/D2390*100,0)</f>
        <v>1</v>
      </c>
      <c r="P2390" s="13">
        <f>IF(OR(E2390=0,L2390=0),0,E2390/L2390)</f>
        <v>57.875</v>
      </c>
      <c r="Q2390" s="11" t="s">
        <v>8325</v>
      </c>
      <c r="R2390" s="11" t="s">
        <v>8326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58" x14ac:dyDescent="0.35">
      <c r="A2391" s="11">
        <v>2389</v>
      </c>
      <c r="B2391" s="12" t="s">
        <v>2390</v>
      </c>
      <c r="C2391" s="12" t="s">
        <v>6499</v>
      </c>
      <c r="D2391" s="13">
        <v>16000</v>
      </c>
      <c r="E2391" s="13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1">
        <f>ROUND(E2391/D2391*100,0)</f>
        <v>0</v>
      </c>
      <c r="P2391" s="13">
        <f>IF(OR(E2391=0,L2391=0),0,E2391/L2391)</f>
        <v>30</v>
      </c>
      <c r="Q2391" s="11" t="s">
        <v>8325</v>
      </c>
      <c r="R2391" s="11" t="s">
        <v>8326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43.5" x14ac:dyDescent="0.35">
      <c r="A2392" s="11">
        <v>2390</v>
      </c>
      <c r="B2392" s="12" t="s">
        <v>2391</v>
      </c>
      <c r="C2392" s="12" t="s">
        <v>6500</v>
      </c>
      <c r="D2392" s="13">
        <v>510000</v>
      </c>
      <c r="E2392" s="13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1">
        <f>ROUND(E2392/D2392*100,0)</f>
        <v>0</v>
      </c>
      <c r="P2392" s="13">
        <f>IF(OR(E2392=0,L2392=0),0,E2392/L2392)</f>
        <v>0</v>
      </c>
      <c r="Q2392" s="11" t="s">
        <v>8325</v>
      </c>
      <c r="R2392" s="11" t="s">
        <v>8326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29" x14ac:dyDescent="0.35">
      <c r="A2393" s="11">
        <v>2391</v>
      </c>
      <c r="B2393" s="12" t="s">
        <v>2392</v>
      </c>
      <c r="C2393" s="12" t="s">
        <v>6501</v>
      </c>
      <c r="D2393" s="13">
        <v>20000</v>
      </c>
      <c r="E2393" s="13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1">
        <f>ROUND(E2393/D2393*100,0)</f>
        <v>0</v>
      </c>
      <c r="P2393" s="13">
        <f>IF(OR(E2393=0,L2393=0),0,E2393/L2393)</f>
        <v>25</v>
      </c>
      <c r="Q2393" s="11" t="s">
        <v>8325</v>
      </c>
      <c r="R2393" s="11" t="s">
        <v>8326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58" x14ac:dyDescent="0.35">
      <c r="A2394" s="11">
        <v>2392</v>
      </c>
      <c r="B2394" s="12" t="s">
        <v>2393</v>
      </c>
      <c r="C2394" s="12" t="s">
        <v>6502</v>
      </c>
      <c r="D2394" s="13">
        <v>4200</v>
      </c>
      <c r="E2394" s="13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1">
        <f>ROUND(E2394/D2394*100,0)</f>
        <v>0</v>
      </c>
      <c r="P2394" s="13">
        <f>IF(OR(E2394=0,L2394=0),0,E2394/L2394)</f>
        <v>0</v>
      </c>
      <c r="Q2394" s="11" t="s">
        <v>8325</v>
      </c>
      <c r="R2394" s="11" t="s">
        <v>8326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43.5" x14ac:dyDescent="0.35">
      <c r="A2395" s="11">
        <v>2393</v>
      </c>
      <c r="B2395" s="12" t="s">
        <v>2394</v>
      </c>
      <c r="C2395" s="12" t="s">
        <v>6503</v>
      </c>
      <c r="D2395" s="13">
        <v>100000</v>
      </c>
      <c r="E2395" s="13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1">
        <f>ROUND(E2395/D2395*100,0)</f>
        <v>0</v>
      </c>
      <c r="P2395" s="13">
        <f>IF(OR(E2395=0,L2395=0),0,E2395/L2395)</f>
        <v>50</v>
      </c>
      <c r="Q2395" s="11" t="s">
        <v>8325</v>
      </c>
      <c r="R2395" s="11" t="s">
        <v>8326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43.5" x14ac:dyDescent="0.35">
      <c r="A2396" s="11">
        <v>2394</v>
      </c>
      <c r="B2396" s="12" t="s">
        <v>2395</v>
      </c>
      <c r="C2396" s="12" t="s">
        <v>6504</v>
      </c>
      <c r="D2396" s="13">
        <v>5000</v>
      </c>
      <c r="E2396" s="13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1">
        <f>ROUND(E2396/D2396*100,0)</f>
        <v>0</v>
      </c>
      <c r="P2396" s="13">
        <f>IF(OR(E2396=0,L2396=0),0,E2396/L2396)</f>
        <v>1.5</v>
      </c>
      <c r="Q2396" s="11" t="s">
        <v>8325</v>
      </c>
      <c r="R2396" s="11" t="s">
        <v>8326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3.5" x14ac:dyDescent="0.35">
      <c r="A2397" s="11">
        <v>2395</v>
      </c>
      <c r="B2397" s="12" t="s">
        <v>2396</v>
      </c>
      <c r="C2397" s="12" t="s">
        <v>6505</v>
      </c>
      <c r="D2397" s="13">
        <v>33000</v>
      </c>
      <c r="E2397" s="13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1">
        <f>ROUND(E2397/D2397*100,0)</f>
        <v>0</v>
      </c>
      <c r="P2397" s="13">
        <f>IF(OR(E2397=0,L2397=0),0,E2397/L2397)</f>
        <v>0</v>
      </c>
      <c r="Q2397" s="11" t="s">
        <v>8325</v>
      </c>
      <c r="R2397" s="11" t="s">
        <v>8326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3.5" x14ac:dyDescent="0.35">
      <c r="A2398" s="11">
        <v>2396</v>
      </c>
      <c r="B2398" s="12" t="s">
        <v>2397</v>
      </c>
      <c r="C2398" s="12" t="s">
        <v>6506</v>
      </c>
      <c r="D2398" s="13">
        <v>5000</v>
      </c>
      <c r="E2398" s="13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1">
        <f>ROUND(E2398/D2398*100,0)</f>
        <v>0</v>
      </c>
      <c r="P2398" s="13">
        <f>IF(OR(E2398=0,L2398=0),0,E2398/L2398)</f>
        <v>10</v>
      </c>
      <c r="Q2398" s="11" t="s">
        <v>8325</v>
      </c>
      <c r="R2398" s="11" t="s">
        <v>8326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43.5" x14ac:dyDescent="0.35">
      <c r="A2399" s="11">
        <v>2397</v>
      </c>
      <c r="B2399" s="12" t="s">
        <v>2398</v>
      </c>
      <c r="C2399" s="12" t="s">
        <v>6507</v>
      </c>
      <c r="D2399" s="13">
        <v>124000</v>
      </c>
      <c r="E2399" s="13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1">
        <f>ROUND(E2399/D2399*100,0)</f>
        <v>0</v>
      </c>
      <c r="P2399" s="13">
        <f>IF(OR(E2399=0,L2399=0),0,E2399/L2399)</f>
        <v>0</v>
      </c>
      <c r="Q2399" s="11" t="s">
        <v>8325</v>
      </c>
      <c r="R2399" s="11" t="s">
        <v>8326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43.5" x14ac:dyDescent="0.35">
      <c r="A2400" s="11">
        <v>2398</v>
      </c>
      <c r="B2400" s="12" t="s">
        <v>2399</v>
      </c>
      <c r="C2400" s="12" t="s">
        <v>6508</v>
      </c>
      <c r="D2400" s="13">
        <v>4000</v>
      </c>
      <c r="E2400" s="13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1">
        <f>ROUND(E2400/D2400*100,0)</f>
        <v>0</v>
      </c>
      <c r="P2400" s="13">
        <f>IF(OR(E2400=0,L2400=0),0,E2400/L2400)</f>
        <v>0</v>
      </c>
      <c r="Q2400" s="11" t="s">
        <v>8325</v>
      </c>
      <c r="R2400" s="11" t="s">
        <v>8326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3.5" x14ac:dyDescent="0.35">
      <c r="A2401" s="11">
        <v>2399</v>
      </c>
      <c r="B2401" s="12" t="s">
        <v>2400</v>
      </c>
      <c r="C2401" s="12" t="s">
        <v>6509</v>
      </c>
      <c r="D2401" s="13">
        <v>13000</v>
      </c>
      <c r="E2401" s="13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1">
        <f>ROUND(E2401/D2401*100,0)</f>
        <v>0</v>
      </c>
      <c r="P2401" s="13">
        <f>IF(OR(E2401=0,L2401=0),0,E2401/L2401)</f>
        <v>0</v>
      </c>
      <c r="Q2401" s="11" t="s">
        <v>8325</v>
      </c>
      <c r="R2401" s="11" t="s">
        <v>8326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43.5" x14ac:dyDescent="0.35">
      <c r="A2402" s="11">
        <v>2400</v>
      </c>
      <c r="B2402" s="12" t="s">
        <v>2401</v>
      </c>
      <c r="C2402" s="12" t="s">
        <v>6510</v>
      </c>
      <c r="D2402" s="13">
        <v>50000</v>
      </c>
      <c r="E2402" s="13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1">
        <f>ROUND(E2402/D2402*100,0)</f>
        <v>0</v>
      </c>
      <c r="P2402" s="13">
        <f>IF(OR(E2402=0,L2402=0),0,E2402/L2402)</f>
        <v>0</v>
      </c>
      <c r="Q2402" s="11" t="s">
        <v>8325</v>
      </c>
      <c r="R2402" s="11" t="s">
        <v>8326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43.5" x14ac:dyDescent="0.35">
      <c r="A2403" s="11">
        <v>2401</v>
      </c>
      <c r="B2403" s="12" t="s">
        <v>2402</v>
      </c>
      <c r="C2403" s="12" t="s">
        <v>6511</v>
      </c>
      <c r="D2403" s="13">
        <v>28000</v>
      </c>
      <c r="E2403" s="13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1">
        <f>ROUND(E2403/D2403*100,0)</f>
        <v>1</v>
      </c>
      <c r="P2403" s="13">
        <f>IF(OR(E2403=0,L2403=0),0,E2403/L2403)</f>
        <v>22.333333333333332</v>
      </c>
      <c r="Q2403" s="11" t="s">
        <v>8338</v>
      </c>
      <c r="R2403" s="11" t="s">
        <v>8339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29" x14ac:dyDescent="0.35">
      <c r="A2404" s="11">
        <v>2402</v>
      </c>
      <c r="B2404" s="12" t="s">
        <v>2403</v>
      </c>
      <c r="C2404" s="12" t="s">
        <v>6512</v>
      </c>
      <c r="D2404" s="13">
        <v>12000</v>
      </c>
      <c r="E2404" s="13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1">
        <f>ROUND(E2404/D2404*100,0)</f>
        <v>0</v>
      </c>
      <c r="P2404" s="13">
        <f>IF(OR(E2404=0,L2404=0),0,E2404/L2404)</f>
        <v>52</v>
      </c>
      <c r="Q2404" s="11" t="s">
        <v>8338</v>
      </c>
      <c r="R2404" s="11" t="s">
        <v>8339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3.5" x14ac:dyDescent="0.35">
      <c r="A2405" s="11">
        <v>2403</v>
      </c>
      <c r="B2405" s="12" t="s">
        <v>2404</v>
      </c>
      <c r="C2405" s="12" t="s">
        <v>6513</v>
      </c>
      <c r="D2405" s="13">
        <v>1200</v>
      </c>
      <c r="E2405" s="13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1">
        <f>ROUND(E2405/D2405*100,0)</f>
        <v>17</v>
      </c>
      <c r="P2405" s="13">
        <f>IF(OR(E2405=0,L2405=0),0,E2405/L2405)</f>
        <v>16.833333333333332</v>
      </c>
      <c r="Q2405" s="11" t="s">
        <v>8338</v>
      </c>
      <c r="R2405" s="11" t="s">
        <v>8339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43.5" x14ac:dyDescent="0.35">
      <c r="A2406" s="11">
        <v>2404</v>
      </c>
      <c r="B2406" s="12" t="s">
        <v>2405</v>
      </c>
      <c r="C2406" s="12" t="s">
        <v>6514</v>
      </c>
      <c r="D2406" s="13">
        <v>15000</v>
      </c>
      <c r="E2406" s="13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1">
        <f>ROUND(E2406/D2406*100,0)</f>
        <v>0</v>
      </c>
      <c r="P2406" s="13">
        <f>IF(OR(E2406=0,L2406=0),0,E2406/L2406)</f>
        <v>0</v>
      </c>
      <c r="Q2406" s="11" t="s">
        <v>8338</v>
      </c>
      <c r="R2406" s="11" t="s">
        <v>8339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43.5" x14ac:dyDescent="0.35">
      <c r="A2407" s="11">
        <v>2405</v>
      </c>
      <c r="B2407" s="12" t="s">
        <v>2406</v>
      </c>
      <c r="C2407" s="12" t="s">
        <v>6515</v>
      </c>
      <c r="D2407" s="13">
        <v>5000</v>
      </c>
      <c r="E2407" s="13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1">
        <f>ROUND(E2407/D2407*100,0)</f>
        <v>23</v>
      </c>
      <c r="P2407" s="13">
        <f>IF(OR(E2407=0,L2407=0),0,E2407/L2407)</f>
        <v>56.3</v>
      </c>
      <c r="Q2407" s="11" t="s">
        <v>8338</v>
      </c>
      <c r="R2407" s="11" t="s">
        <v>8339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3.5" x14ac:dyDescent="0.35">
      <c r="A2408" s="11">
        <v>2406</v>
      </c>
      <c r="B2408" s="12" t="s">
        <v>2407</v>
      </c>
      <c r="C2408" s="12" t="s">
        <v>6516</v>
      </c>
      <c r="D2408" s="13">
        <v>3250</v>
      </c>
      <c r="E2408" s="13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1">
        <f>ROUND(E2408/D2408*100,0)</f>
        <v>41</v>
      </c>
      <c r="P2408" s="13">
        <f>IF(OR(E2408=0,L2408=0),0,E2408/L2408)</f>
        <v>84.0625</v>
      </c>
      <c r="Q2408" s="11" t="s">
        <v>8338</v>
      </c>
      <c r="R2408" s="11" t="s">
        <v>8339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58" x14ac:dyDescent="0.35">
      <c r="A2409" s="11">
        <v>2407</v>
      </c>
      <c r="B2409" s="12" t="s">
        <v>2408</v>
      </c>
      <c r="C2409" s="12" t="s">
        <v>6517</v>
      </c>
      <c r="D2409" s="13">
        <v>22000</v>
      </c>
      <c r="E2409" s="13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1">
        <f>ROUND(E2409/D2409*100,0)</f>
        <v>25</v>
      </c>
      <c r="P2409" s="13">
        <f>IF(OR(E2409=0,L2409=0),0,E2409/L2409)</f>
        <v>168.39393939393941</v>
      </c>
      <c r="Q2409" s="11" t="s">
        <v>8338</v>
      </c>
      <c r="R2409" s="11" t="s">
        <v>8339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43.5" x14ac:dyDescent="0.35">
      <c r="A2410" s="11">
        <v>2408</v>
      </c>
      <c r="B2410" s="12" t="s">
        <v>2409</v>
      </c>
      <c r="C2410" s="12" t="s">
        <v>6518</v>
      </c>
      <c r="D2410" s="13">
        <v>15000</v>
      </c>
      <c r="E2410" s="13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1">
        <f>ROUND(E2410/D2410*100,0)</f>
        <v>0</v>
      </c>
      <c r="P2410" s="13">
        <f>IF(OR(E2410=0,L2410=0),0,E2410/L2410)</f>
        <v>15</v>
      </c>
      <c r="Q2410" s="11" t="s">
        <v>8338</v>
      </c>
      <c r="R2410" s="11" t="s">
        <v>8339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43.5" x14ac:dyDescent="0.35">
      <c r="A2411" s="11">
        <v>2409</v>
      </c>
      <c r="B2411" s="12" t="s">
        <v>2410</v>
      </c>
      <c r="C2411" s="12" t="s">
        <v>6519</v>
      </c>
      <c r="D2411" s="13">
        <v>25000</v>
      </c>
      <c r="E2411" s="13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1">
        <f>ROUND(E2411/D2411*100,0)</f>
        <v>2</v>
      </c>
      <c r="P2411" s="13">
        <f>IF(OR(E2411=0,L2411=0),0,E2411/L2411)</f>
        <v>76.666666666666671</v>
      </c>
      <c r="Q2411" s="11" t="s">
        <v>8338</v>
      </c>
      <c r="R2411" s="11" t="s">
        <v>8339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58" x14ac:dyDescent="0.35">
      <c r="A2412" s="11">
        <v>2410</v>
      </c>
      <c r="B2412" s="12" t="s">
        <v>2411</v>
      </c>
      <c r="C2412" s="12" t="s">
        <v>6520</v>
      </c>
      <c r="D2412" s="13">
        <v>15000</v>
      </c>
      <c r="E2412" s="13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1">
        <f>ROUND(E2412/D2412*100,0)</f>
        <v>0</v>
      </c>
      <c r="P2412" s="13">
        <f>IF(OR(E2412=0,L2412=0),0,E2412/L2412)</f>
        <v>0</v>
      </c>
      <c r="Q2412" s="11" t="s">
        <v>8338</v>
      </c>
      <c r="R2412" s="11" t="s">
        <v>8339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58" x14ac:dyDescent="0.35">
      <c r="A2413" s="11">
        <v>2411</v>
      </c>
      <c r="B2413" s="12" t="s">
        <v>2412</v>
      </c>
      <c r="C2413" s="12" t="s">
        <v>6521</v>
      </c>
      <c r="D2413" s="13">
        <v>25000</v>
      </c>
      <c r="E2413" s="13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1">
        <f>ROUND(E2413/D2413*100,0)</f>
        <v>1</v>
      </c>
      <c r="P2413" s="13">
        <f>IF(OR(E2413=0,L2413=0),0,E2413/L2413)</f>
        <v>50.333333333333336</v>
      </c>
      <c r="Q2413" s="11" t="s">
        <v>8338</v>
      </c>
      <c r="R2413" s="11" t="s">
        <v>8339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58" x14ac:dyDescent="0.35">
      <c r="A2414" s="11">
        <v>2412</v>
      </c>
      <c r="B2414" s="12" t="s">
        <v>2413</v>
      </c>
      <c r="C2414" s="12" t="s">
        <v>6522</v>
      </c>
      <c r="D2414" s="13">
        <v>8000</v>
      </c>
      <c r="E2414" s="13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1">
        <f>ROUND(E2414/D2414*100,0)</f>
        <v>0</v>
      </c>
      <c r="P2414" s="13">
        <f>IF(OR(E2414=0,L2414=0),0,E2414/L2414)</f>
        <v>0</v>
      </c>
      <c r="Q2414" s="11" t="s">
        <v>8338</v>
      </c>
      <c r="R2414" s="11" t="s">
        <v>8339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3.5" x14ac:dyDescent="0.35">
      <c r="A2415" s="11">
        <v>2413</v>
      </c>
      <c r="B2415" s="12" t="s">
        <v>2414</v>
      </c>
      <c r="C2415" s="12" t="s">
        <v>6523</v>
      </c>
      <c r="D2415" s="13">
        <v>3000</v>
      </c>
      <c r="E2415" s="13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1">
        <f>ROUND(E2415/D2415*100,0)</f>
        <v>1</v>
      </c>
      <c r="P2415" s="13">
        <f>IF(OR(E2415=0,L2415=0),0,E2415/L2415)</f>
        <v>8.3333333333333339</v>
      </c>
      <c r="Q2415" s="11" t="s">
        <v>8338</v>
      </c>
      <c r="R2415" s="11" t="s">
        <v>8339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43.5" x14ac:dyDescent="0.35">
      <c r="A2416" s="11">
        <v>2414</v>
      </c>
      <c r="B2416" s="12" t="s">
        <v>2415</v>
      </c>
      <c r="C2416" s="12" t="s">
        <v>6524</v>
      </c>
      <c r="D2416" s="13">
        <v>15000</v>
      </c>
      <c r="E2416" s="13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1">
        <f>ROUND(E2416/D2416*100,0)</f>
        <v>3</v>
      </c>
      <c r="P2416" s="13">
        <f>IF(OR(E2416=0,L2416=0),0,E2416/L2416)</f>
        <v>35.384615384615387</v>
      </c>
      <c r="Q2416" s="11" t="s">
        <v>8338</v>
      </c>
      <c r="R2416" s="11" t="s">
        <v>8339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3.5" x14ac:dyDescent="0.35">
      <c r="A2417" s="11">
        <v>2415</v>
      </c>
      <c r="B2417" s="12" t="s">
        <v>2416</v>
      </c>
      <c r="C2417" s="12" t="s">
        <v>6525</v>
      </c>
      <c r="D2417" s="13">
        <v>60000</v>
      </c>
      <c r="E2417" s="13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1">
        <f>ROUND(E2417/D2417*100,0)</f>
        <v>1</v>
      </c>
      <c r="P2417" s="13">
        <f>IF(OR(E2417=0,L2417=0),0,E2417/L2417)</f>
        <v>55.833333333333336</v>
      </c>
      <c r="Q2417" s="11" t="s">
        <v>8338</v>
      </c>
      <c r="R2417" s="11" t="s">
        <v>8339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43.5" x14ac:dyDescent="0.35">
      <c r="A2418" s="11">
        <v>2416</v>
      </c>
      <c r="B2418" s="12" t="s">
        <v>2417</v>
      </c>
      <c r="C2418" s="12" t="s">
        <v>6526</v>
      </c>
      <c r="D2418" s="13">
        <v>20000</v>
      </c>
      <c r="E2418" s="13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1">
        <f>ROUND(E2418/D2418*100,0)</f>
        <v>0</v>
      </c>
      <c r="P2418" s="13">
        <f>IF(OR(E2418=0,L2418=0),0,E2418/L2418)</f>
        <v>5</v>
      </c>
      <c r="Q2418" s="11" t="s">
        <v>8338</v>
      </c>
      <c r="R2418" s="11" t="s">
        <v>8339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43.5" x14ac:dyDescent="0.35">
      <c r="A2419" s="11">
        <v>2417</v>
      </c>
      <c r="B2419" s="12" t="s">
        <v>2418</v>
      </c>
      <c r="C2419" s="12" t="s">
        <v>6527</v>
      </c>
      <c r="D2419" s="13">
        <v>1000</v>
      </c>
      <c r="E2419" s="13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1">
        <f>ROUND(E2419/D2419*100,0)</f>
        <v>0</v>
      </c>
      <c r="P2419" s="13">
        <f>IF(OR(E2419=0,L2419=0),0,E2419/L2419)</f>
        <v>0</v>
      </c>
      <c r="Q2419" s="11" t="s">
        <v>8338</v>
      </c>
      <c r="R2419" s="11" t="s">
        <v>8339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x14ac:dyDescent="0.35">
      <c r="A2420" s="11">
        <v>2418</v>
      </c>
      <c r="B2420" s="12" t="s">
        <v>2419</v>
      </c>
      <c r="C2420" s="12" t="s">
        <v>6528</v>
      </c>
      <c r="D2420" s="13">
        <v>25000</v>
      </c>
      <c r="E2420" s="13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1">
        <f>ROUND(E2420/D2420*100,0)</f>
        <v>0</v>
      </c>
      <c r="P2420" s="13">
        <f>IF(OR(E2420=0,L2420=0),0,E2420/L2420)</f>
        <v>1</v>
      </c>
      <c r="Q2420" s="11" t="s">
        <v>8338</v>
      </c>
      <c r="R2420" s="11" t="s">
        <v>8339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58" x14ac:dyDescent="0.35">
      <c r="A2421" s="11">
        <v>2419</v>
      </c>
      <c r="B2421" s="12" t="s">
        <v>2420</v>
      </c>
      <c r="C2421" s="12" t="s">
        <v>6529</v>
      </c>
      <c r="D2421" s="13">
        <v>3000</v>
      </c>
      <c r="E2421" s="13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1">
        <f>ROUND(E2421/D2421*100,0)</f>
        <v>0</v>
      </c>
      <c r="P2421" s="13">
        <f>IF(OR(E2421=0,L2421=0),0,E2421/L2421)</f>
        <v>0</v>
      </c>
      <c r="Q2421" s="11" t="s">
        <v>8338</v>
      </c>
      <c r="R2421" s="11" t="s">
        <v>8339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3.5" x14ac:dyDescent="0.35">
      <c r="A2422" s="11">
        <v>2420</v>
      </c>
      <c r="B2422" s="12" t="s">
        <v>2421</v>
      </c>
      <c r="C2422" s="12" t="s">
        <v>6530</v>
      </c>
      <c r="D2422" s="13">
        <v>16870</v>
      </c>
      <c r="E2422" s="13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1">
        <f>ROUND(E2422/D2422*100,0)</f>
        <v>15</v>
      </c>
      <c r="P2422" s="13">
        <f>IF(OR(E2422=0,L2422=0),0,E2422/L2422)</f>
        <v>69.472222222222229</v>
      </c>
      <c r="Q2422" s="11" t="s">
        <v>8338</v>
      </c>
      <c r="R2422" s="11" t="s">
        <v>8339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29" x14ac:dyDescent="0.35">
      <c r="A2423" s="11">
        <v>2421</v>
      </c>
      <c r="B2423" s="12" t="s">
        <v>2422</v>
      </c>
      <c r="C2423" s="12" t="s">
        <v>6531</v>
      </c>
      <c r="D2423" s="13">
        <v>6000</v>
      </c>
      <c r="E2423" s="13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1">
        <f>ROUND(E2423/D2423*100,0)</f>
        <v>0</v>
      </c>
      <c r="P2423" s="13">
        <f>IF(OR(E2423=0,L2423=0),0,E2423/L2423)</f>
        <v>1</v>
      </c>
      <c r="Q2423" s="11" t="s">
        <v>8338</v>
      </c>
      <c r="R2423" s="11" t="s">
        <v>8339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29" x14ac:dyDescent="0.35">
      <c r="A2424" s="11">
        <v>2422</v>
      </c>
      <c r="B2424" s="12" t="s">
        <v>2423</v>
      </c>
      <c r="C2424" s="12" t="s">
        <v>6532</v>
      </c>
      <c r="D2424" s="13">
        <v>500</v>
      </c>
      <c r="E2424" s="13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1">
        <f>ROUND(E2424/D2424*100,0)</f>
        <v>0</v>
      </c>
      <c r="P2424" s="13">
        <f>IF(OR(E2424=0,L2424=0),0,E2424/L2424)</f>
        <v>1</v>
      </c>
      <c r="Q2424" s="11" t="s">
        <v>8338</v>
      </c>
      <c r="R2424" s="11" t="s">
        <v>8339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3.5" x14ac:dyDescent="0.35">
      <c r="A2425" s="11">
        <v>2423</v>
      </c>
      <c r="B2425" s="12" t="s">
        <v>2424</v>
      </c>
      <c r="C2425" s="12" t="s">
        <v>6533</v>
      </c>
      <c r="D2425" s="13">
        <v>60000</v>
      </c>
      <c r="E2425" s="13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1">
        <f>ROUND(E2425/D2425*100,0)</f>
        <v>0</v>
      </c>
      <c r="P2425" s="13">
        <f>IF(OR(E2425=0,L2425=0),0,E2425/L2425)</f>
        <v>8</v>
      </c>
      <c r="Q2425" s="11" t="s">
        <v>8338</v>
      </c>
      <c r="R2425" s="11" t="s">
        <v>8339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29" x14ac:dyDescent="0.35">
      <c r="A2426" s="11">
        <v>2424</v>
      </c>
      <c r="B2426" s="12" t="s">
        <v>2425</v>
      </c>
      <c r="C2426" s="12" t="s">
        <v>6534</v>
      </c>
      <c r="D2426" s="13">
        <v>25000</v>
      </c>
      <c r="E2426" s="13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1">
        <f>ROUND(E2426/D2426*100,0)</f>
        <v>1</v>
      </c>
      <c r="P2426" s="13">
        <f>IF(OR(E2426=0,L2426=0),0,E2426/L2426)</f>
        <v>34.444444444444443</v>
      </c>
      <c r="Q2426" s="11" t="s">
        <v>8338</v>
      </c>
      <c r="R2426" s="11" t="s">
        <v>8339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58" x14ac:dyDescent="0.35">
      <c r="A2427" s="11">
        <v>2425</v>
      </c>
      <c r="B2427" s="12" t="s">
        <v>2426</v>
      </c>
      <c r="C2427" s="12" t="s">
        <v>6535</v>
      </c>
      <c r="D2427" s="13">
        <v>3500</v>
      </c>
      <c r="E2427" s="13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1">
        <f>ROUND(E2427/D2427*100,0)</f>
        <v>0</v>
      </c>
      <c r="P2427" s="13">
        <f>IF(OR(E2427=0,L2427=0),0,E2427/L2427)</f>
        <v>1</v>
      </c>
      <c r="Q2427" s="11" t="s">
        <v>8338</v>
      </c>
      <c r="R2427" s="11" t="s">
        <v>8339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3.5" x14ac:dyDescent="0.35">
      <c r="A2428" s="11">
        <v>2426</v>
      </c>
      <c r="B2428" s="12" t="s">
        <v>2427</v>
      </c>
      <c r="C2428" s="12" t="s">
        <v>6536</v>
      </c>
      <c r="D2428" s="13">
        <v>20000</v>
      </c>
      <c r="E2428" s="13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1">
        <f>ROUND(E2428/D2428*100,0)</f>
        <v>0</v>
      </c>
      <c r="P2428" s="13">
        <f>IF(OR(E2428=0,L2428=0),0,E2428/L2428)</f>
        <v>0</v>
      </c>
      <c r="Q2428" s="11" t="s">
        <v>8338</v>
      </c>
      <c r="R2428" s="11" t="s">
        <v>8339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29" x14ac:dyDescent="0.35">
      <c r="A2429" s="11">
        <v>2427</v>
      </c>
      <c r="B2429" s="12" t="s">
        <v>2428</v>
      </c>
      <c r="C2429" s="12" t="s">
        <v>6537</v>
      </c>
      <c r="D2429" s="13">
        <v>50000</v>
      </c>
      <c r="E2429" s="13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1">
        <f>ROUND(E2429/D2429*100,0)</f>
        <v>0</v>
      </c>
      <c r="P2429" s="13">
        <f>IF(OR(E2429=0,L2429=0),0,E2429/L2429)</f>
        <v>1</v>
      </c>
      <c r="Q2429" s="11" t="s">
        <v>8338</v>
      </c>
      <c r="R2429" s="11" t="s">
        <v>8339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29" x14ac:dyDescent="0.35">
      <c r="A2430" s="11">
        <v>2428</v>
      </c>
      <c r="B2430" s="12" t="s">
        <v>2429</v>
      </c>
      <c r="C2430" s="12" t="s">
        <v>6538</v>
      </c>
      <c r="D2430" s="13">
        <v>35000</v>
      </c>
      <c r="E2430" s="13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1">
        <f>ROUND(E2430/D2430*100,0)</f>
        <v>0</v>
      </c>
      <c r="P2430" s="13">
        <f>IF(OR(E2430=0,L2430=0),0,E2430/L2430)</f>
        <v>1</v>
      </c>
      <c r="Q2430" s="11" t="s">
        <v>8338</v>
      </c>
      <c r="R2430" s="11" t="s">
        <v>8339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3.5" x14ac:dyDescent="0.35">
      <c r="A2431" s="11">
        <v>2429</v>
      </c>
      <c r="B2431" s="12" t="s">
        <v>2430</v>
      </c>
      <c r="C2431" s="12" t="s">
        <v>6539</v>
      </c>
      <c r="D2431" s="13">
        <v>140000</v>
      </c>
      <c r="E2431" s="13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1">
        <f>ROUND(E2431/D2431*100,0)</f>
        <v>1</v>
      </c>
      <c r="P2431" s="13">
        <f>IF(OR(E2431=0,L2431=0),0,E2431/L2431)</f>
        <v>501.25</v>
      </c>
      <c r="Q2431" s="11" t="s">
        <v>8338</v>
      </c>
      <c r="R2431" s="11" t="s">
        <v>8339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58" x14ac:dyDescent="0.35">
      <c r="A2432" s="11">
        <v>2430</v>
      </c>
      <c r="B2432" s="12" t="s">
        <v>2431</v>
      </c>
      <c r="C2432" s="12" t="s">
        <v>6540</v>
      </c>
      <c r="D2432" s="13">
        <v>3000</v>
      </c>
      <c r="E2432" s="13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1">
        <f>ROUND(E2432/D2432*100,0)</f>
        <v>1</v>
      </c>
      <c r="P2432" s="13">
        <f>IF(OR(E2432=0,L2432=0),0,E2432/L2432)</f>
        <v>10.5</v>
      </c>
      <c r="Q2432" s="11" t="s">
        <v>8338</v>
      </c>
      <c r="R2432" s="11" t="s">
        <v>8339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29" x14ac:dyDescent="0.35">
      <c r="A2433" s="11">
        <v>2431</v>
      </c>
      <c r="B2433" s="12" t="s">
        <v>2432</v>
      </c>
      <c r="C2433" s="12" t="s">
        <v>6541</v>
      </c>
      <c r="D2433" s="13">
        <v>100000</v>
      </c>
      <c r="E2433" s="13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1">
        <f>ROUND(E2433/D2433*100,0)</f>
        <v>0</v>
      </c>
      <c r="P2433" s="13">
        <f>IF(OR(E2433=0,L2433=0),0,E2433/L2433)</f>
        <v>1</v>
      </c>
      <c r="Q2433" s="11" t="s">
        <v>8338</v>
      </c>
      <c r="R2433" s="11" t="s">
        <v>8339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3.5" x14ac:dyDescent="0.35">
      <c r="A2434" s="11">
        <v>2432</v>
      </c>
      <c r="B2434" s="12" t="s">
        <v>2433</v>
      </c>
      <c r="C2434" s="12" t="s">
        <v>6542</v>
      </c>
      <c r="D2434" s="13">
        <v>14000</v>
      </c>
      <c r="E2434" s="13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1">
        <f>ROUND(E2434/D2434*100,0)</f>
        <v>0</v>
      </c>
      <c r="P2434" s="13">
        <f>IF(OR(E2434=0,L2434=0),0,E2434/L2434)</f>
        <v>1</v>
      </c>
      <c r="Q2434" s="11" t="s">
        <v>8338</v>
      </c>
      <c r="R2434" s="11" t="s">
        <v>8339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58" x14ac:dyDescent="0.35">
      <c r="A2435" s="11">
        <v>2433</v>
      </c>
      <c r="B2435" s="12" t="s">
        <v>2434</v>
      </c>
      <c r="C2435" s="12" t="s">
        <v>6543</v>
      </c>
      <c r="D2435" s="13">
        <v>10000</v>
      </c>
      <c r="E2435" s="13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1">
        <f>ROUND(E2435/D2435*100,0)</f>
        <v>0</v>
      </c>
      <c r="P2435" s="13">
        <f>IF(OR(E2435=0,L2435=0),0,E2435/L2435)</f>
        <v>0</v>
      </c>
      <c r="Q2435" s="11" t="s">
        <v>8338</v>
      </c>
      <c r="R2435" s="11" t="s">
        <v>8339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43.5" x14ac:dyDescent="0.35">
      <c r="A2436" s="11">
        <v>2434</v>
      </c>
      <c r="B2436" s="12" t="s">
        <v>2435</v>
      </c>
      <c r="C2436" s="12" t="s">
        <v>6544</v>
      </c>
      <c r="D2436" s="13">
        <v>20000</v>
      </c>
      <c r="E2436" s="13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1">
        <f>ROUND(E2436/D2436*100,0)</f>
        <v>0</v>
      </c>
      <c r="P2436" s="13">
        <f>IF(OR(E2436=0,L2436=0),0,E2436/L2436)</f>
        <v>13</v>
      </c>
      <c r="Q2436" s="11" t="s">
        <v>8338</v>
      </c>
      <c r="R2436" s="11" t="s">
        <v>8339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3.5" x14ac:dyDescent="0.35">
      <c r="A2437" s="11">
        <v>2435</v>
      </c>
      <c r="B2437" s="12" t="s">
        <v>2436</v>
      </c>
      <c r="C2437" s="12" t="s">
        <v>6545</v>
      </c>
      <c r="D2437" s="13">
        <v>250000</v>
      </c>
      <c r="E2437" s="13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1">
        <f>ROUND(E2437/D2437*100,0)</f>
        <v>0</v>
      </c>
      <c r="P2437" s="13">
        <f>IF(OR(E2437=0,L2437=0),0,E2437/L2437)</f>
        <v>306</v>
      </c>
      <c r="Q2437" s="11" t="s">
        <v>8338</v>
      </c>
      <c r="R2437" s="11" t="s">
        <v>8339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58" x14ac:dyDescent="0.35">
      <c r="A2438" s="11">
        <v>2436</v>
      </c>
      <c r="B2438" s="12" t="s">
        <v>2437</v>
      </c>
      <c r="C2438" s="12" t="s">
        <v>6546</v>
      </c>
      <c r="D2438" s="13">
        <v>117000</v>
      </c>
      <c r="E2438" s="13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1">
        <f>ROUND(E2438/D2438*100,0)</f>
        <v>0</v>
      </c>
      <c r="P2438" s="13">
        <f>IF(OR(E2438=0,L2438=0),0,E2438/L2438)</f>
        <v>22.5</v>
      </c>
      <c r="Q2438" s="11" t="s">
        <v>8338</v>
      </c>
      <c r="R2438" s="11" t="s">
        <v>8339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3.5" x14ac:dyDescent="0.35">
      <c r="A2439" s="11">
        <v>2437</v>
      </c>
      <c r="B2439" s="12" t="s">
        <v>2438</v>
      </c>
      <c r="C2439" s="12" t="s">
        <v>6547</v>
      </c>
      <c r="D2439" s="13">
        <v>8000</v>
      </c>
      <c r="E2439" s="13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1">
        <f>ROUND(E2439/D2439*100,0)</f>
        <v>0</v>
      </c>
      <c r="P2439" s="13">
        <f>IF(OR(E2439=0,L2439=0),0,E2439/L2439)</f>
        <v>0</v>
      </c>
      <c r="Q2439" s="11" t="s">
        <v>8338</v>
      </c>
      <c r="R2439" s="11" t="s">
        <v>8339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43.5" x14ac:dyDescent="0.35">
      <c r="A2440" s="11">
        <v>2438</v>
      </c>
      <c r="B2440" s="12" t="s">
        <v>2439</v>
      </c>
      <c r="C2440" s="12" t="s">
        <v>6548</v>
      </c>
      <c r="D2440" s="13">
        <v>15000</v>
      </c>
      <c r="E2440" s="13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1">
        <f>ROUND(E2440/D2440*100,0)</f>
        <v>0</v>
      </c>
      <c r="P2440" s="13">
        <f>IF(OR(E2440=0,L2440=0),0,E2440/L2440)</f>
        <v>50</v>
      </c>
      <c r="Q2440" s="11" t="s">
        <v>8338</v>
      </c>
      <c r="R2440" s="11" t="s">
        <v>8339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58" x14ac:dyDescent="0.35">
      <c r="A2441" s="11">
        <v>2439</v>
      </c>
      <c r="B2441" s="12" t="s">
        <v>2440</v>
      </c>
      <c r="C2441" s="12" t="s">
        <v>6549</v>
      </c>
      <c r="D2441" s="13">
        <v>10000</v>
      </c>
      <c r="E2441" s="13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1">
        <f>ROUND(E2441/D2441*100,0)</f>
        <v>0</v>
      </c>
      <c r="P2441" s="13">
        <f>IF(OR(E2441=0,L2441=0),0,E2441/L2441)</f>
        <v>0</v>
      </c>
      <c r="Q2441" s="11" t="s">
        <v>8338</v>
      </c>
      <c r="R2441" s="11" t="s">
        <v>8339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29" x14ac:dyDescent="0.35">
      <c r="A2442" s="11">
        <v>2440</v>
      </c>
      <c r="B2442" s="12" t="s">
        <v>2441</v>
      </c>
      <c r="C2442" s="12" t="s">
        <v>6550</v>
      </c>
      <c r="D2442" s="13">
        <v>5000</v>
      </c>
      <c r="E2442" s="13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1">
        <f>ROUND(E2442/D2442*100,0)</f>
        <v>0</v>
      </c>
      <c r="P2442" s="13">
        <f>IF(OR(E2442=0,L2442=0),0,E2442/L2442)</f>
        <v>5</v>
      </c>
      <c r="Q2442" s="11" t="s">
        <v>8338</v>
      </c>
      <c r="R2442" s="11" t="s">
        <v>8339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29" x14ac:dyDescent="0.35">
      <c r="A2443" s="11">
        <v>2441</v>
      </c>
      <c r="B2443" s="12" t="s">
        <v>2442</v>
      </c>
      <c r="C2443" s="12" t="s">
        <v>6551</v>
      </c>
      <c r="D2443" s="13">
        <v>7500</v>
      </c>
      <c r="E2443" s="13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1">
        <f>ROUND(E2443/D2443*100,0)</f>
        <v>108</v>
      </c>
      <c r="P2443" s="13">
        <f>IF(OR(E2443=0,L2443=0),0,E2443/L2443)</f>
        <v>74.22935779816514</v>
      </c>
      <c r="Q2443" s="11" t="s">
        <v>8338</v>
      </c>
      <c r="R2443" s="11" t="s">
        <v>8354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29" x14ac:dyDescent="0.35">
      <c r="A2444" s="11">
        <v>2442</v>
      </c>
      <c r="B2444" s="12" t="s">
        <v>2443</v>
      </c>
      <c r="C2444" s="12" t="s">
        <v>6552</v>
      </c>
      <c r="D2444" s="13">
        <v>24000</v>
      </c>
      <c r="E2444" s="13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1">
        <f>ROUND(E2444/D2444*100,0)</f>
        <v>126</v>
      </c>
      <c r="P2444" s="13">
        <f>IF(OR(E2444=0,L2444=0),0,E2444/L2444)</f>
        <v>81.252688172043008</v>
      </c>
      <c r="Q2444" s="11" t="s">
        <v>8338</v>
      </c>
      <c r="R2444" s="11" t="s">
        <v>8354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58" x14ac:dyDescent="0.35">
      <c r="A2445" s="11">
        <v>2443</v>
      </c>
      <c r="B2445" s="12" t="s">
        <v>2444</v>
      </c>
      <c r="C2445" s="12" t="s">
        <v>6553</v>
      </c>
      <c r="D2445" s="13">
        <v>20000</v>
      </c>
      <c r="E2445" s="13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1">
        <f>ROUND(E2445/D2445*100,0)</f>
        <v>203</v>
      </c>
      <c r="P2445" s="13">
        <f>IF(OR(E2445=0,L2445=0),0,E2445/L2445)</f>
        <v>130.23469453376205</v>
      </c>
      <c r="Q2445" s="11" t="s">
        <v>8338</v>
      </c>
      <c r="R2445" s="11" t="s">
        <v>8354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43.5" x14ac:dyDescent="0.35">
      <c r="A2446" s="11">
        <v>2444</v>
      </c>
      <c r="B2446" s="12" t="s">
        <v>2445</v>
      </c>
      <c r="C2446" s="12" t="s">
        <v>6554</v>
      </c>
      <c r="D2446" s="13">
        <v>3000</v>
      </c>
      <c r="E2446" s="13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1">
        <f>ROUND(E2446/D2446*100,0)</f>
        <v>109</v>
      </c>
      <c r="P2446" s="13">
        <f>IF(OR(E2446=0,L2446=0),0,E2446/L2446)</f>
        <v>53.409836065573771</v>
      </c>
      <c r="Q2446" s="11" t="s">
        <v>8338</v>
      </c>
      <c r="R2446" s="11" t="s">
        <v>8354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58" x14ac:dyDescent="0.35">
      <c r="A2447" s="11">
        <v>2445</v>
      </c>
      <c r="B2447" s="12" t="s">
        <v>2446</v>
      </c>
      <c r="C2447" s="12" t="s">
        <v>6555</v>
      </c>
      <c r="D2447" s="13">
        <v>5000</v>
      </c>
      <c r="E2447" s="13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1">
        <f>ROUND(E2447/D2447*100,0)</f>
        <v>173</v>
      </c>
      <c r="P2447" s="13">
        <f>IF(OR(E2447=0,L2447=0),0,E2447/L2447)</f>
        <v>75.130434782608702</v>
      </c>
      <c r="Q2447" s="11" t="s">
        <v>8338</v>
      </c>
      <c r="R2447" s="11" t="s">
        <v>8354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58" x14ac:dyDescent="0.35">
      <c r="A2448" s="11">
        <v>2446</v>
      </c>
      <c r="B2448" s="12" t="s">
        <v>2447</v>
      </c>
      <c r="C2448" s="12" t="s">
        <v>6556</v>
      </c>
      <c r="D2448" s="13">
        <v>5000</v>
      </c>
      <c r="E2448" s="13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1">
        <f>ROUND(E2448/D2448*100,0)</f>
        <v>168</v>
      </c>
      <c r="P2448" s="13">
        <f>IF(OR(E2448=0,L2448=0),0,E2448/L2448)</f>
        <v>75.666666666666671</v>
      </c>
      <c r="Q2448" s="11" t="s">
        <v>8338</v>
      </c>
      <c r="R2448" s="11" t="s">
        <v>8354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58" x14ac:dyDescent="0.35">
      <c r="A2449" s="11">
        <v>2447</v>
      </c>
      <c r="B2449" s="12" t="s">
        <v>2448</v>
      </c>
      <c r="C2449" s="12" t="s">
        <v>6557</v>
      </c>
      <c r="D2449" s="13">
        <v>2500</v>
      </c>
      <c r="E2449" s="13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1">
        <f>ROUND(E2449/D2449*100,0)</f>
        <v>427</v>
      </c>
      <c r="P2449" s="13">
        <f>IF(OR(E2449=0,L2449=0),0,E2449/L2449)</f>
        <v>31.691394658753708</v>
      </c>
      <c r="Q2449" s="11" t="s">
        <v>8338</v>
      </c>
      <c r="R2449" s="11" t="s">
        <v>8354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58" x14ac:dyDescent="0.35">
      <c r="A2450" s="11">
        <v>2448</v>
      </c>
      <c r="B2450" s="12" t="s">
        <v>2449</v>
      </c>
      <c r="C2450" s="12" t="s">
        <v>6558</v>
      </c>
      <c r="D2450" s="13">
        <v>400</v>
      </c>
      <c r="E2450" s="13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1">
        <f>ROUND(E2450/D2450*100,0)</f>
        <v>108</v>
      </c>
      <c r="P2450" s="13">
        <f>IF(OR(E2450=0,L2450=0),0,E2450/L2450)</f>
        <v>47.777777777777779</v>
      </c>
      <c r="Q2450" s="11" t="s">
        <v>8338</v>
      </c>
      <c r="R2450" s="11" t="s">
        <v>8354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3.5" x14ac:dyDescent="0.35">
      <c r="A2451" s="11">
        <v>2449</v>
      </c>
      <c r="B2451" s="12" t="s">
        <v>2450</v>
      </c>
      <c r="C2451" s="12" t="s">
        <v>6559</v>
      </c>
      <c r="D2451" s="13">
        <v>10000</v>
      </c>
      <c r="E2451" s="13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1">
        <f>ROUND(E2451/D2451*100,0)</f>
        <v>108</v>
      </c>
      <c r="P2451" s="13">
        <f>IF(OR(E2451=0,L2451=0),0,E2451/L2451)</f>
        <v>90</v>
      </c>
      <c r="Q2451" s="11" t="s">
        <v>8338</v>
      </c>
      <c r="R2451" s="11" t="s">
        <v>8354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43.5" x14ac:dyDescent="0.35">
      <c r="A2452" s="11">
        <v>2450</v>
      </c>
      <c r="B2452" s="12" t="s">
        <v>2451</v>
      </c>
      <c r="C2452" s="12" t="s">
        <v>6560</v>
      </c>
      <c r="D2452" s="13">
        <v>15000</v>
      </c>
      <c r="E2452" s="13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1">
        <f>ROUND(E2452/D2452*100,0)</f>
        <v>102</v>
      </c>
      <c r="P2452" s="13">
        <f>IF(OR(E2452=0,L2452=0),0,E2452/L2452)</f>
        <v>149.31401960784314</v>
      </c>
      <c r="Q2452" s="11" t="s">
        <v>8338</v>
      </c>
      <c r="R2452" s="11" t="s">
        <v>8354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43.5" x14ac:dyDescent="0.35">
      <c r="A2453" s="11">
        <v>2451</v>
      </c>
      <c r="B2453" s="12" t="s">
        <v>2452</v>
      </c>
      <c r="C2453" s="12" t="s">
        <v>6561</v>
      </c>
      <c r="D2453" s="13">
        <v>10000</v>
      </c>
      <c r="E2453" s="13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1">
        <f>ROUND(E2453/D2453*100,0)</f>
        <v>115</v>
      </c>
      <c r="P2453" s="13">
        <f>IF(OR(E2453=0,L2453=0),0,E2453/L2453)</f>
        <v>62.06989247311828</v>
      </c>
      <c r="Q2453" s="11" t="s">
        <v>8338</v>
      </c>
      <c r="R2453" s="11" t="s">
        <v>8354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43.5" x14ac:dyDescent="0.35">
      <c r="A2454" s="11">
        <v>2452</v>
      </c>
      <c r="B2454" s="12" t="s">
        <v>2453</v>
      </c>
      <c r="C2454" s="12" t="s">
        <v>6562</v>
      </c>
      <c r="D2454" s="13">
        <v>600</v>
      </c>
      <c r="E2454" s="13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1">
        <f>ROUND(E2454/D2454*100,0)</f>
        <v>134</v>
      </c>
      <c r="P2454" s="13">
        <f>IF(OR(E2454=0,L2454=0),0,E2454/L2454)</f>
        <v>53.4</v>
      </c>
      <c r="Q2454" s="11" t="s">
        <v>8338</v>
      </c>
      <c r="R2454" s="11" t="s">
        <v>8354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43.5" x14ac:dyDescent="0.35">
      <c r="A2455" s="11">
        <v>2453</v>
      </c>
      <c r="B2455" s="12" t="s">
        <v>2454</v>
      </c>
      <c r="C2455" s="12" t="s">
        <v>6563</v>
      </c>
      <c r="D2455" s="13">
        <v>3000</v>
      </c>
      <c r="E2455" s="13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1">
        <f>ROUND(E2455/D2455*100,0)</f>
        <v>155</v>
      </c>
      <c r="P2455" s="13">
        <f>IF(OR(E2455=0,L2455=0),0,E2455/L2455)</f>
        <v>69.268656716417908</v>
      </c>
      <c r="Q2455" s="11" t="s">
        <v>8338</v>
      </c>
      <c r="R2455" s="11" t="s">
        <v>8354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3.5" x14ac:dyDescent="0.35">
      <c r="A2456" s="11">
        <v>2454</v>
      </c>
      <c r="B2456" s="12" t="s">
        <v>2455</v>
      </c>
      <c r="C2456" s="12" t="s">
        <v>6564</v>
      </c>
      <c r="D2456" s="13">
        <v>35000</v>
      </c>
      <c r="E2456" s="13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1">
        <f>ROUND(E2456/D2456*100,0)</f>
        <v>101</v>
      </c>
      <c r="P2456" s="13">
        <f>IF(OR(E2456=0,L2456=0),0,E2456/L2456)</f>
        <v>271.50769230769231</v>
      </c>
      <c r="Q2456" s="11" t="s">
        <v>8338</v>
      </c>
      <c r="R2456" s="11" t="s">
        <v>8354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3.5" x14ac:dyDescent="0.35">
      <c r="A2457" s="11">
        <v>2455</v>
      </c>
      <c r="B2457" s="12" t="s">
        <v>2456</v>
      </c>
      <c r="C2457" s="12" t="s">
        <v>6565</v>
      </c>
      <c r="D2457" s="13">
        <v>300</v>
      </c>
      <c r="E2457" s="13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1">
        <f>ROUND(E2457/D2457*100,0)</f>
        <v>182</v>
      </c>
      <c r="P2457" s="13">
        <f>IF(OR(E2457=0,L2457=0),0,E2457/L2457)</f>
        <v>34.125</v>
      </c>
      <c r="Q2457" s="11" t="s">
        <v>8338</v>
      </c>
      <c r="R2457" s="11" t="s">
        <v>8354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3.5" x14ac:dyDescent="0.35">
      <c r="A2458" s="11">
        <v>2456</v>
      </c>
      <c r="B2458" s="12" t="s">
        <v>2457</v>
      </c>
      <c r="C2458" s="12" t="s">
        <v>6566</v>
      </c>
      <c r="D2458" s="13">
        <v>1500</v>
      </c>
      <c r="E2458" s="13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1">
        <f>ROUND(E2458/D2458*100,0)</f>
        <v>181</v>
      </c>
      <c r="P2458" s="13">
        <f>IF(OR(E2458=0,L2458=0),0,E2458/L2458)</f>
        <v>40.492537313432834</v>
      </c>
      <c r="Q2458" s="11" t="s">
        <v>8338</v>
      </c>
      <c r="R2458" s="11" t="s">
        <v>8354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3.5" x14ac:dyDescent="0.35">
      <c r="A2459" s="11">
        <v>2457</v>
      </c>
      <c r="B2459" s="12" t="s">
        <v>2458</v>
      </c>
      <c r="C2459" s="12" t="s">
        <v>6567</v>
      </c>
      <c r="D2459" s="13">
        <v>23000</v>
      </c>
      <c r="E2459" s="13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1">
        <f>ROUND(E2459/D2459*100,0)</f>
        <v>102</v>
      </c>
      <c r="P2459" s="13">
        <f>IF(OR(E2459=0,L2459=0),0,E2459/L2459)</f>
        <v>189.75806451612902</v>
      </c>
      <c r="Q2459" s="11" t="s">
        <v>8338</v>
      </c>
      <c r="R2459" s="11" t="s">
        <v>8354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58" x14ac:dyDescent="0.35">
      <c r="A2460" s="11">
        <v>2458</v>
      </c>
      <c r="B2460" s="12" t="s">
        <v>2459</v>
      </c>
      <c r="C2460" s="12" t="s">
        <v>6568</v>
      </c>
      <c r="D2460" s="13">
        <v>5000</v>
      </c>
      <c r="E2460" s="13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1">
        <f>ROUND(E2460/D2460*100,0)</f>
        <v>110</v>
      </c>
      <c r="P2460" s="13">
        <f>IF(OR(E2460=0,L2460=0),0,E2460/L2460)</f>
        <v>68.862499999999997</v>
      </c>
      <c r="Q2460" s="11" t="s">
        <v>8338</v>
      </c>
      <c r="R2460" s="11" t="s">
        <v>8354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58" x14ac:dyDescent="0.35">
      <c r="A2461" s="11">
        <v>2459</v>
      </c>
      <c r="B2461" s="12" t="s">
        <v>2460</v>
      </c>
      <c r="C2461" s="12" t="s">
        <v>6569</v>
      </c>
      <c r="D2461" s="13">
        <v>30000</v>
      </c>
      <c r="E2461" s="13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1">
        <f>ROUND(E2461/D2461*100,0)</f>
        <v>102</v>
      </c>
      <c r="P2461" s="13">
        <f>IF(OR(E2461=0,L2461=0),0,E2461/L2461)</f>
        <v>108.77659574468085</v>
      </c>
      <c r="Q2461" s="11" t="s">
        <v>8338</v>
      </c>
      <c r="R2461" s="11" t="s">
        <v>8354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43.5" x14ac:dyDescent="0.35">
      <c r="A2462" s="11">
        <v>2460</v>
      </c>
      <c r="B2462" s="12" t="s">
        <v>2461</v>
      </c>
      <c r="C2462" s="12" t="s">
        <v>6570</v>
      </c>
      <c r="D2462" s="13">
        <v>8500</v>
      </c>
      <c r="E2462" s="13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1">
        <f>ROUND(E2462/D2462*100,0)</f>
        <v>101</v>
      </c>
      <c r="P2462" s="13">
        <f>IF(OR(E2462=0,L2462=0),0,E2462/L2462)</f>
        <v>125.98529411764706</v>
      </c>
      <c r="Q2462" s="11" t="s">
        <v>8338</v>
      </c>
      <c r="R2462" s="11" t="s">
        <v>8354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43.5" x14ac:dyDescent="0.35">
      <c r="A2463" s="11">
        <v>2461</v>
      </c>
      <c r="B2463" s="12" t="s">
        <v>2462</v>
      </c>
      <c r="C2463" s="12" t="s">
        <v>6571</v>
      </c>
      <c r="D2463" s="13">
        <v>7500</v>
      </c>
      <c r="E2463" s="13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1">
        <f>ROUND(E2463/D2463*100,0)</f>
        <v>104</v>
      </c>
      <c r="P2463" s="13">
        <f>IF(OR(E2463=0,L2463=0),0,E2463/L2463)</f>
        <v>90.523255813953483</v>
      </c>
      <c r="Q2463" s="11" t="s">
        <v>8312</v>
      </c>
      <c r="R2463" s="11" t="s">
        <v>8332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43.5" x14ac:dyDescent="0.35">
      <c r="A2464" s="11">
        <v>2462</v>
      </c>
      <c r="B2464" s="12" t="s">
        <v>2463</v>
      </c>
      <c r="C2464" s="12" t="s">
        <v>6572</v>
      </c>
      <c r="D2464" s="13">
        <v>3000</v>
      </c>
      <c r="E2464" s="13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1">
        <f>ROUND(E2464/D2464*100,0)</f>
        <v>111</v>
      </c>
      <c r="P2464" s="13">
        <f>IF(OR(E2464=0,L2464=0),0,E2464/L2464)</f>
        <v>28.880434782608695</v>
      </c>
      <c r="Q2464" s="11" t="s">
        <v>8312</v>
      </c>
      <c r="R2464" s="11" t="s">
        <v>8332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x14ac:dyDescent="0.35">
      <c r="A2465" s="11">
        <v>2463</v>
      </c>
      <c r="B2465" s="12" t="s">
        <v>2464</v>
      </c>
      <c r="C2465" s="12" t="s">
        <v>6573</v>
      </c>
      <c r="D2465" s="13">
        <v>2000</v>
      </c>
      <c r="E2465" s="13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1">
        <f>ROUND(E2465/D2465*100,0)</f>
        <v>116</v>
      </c>
      <c r="P2465" s="13">
        <f>IF(OR(E2465=0,L2465=0),0,E2465/L2465)</f>
        <v>31</v>
      </c>
      <c r="Q2465" s="11" t="s">
        <v>8312</v>
      </c>
      <c r="R2465" s="11" t="s">
        <v>8332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3.5" x14ac:dyDescent="0.35">
      <c r="A2466" s="11">
        <v>2464</v>
      </c>
      <c r="B2466" s="12" t="s">
        <v>2465</v>
      </c>
      <c r="C2466" s="12" t="s">
        <v>6574</v>
      </c>
      <c r="D2466" s="13">
        <v>2000</v>
      </c>
      <c r="E2466" s="13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1">
        <f>ROUND(E2466/D2466*100,0)</f>
        <v>111</v>
      </c>
      <c r="P2466" s="13">
        <f>IF(OR(E2466=0,L2466=0),0,E2466/L2466)</f>
        <v>51.674418604651166</v>
      </c>
      <c r="Q2466" s="11" t="s">
        <v>8312</v>
      </c>
      <c r="R2466" s="11" t="s">
        <v>8332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43.5" x14ac:dyDescent="0.35">
      <c r="A2467" s="11">
        <v>2465</v>
      </c>
      <c r="B2467" s="12" t="s">
        <v>2466</v>
      </c>
      <c r="C2467" s="12" t="s">
        <v>6575</v>
      </c>
      <c r="D2467" s="13">
        <v>700</v>
      </c>
      <c r="E2467" s="13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1">
        <f>ROUND(E2467/D2467*100,0)</f>
        <v>180</v>
      </c>
      <c r="P2467" s="13">
        <f>IF(OR(E2467=0,L2467=0),0,E2467/L2467)</f>
        <v>26.270833333333332</v>
      </c>
      <c r="Q2467" s="11" t="s">
        <v>8312</v>
      </c>
      <c r="R2467" s="11" t="s">
        <v>8332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3.5" x14ac:dyDescent="0.35">
      <c r="A2468" s="11">
        <v>2466</v>
      </c>
      <c r="B2468" s="12" t="s">
        <v>2467</v>
      </c>
      <c r="C2468" s="12" t="s">
        <v>6576</v>
      </c>
      <c r="D2468" s="13">
        <v>2500</v>
      </c>
      <c r="E2468" s="13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1">
        <f>ROUND(E2468/D2468*100,0)</f>
        <v>100</v>
      </c>
      <c r="P2468" s="13">
        <f>IF(OR(E2468=0,L2468=0),0,E2468/L2468)</f>
        <v>48.07692307692308</v>
      </c>
      <c r="Q2468" s="11" t="s">
        <v>8312</v>
      </c>
      <c r="R2468" s="11" t="s">
        <v>8332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3.5" x14ac:dyDescent="0.35">
      <c r="A2469" s="11">
        <v>2467</v>
      </c>
      <c r="B2469" s="12" t="s">
        <v>2468</v>
      </c>
      <c r="C2469" s="12" t="s">
        <v>6577</v>
      </c>
      <c r="D2469" s="13">
        <v>1000</v>
      </c>
      <c r="E2469" s="13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1">
        <f>ROUND(E2469/D2469*100,0)</f>
        <v>119</v>
      </c>
      <c r="P2469" s="13">
        <f>IF(OR(E2469=0,L2469=0),0,E2469/L2469)</f>
        <v>27.558139534883722</v>
      </c>
      <c r="Q2469" s="11" t="s">
        <v>8312</v>
      </c>
      <c r="R2469" s="11" t="s">
        <v>8332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43.5" x14ac:dyDescent="0.35">
      <c r="A2470" s="11">
        <v>2468</v>
      </c>
      <c r="B2470" s="12" t="s">
        <v>2469</v>
      </c>
      <c r="C2470" s="12" t="s">
        <v>6578</v>
      </c>
      <c r="D2470" s="13">
        <v>2000</v>
      </c>
      <c r="E2470" s="13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1">
        <f>ROUND(E2470/D2470*100,0)</f>
        <v>107</v>
      </c>
      <c r="P2470" s="13">
        <f>IF(OR(E2470=0,L2470=0),0,E2470/L2470)</f>
        <v>36.97137931034483</v>
      </c>
      <c r="Q2470" s="11" t="s">
        <v>8312</v>
      </c>
      <c r="R2470" s="11" t="s">
        <v>8332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43.5" x14ac:dyDescent="0.35">
      <c r="A2471" s="11">
        <v>2469</v>
      </c>
      <c r="B2471" s="12" t="s">
        <v>2470</v>
      </c>
      <c r="C2471" s="12" t="s">
        <v>6579</v>
      </c>
      <c r="D2471" s="13">
        <v>1200</v>
      </c>
      <c r="E2471" s="13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1">
        <f>ROUND(E2471/D2471*100,0)</f>
        <v>114</v>
      </c>
      <c r="P2471" s="13">
        <f>IF(OR(E2471=0,L2471=0),0,E2471/L2471)</f>
        <v>29.021276595744681</v>
      </c>
      <c r="Q2471" s="11" t="s">
        <v>8312</v>
      </c>
      <c r="R2471" s="11" t="s">
        <v>8332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3.5" x14ac:dyDescent="0.35">
      <c r="A2472" s="11">
        <v>2470</v>
      </c>
      <c r="B2472" s="12" t="s">
        <v>2471</v>
      </c>
      <c r="C2472" s="12" t="s">
        <v>6580</v>
      </c>
      <c r="D2472" s="13">
        <v>1000</v>
      </c>
      <c r="E2472" s="13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1">
        <f>ROUND(E2472/D2472*100,0)</f>
        <v>103</v>
      </c>
      <c r="P2472" s="13">
        <f>IF(OR(E2472=0,L2472=0),0,E2472/L2472)</f>
        <v>28.65666666666667</v>
      </c>
      <c r="Q2472" s="11" t="s">
        <v>8312</v>
      </c>
      <c r="R2472" s="11" t="s">
        <v>8332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58" x14ac:dyDescent="0.35">
      <c r="A2473" s="11">
        <v>2471</v>
      </c>
      <c r="B2473" s="12" t="s">
        <v>2472</v>
      </c>
      <c r="C2473" s="12" t="s">
        <v>6581</v>
      </c>
      <c r="D2473" s="13">
        <v>500</v>
      </c>
      <c r="E2473" s="13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1">
        <f>ROUND(E2473/D2473*100,0)</f>
        <v>128</v>
      </c>
      <c r="P2473" s="13">
        <f>IF(OR(E2473=0,L2473=0),0,E2473/L2473)</f>
        <v>37.647058823529413</v>
      </c>
      <c r="Q2473" s="11" t="s">
        <v>8312</v>
      </c>
      <c r="R2473" s="11" t="s">
        <v>8332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58" x14ac:dyDescent="0.35">
      <c r="A2474" s="11">
        <v>2472</v>
      </c>
      <c r="B2474" s="12" t="s">
        <v>2473</v>
      </c>
      <c r="C2474" s="12" t="s">
        <v>6582</v>
      </c>
      <c r="D2474" s="13">
        <v>7500</v>
      </c>
      <c r="E2474" s="13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1">
        <f>ROUND(E2474/D2474*100,0)</f>
        <v>136</v>
      </c>
      <c r="P2474" s="13">
        <f>IF(OR(E2474=0,L2474=0),0,E2474/L2474)</f>
        <v>97.904038461538462</v>
      </c>
      <c r="Q2474" s="11" t="s">
        <v>8312</v>
      </c>
      <c r="R2474" s="11" t="s">
        <v>8332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3.5" x14ac:dyDescent="0.35">
      <c r="A2475" s="11">
        <v>2473</v>
      </c>
      <c r="B2475" s="12" t="s">
        <v>2474</v>
      </c>
      <c r="C2475" s="12" t="s">
        <v>6583</v>
      </c>
      <c r="D2475" s="13">
        <v>2000</v>
      </c>
      <c r="E2475" s="13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1">
        <f>ROUND(E2475/D2475*100,0)</f>
        <v>100</v>
      </c>
      <c r="P2475" s="13">
        <f>IF(OR(E2475=0,L2475=0),0,E2475/L2475)</f>
        <v>42.553191489361701</v>
      </c>
      <c r="Q2475" s="11" t="s">
        <v>8312</v>
      </c>
      <c r="R2475" s="11" t="s">
        <v>8332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58" x14ac:dyDescent="0.35">
      <c r="A2476" s="11">
        <v>2474</v>
      </c>
      <c r="B2476" s="12" t="s">
        <v>2475</v>
      </c>
      <c r="C2476" s="12" t="s">
        <v>6584</v>
      </c>
      <c r="D2476" s="13">
        <v>5000</v>
      </c>
      <c r="E2476" s="13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1">
        <f>ROUND(E2476/D2476*100,0)</f>
        <v>100</v>
      </c>
      <c r="P2476" s="13">
        <f>IF(OR(E2476=0,L2476=0),0,E2476/L2476)</f>
        <v>131.58368421052631</v>
      </c>
      <c r="Q2476" s="11" t="s">
        <v>8312</v>
      </c>
      <c r="R2476" s="11" t="s">
        <v>8332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29" x14ac:dyDescent="0.35">
      <c r="A2477" s="11">
        <v>2475</v>
      </c>
      <c r="B2477" s="12" t="s">
        <v>2476</v>
      </c>
      <c r="C2477" s="12" t="s">
        <v>6585</v>
      </c>
      <c r="D2477" s="13">
        <v>2500</v>
      </c>
      <c r="E2477" s="13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1">
        <f>ROUND(E2477/D2477*100,0)</f>
        <v>105</v>
      </c>
      <c r="P2477" s="13">
        <f>IF(OR(E2477=0,L2477=0),0,E2477/L2477)</f>
        <v>32.320987654320987</v>
      </c>
      <c r="Q2477" s="11" t="s">
        <v>8312</v>
      </c>
      <c r="R2477" s="11" t="s">
        <v>8332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3.5" x14ac:dyDescent="0.35">
      <c r="A2478" s="11">
        <v>2476</v>
      </c>
      <c r="B2478" s="12" t="s">
        <v>2477</v>
      </c>
      <c r="C2478" s="12" t="s">
        <v>6586</v>
      </c>
      <c r="D2478" s="13">
        <v>3200</v>
      </c>
      <c r="E2478" s="13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1">
        <f>ROUND(E2478/D2478*100,0)</f>
        <v>105</v>
      </c>
      <c r="P2478" s="13">
        <f>IF(OR(E2478=0,L2478=0),0,E2478/L2478)</f>
        <v>61.103999999999999</v>
      </c>
      <c r="Q2478" s="11" t="s">
        <v>8312</v>
      </c>
      <c r="R2478" s="11" t="s">
        <v>8332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29" x14ac:dyDescent="0.35">
      <c r="A2479" s="11">
        <v>2477</v>
      </c>
      <c r="B2479" s="12" t="s">
        <v>824</v>
      </c>
      <c r="C2479" s="12" t="s">
        <v>6587</v>
      </c>
      <c r="D2479" s="13">
        <v>750</v>
      </c>
      <c r="E2479" s="13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1">
        <f>ROUND(E2479/D2479*100,0)</f>
        <v>171</v>
      </c>
      <c r="P2479" s="13">
        <f>IF(OR(E2479=0,L2479=0),0,E2479/L2479)</f>
        <v>31.341463414634145</v>
      </c>
      <c r="Q2479" s="11" t="s">
        <v>8312</v>
      </c>
      <c r="R2479" s="11" t="s">
        <v>8332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43.5" x14ac:dyDescent="0.35">
      <c r="A2480" s="11">
        <v>2478</v>
      </c>
      <c r="B2480" s="12" t="s">
        <v>2478</v>
      </c>
      <c r="C2480" s="12" t="s">
        <v>6588</v>
      </c>
      <c r="D2480" s="13">
        <v>8000</v>
      </c>
      <c r="E2480" s="13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1">
        <f>ROUND(E2480/D2480*100,0)</f>
        <v>128</v>
      </c>
      <c r="P2480" s="13">
        <f>IF(OR(E2480=0,L2480=0),0,E2480/L2480)</f>
        <v>129.1139240506329</v>
      </c>
      <c r="Q2480" s="11" t="s">
        <v>8312</v>
      </c>
      <c r="R2480" s="11" t="s">
        <v>8332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29" x14ac:dyDescent="0.35">
      <c r="A2481" s="11">
        <v>2479</v>
      </c>
      <c r="B2481" s="12" t="s">
        <v>2479</v>
      </c>
      <c r="C2481" s="12" t="s">
        <v>6589</v>
      </c>
      <c r="D2481" s="13">
        <v>300</v>
      </c>
      <c r="E2481" s="13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1">
        <f>ROUND(E2481/D2481*100,0)</f>
        <v>133</v>
      </c>
      <c r="P2481" s="13">
        <f>IF(OR(E2481=0,L2481=0),0,E2481/L2481)</f>
        <v>25.020624999999999</v>
      </c>
      <c r="Q2481" s="11" t="s">
        <v>8312</v>
      </c>
      <c r="R2481" s="11" t="s">
        <v>8332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43.5" x14ac:dyDescent="0.35">
      <c r="A2482" s="11">
        <v>2480</v>
      </c>
      <c r="B2482" s="12" t="s">
        <v>2480</v>
      </c>
      <c r="C2482" s="12" t="s">
        <v>6590</v>
      </c>
      <c r="D2482" s="13">
        <v>2000</v>
      </c>
      <c r="E2482" s="13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1">
        <f>ROUND(E2482/D2482*100,0)</f>
        <v>100</v>
      </c>
      <c r="P2482" s="13">
        <f>IF(OR(E2482=0,L2482=0),0,E2482/L2482)</f>
        <v>250</v>
      </c>
      <c r="Q2482" s="11" t="s">
        <v>8312</v>
      </c>
      <c r="R2482" s="11" t="s">
        <v>8332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43.5" x14ac:dyDescent="0.35">
      <c r="A2483" s="11">
        <v>2481</v>
      </c>
      <c r="B2483" s="12" t="s">
        <v>2481</v>
      </c>
      <c r="C2483" s="12" t="s">
        <v>6591</v>
      </c>
      <c r="D2483" s="13">
        <v>4000</v>
      </c>
      <c r="E2483" s="13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1">
        <f>ROUND(E2483/D2483*100,0)</f>
        <v>113</v>
      </c>
      <c r="P2483" s="13">
        <f>IF(OR(E2483=0,L2483=0),0,E2483/L2483)</f>
        <v>47.541473684210523</v>
      </c>
      <c r="Q2483" s="11" t="s">
        <v>8312</v>
      </c>
      <c r="R2483" s="11" t="s">
        <v>8332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58" x14ac:dyDescent="0.35">
      <c r="A2484" s="11">
        <v>2482</v>
      </c>
      <c r="B2484" s="12" t="s">
        <v>2482</v>
      </c>
      <c r="C2484" s="12" t="s">
        <v>6592</v>
      </c>
      <c r="D2484" s="13">
        <v>1000</v>
      </c>
      <c r="E2484" s="13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1">
        <f>ROUND(E2484/D2484*100,0)</f>
        <v>100</v>
      </c>
      <c r="P2484" s="13">
        <f>IF(OR(E2484=0,L2484=0),0,E2484/L2484)</f>
        <v>40.04</v>
      </c>
      <c r="Q2484" s="11" t="s">
        <v>8312</v>
      </c>
      <c r="R2484" s="11" t="s">
        <v>8332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43.5" x14ac:dyDescent="0.35">
      <c r="A2485" s="11">
        <v>2483</v>
      </c>
      <c r="B2485" s="12" t="s">
        <v>2483</v>
      </c>
      <c r="C2485" s="12" t="s">
        <v>6593</v>
      </c>
      <c r="D2485" s="13">
        <v>1100</v>
      </c>
      <c r="E2485" s="13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1">
        <f>ROUND(E2485/D2485*100,0)</f>
        <v>114</v>
      </c>
      <c r="P2485" s="13">
        <f>IF(OR(E2485=0,L2485=0),0,E2485/L2485)</f>
        <v>65.84210526315789</v>
      </c>
      <c r="Q2485" s="11" t="s">
        <v>8312</v>
      </c>
      <c r="R2485" s="11" t="s">
        <v>8332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58" x14ac:dyDescent="0.35">
      <c r="A2486" s="11">
        <v>2484</v>
      </c>
      <c r="B2486" s="12" t="s">
        <v>2484</v>
      </c>
      <c r="C2486" s="12" t="s">
        <v>6594</v>
      </c>
      <c r="D2486" s="13">
        <v>3500</v>
      </c>
      <c r="E2486" s="13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1">
        <f>ROUND(E2486/D2486*100,0)</f>
        <v>119</v>
      </c>
      <c r="P2486" s="13">
        <f>IF(OR(E2486=0,L2486=0),0,E2486/L2486)</f>
        <v>46.401222222222216</v>
      </c>
      <c r="Q2486" s="11" t="s">
        <v>8312</v>
      </c>
      <c r="R2486" s="11" t="s">
        <v>8332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58" x14ac:dyDescent="0.35">
      <c r="A2487" s="11">
        <v>2485</v>
      </c>
      <c r="B2487" s="12" t="s">
        <v>2485</v>
      </c>
      <c r="C2487" s="12" t="s">
        <v>6595</v>
      </c>
      <c r="D2487" s="13">
        <v>2000</v>
      </c>
      <c r="E2487" s="13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1">
        <f>ROUND(E2487/D2487*100,0)</f>
        <v>103</v>
      </c>
      <c r="P2487" s="13">
        <f>IF(OR(E2487=0,L2487=0),0,E2487/L2487)</f>
        <v>50.365853658536587</v>
      </c>
      <c r="Q2487" s="11" t="s">
        <v>8312</v>
      </c>
      <c r="R2487" s="11" t="s">
        <v>8332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43.5" x14ac:dyDescent="0.35">
      <c r="A2488" s="11">
        <v>2486</v>
      </c>
      <c r="B2488" s="12" t="s">
        <v>2486</v>
      </c>
      <c r="C2488" s="12" t="s">
        <v>6596</v>
      </c>
      <c r="D2488" s="13">
        <v>300</v>
      </c>
      <c r="E2488" s="13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1">
        <f>ROUND(E2488/D2488*100,0)</f>
        <v>266</v>
      </c>
      <c r="P2488" s="13">
        <f>IF(OR(E2488=0,L2488=0),0,E2488/L2488)</f>
        <v>26.566666666666666</v>
      </c>
      <c r="Q2488" s="11" t="s">
        <v>8312</v>
      </c>
      <c r="R2488" s="11" t="s">
        <v>8332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3.5" x14ac:dyDescent="0.35">
      <c r="A2489" s="11">
        <v>2487</v>
      </c>
      <c r="B2489" s="12" t="s">
        <v>2487</v>
      </c>
      <c r="C2489" s="12" t="s">
        <v>6597</v>
      </c>
      <c r="D2489" s="13">
        <v>1500</v>
      </c>
      <c r="E2489" s="13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1">
        <f>ROUND(E2489/D2489*100,0)</f>
        <v>100</v>
      </c>
      <c r="P2489" s="13">
        <f>IF(OR(E2489=0,L2489=0),0,E2489/L2489)</f>
        <v>39.493684210526318</v>
      </c>
      <c r="Q2489" s="11" t="s">
        <v>8312</v>
      </c>
      <c r="R2489" s="11" t="s">
        <v>8332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58" x14ac:dyDescent="0.35">
      <c r="A2490" s="11">
        <v>2488</v>
      </c>
      <c r="B2490" s="12" t="s">
        <v>2488</v>
      </c>
      <c r="C2490" s="12" t="s">
        <v>6598</v>
      </c>
      <c r="D2490" s="13">
        <v>3000</v>
      </c>
      <c r="E2490" s="13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1">
        <f>ROUND(E2490/D2490*100,0)</f>
        <v>107</v>
      </c>
      <c r="P2490" s="13">
        <f>IF(OR(E2490=0,L2490=0),0,E2490/L2490)</f>
        <v>49.246153846153845</v>
      </c>
      <c r="Q2490" s="11" t="s">
        <v>8312</v>
      </c>
      <c r="R2490" s="11" t="s">
        <v>8332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43.5" x14ac:dyDescent="0.35">
      <c r="A2491" s="11">
        <v>2489</v>
      </c>
      <c r="B2491" s="12" t="s">
        <v>2489</v>
      </c>
      <c r="C2491" s="12" t="s">
        <v>6599</v>
      </c>
      <c r="D2491" s="13">
        <v>3500</v>
      </c>
      <c r="E2491" s="13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1">
        <f>ROUND(E2491/D2491*100,0)</f>
        <v>134</v>
      </c>
      <c r="P2491" s="13">
        <f>IF(OR(E2491=0,L2491=0),0,E2491/L2491)</f>
        <v>62.38</v>
      </c>
      <c r="Q2491" s="11" t="s">
        <v>8312</v>
      </c>
      <c r="R2491" s="11" t="s">
        <v>8332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3.5" x14ac:dyDescent="0.35">
      <c r="A2492" s="11">
        <v>2490</v>
      </c>
      <c r="B2492" s="12" t="s">
        <v>2490</v>
      </c>
      <c r="C2492" s="12" t="s">
        <v>6600</v>
      </c>
      <c r="D2492" s="13">
        <v>500</v>
      </c>
      <c r="E2492" s="13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1">
        <f>ROUND(E2492/D2492*100,0)</f>
        <v>121</v>
      </c>
      <c r="P2492" s="13">
        <f>IF(OR(E2492=0,L2492=0),0,E2492/L2492)</f>
        <v>37.9375</v>
      </c>
      <c r="Q2492" s="11" t="s">
        <v>8312</v>
      </c>
      <c r="R2492" s="11" t="s">
        <v>8332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43.5" x14ac:dyDescent="0.35">
      <c r="A2493" s="11">
        <v>2491</v>
      </c>
      <c r="B2493" s="12" t="s">
        <v>2491</v>
      </c>
      <c r="C2493" s="12" t="s">
        <v>6601</v>
      </c>
      <c r="D2493" s="13">
        <v>500</v>
      </c>
      <c r="E2493" s="13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1">
        <f>ROUND(E2493/D2493*100,0)</f>
        <v>103</v>
      </c>
      <c r="P2493" s="13">
        <f>IF(OR(E2493=0,L2493=0),0,E2493/L2493)</f>
        <v>51.6</v>
      </c>
      <c r="Q2493" s="11" t="s">
        <v>8312</v>
      </c>
      <c r="R2493" s="11" t="s">
        <v>8332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29" x14ac:dyDescent="0.35">
      <c r="A2494" s="11">
        <v>2492</v>
      </c>
      <c r="B2494" s="12" t="s">
        <v>2492</v>
      </c>
      <c r="C2494" s="12" t="s">
        <v>6602</v>
      </c>
      <c r="D2494" s="13">
        <v>600</v>
      </c>
      <c r="E2494" s="13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1">
        <f>ROUND(E2494/D2494*100,0)</f>
        <v>125</v>
      </c>
      <c r="P2494" s="13">
        <f>IF(OR(E2494=0,L2494=0),0,E2494/L2494)</f>
        <v>27.777777777777779</v>
      </c>
      <c r="Q2494" s="11" t="s">
        <v>8312</v>
      </c>
      <c r="R2494" s="11" t="s">
        <v>8332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43.5" x14ac:dyDescent="0.35">
      <c r="A2495" s="11">
        <v>2493</v>
      </c>
      <c r="B2495" s="12" t="s">
        <v>2493</v>
      </c>
      <c r="C2495" s="12" t="s">
        <v>6603</v>
      </c>
      <c r="D2495" s="13">
        <v>20000</v>
      </c>
      <c r="E2495" s="13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1">
        <f>ROUND(E2495/D2495*100,0)</f>
        <v>129</v>
      </c>
      <c r="P2495" s="13">
        <f>IF(OR(E2495=0,L2495=0),0,E2495/L2495)</f>
        <v>99.382239382239376</v>
      </c>
      <c r="Q2495" s="11" t="s">
        <v>8312</v>
      </c>
      <c r="R2495" s="11" t="s">
        <v>8332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3.5" x14ac:dyDescent="0.35">
      <c r="A2496" s="11">
        <v>2494</v>
      </c>
      <c r="B2496" s="12" t="s">
        <v>2494</v>
      </c>
      <c r="C2496" s="12" t="s">
        <v>6604</v>
      </c>
      <c r="D2496" s="13">
        <v>1500</v>
      </c>
      <c r="E2496" s="13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1">
        <f>ROUND(E2496/D2496*100,0)</f>
        <v>101</v>
      </c>
      <c r="P2496" s="13">
        <f>IF(OR(E2496=0,L2496=0),0,E2496/L2496)</f>
        <v>38.848205128205123</v>
      </c>
      <c r="Q2496" s="11" t="s">
        <v>8312</v>
      </c>
      <c r="R2496" s="11" t="s">
        <v>8332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3.5" x14ac:dyDescent="0.35">
      <c r="A2497" s="11">
        <v>2495</v>
      </c>
      <c r="B2497" s="12" t="s">
        <v>2495</v>
      </c>
      <c r="C2497" s="12" t="s">
        <v>6605</v>
      </c>
      <c r="D2497" s="13">
        <v>1500</v>
      </c>
      <c r="E2497" s="13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1">
        <f>ROUND(E2497/D2497*100,0)</f>
        <v>128</v>
      </c>
      <c r="P2497" s="13">
        <f>IF(OR(E2497=0,L2497=0),0,E2497/L2497)</f>
        <v>45.548809523809524</v>
      </c>
      <c r="Q2497" s="11" t="s">
        <v>8312</v>
      </c>
      <c r="R2497" s="11" t="s">
        <v>8332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29" x14ac:dyDescent="0.35">
      <c r="A2498" s="11">
        <v>2496</v>
      </c>
      <c r="B2498" s="12" t="s">
        <v>2496</v>
      </c>
      <c r="C2498" s="12" t="s">
        <v>6606</v>
      </c>
      <c r="D2498" s="13">
        <v>6000</v>
      </c>
      <c r="E2498" s="13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1">
        <f>ROUND(E2498/D2498*100,0)</f>
        <v>100</v>
      </c>
      <c r="P2498" s="13">
        <f>IF(OR(E2498=0,L2498=0),0,E2498/L2498)</f>
        <v>600</v>
      </c>
      <c r="Q2498" s="11" t="s">
        <v>8312</v>
      </c>
      <c r="R2498" s="11" t="s">
        <v>8332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3.5" x14ac:dyDescent="0.35">
      <c r="A2499" s="11">
        <v>2497</v>
      </c>
      <c r="B2499" s="12" t="s">
        <v>2497</v>
      </c>
      <c r="C2499" s="12" t="s">
        <v>6607</v>
      </c>
      <c r="D2499" s="13">
        <v>4000</v>
      </c>
      <c r="E2499" s="13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1">
        <f>ROUND(E2499/D2499*100,0)</f>
        <v>113</v>
      </c>
      <c r="P2499" s="13">
        <f>IF(OR(E2499=0,L2499=0),0,E2499/L2499)</f>
        <v>80.551071428571419</v>
      </c>
      <c r="Q2499" s="11" t="s">
        <v>8312</v>
      </c>
      <c r="R2499" s="11" t="s">
        <v>8332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3.5" x14ac:dyDescent="0.35">
      <c r="A2500" s="11">
        <v>2498</v>
      </c>
      <c r="B2500" s="12" t="s">
        <v>2498</v>
      </c>
      <c r="C2500" s="12" t="s">
        <v>6608</v>
      </c>
      <c r="D2500" s="13">
        <v>1000</v>
      </c>
      <c r="E2500" s="13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1">
        <f>ROUND(E2500/D2500*100,0)</f>
        <v>106</v>
      </c>
      <c r="P2500" s="13">
        <f>IF(OR(E2500=0,L2500=0),0,E2500/L2500)</f>
        <v>52.8</v>
      </c>
      <c r="Q2500" s="11" t="s">
        <v>8312</v>
      </c>
      <c r="R2500" s="11" t="s">
        <v>8332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43.5" x14ac:dyDescent="0.35">
      <c r="A2501" s="11">
        <v>2499</v>
      </c>
      <c r="B2501" s="12" t="s">
        <v>2499</v>
      </c>
      <c r="C2501" s="12" t="s">
        <v>6609</v>
      </c>
      <c r="D2501" s="13">
        <v>4000</v>
      </c>
      <c r="E2501" s="13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1">
        <f>ROUND(E2501/D2501*100,0)</f>
        <v>203</v>
      </c>
      <c r="P2501" s="13">
        <f>IF(OR(E2501=0,L2501=0),0,E2501/L2501)</f>
        <v>47.676470588235297</v>
      </c>
      <c r="Q2501" s="11" t="s">
        <v>8312</v>
      </c>
      <c r="R2501" s="11" t="s">
        <v>8332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3.5" x14ac:dyDescent="0.35">
      <c r="A2502" s="11">
        <v>2500</v>
      </c>
      <c r="B2502" s="12" t="s">
        <v>2500</v>
      </c>
      <c r="C2502" s="12" t="s">
        <v>6610</v>
      </c>
      <c r="D2502" s="13">
        <v>600</v>
      </c>
      <c r="E2502" s="13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1">
        <f>ROUND(E2502/D2502*100,0)</f>
        <v>113</v>
      </c>
      <c r="P2502" s="13">
        <f>IF(OR(E2502=0,L2502=0),0,E2502/L2502)</f>
        <v>23.448275862068964</v>
      </c>
      <c r="Q2502" s="11" t="s">
        <v>8312</v>
      </c>
      <c r="R2502" s="11" t="s">
        <v>8332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43.5" x14ac:dyDescent="0.35">
      <c r="A2503" s="11">
        <v>2501</v>
      </c>
      <c r="B2503" s="12" t="s">
        <v>2501</v>
      </c>
      <c r="C2503" s="12" t="s">
        <v>6611</v>
      </c>
      <c r="D2503" s="13">
        <v>11000</v>
      </c>
      <c r="E2503" s="13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1">
        <f>ROUND(E2503/D2503*100,0)</f>
        <v>3</v>
      </c>
      <c r="P2503" s="13">
        <f>IF(OR(E2503=0,L2503=0),0,E2503/L2503)</f>
        <v>40.142857142857146</v>
      </c>
      <c r="Q2503" s="11" t="s">
        <v>8338</v>
      </c>
      <c r="R2503" s="11" t="s">
        <v>8355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58" x14ac:dyDescent="0.35">
      <c r="A2504" s="11">
        <v>2502</v>
      </c>
      <c r="B2504" s="12" t="s">
        <v>2502</v>
      </c>
      <c r="C2504" s="12" t="s">
        <v>6612</v>
      </c>
      <c r="D2504" s="13">
        <v>110000</v>
      </c>
      <c r="E2504" s="13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1">
        <f>ROUND(E2504/D2504*100,0)</f>
        <v>0</v>
      </c>
      <c r="P2504" s="13">
        <f>IF(OR(E2504=0,L2504=0),0,E2504/L2504)</f>
        <v>17.2</v>
      </c>
      <c r="Q2504" s="11" t="s">
        <v>8338</v>
      </c>
      <c r="R2504" s="11" t="s">
        <v>8355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58" x14ac:dyDescent="0.35">
      <c r="A2505" s="11">
        <v>2503</v>
      </c>
      <c r="B2505" s="12" t="s">
        <v>2503</v>
      </c>
      <c r="C2505" s="12" t="s">
        <v>6613</v>
      </c>
      <c r="D2505" s="13">
        <v>10000</v>
      </c>
      <c r="E2505" s="13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1">
        <f>ROUND(E2505/D2505*100,0)</f>
        <v>0</v>
      </c>
      <c r="P2505" s="13">
        <f>IF(OR(E2505=0,L2505=0),0,E2505/L2505)</f>
        <v>0</v>
      </c>
      <c r="Q2505" s="11" t="s">
        <v>8338</v>
      </c>
      <c r="R2505" s="11" t="s">
        <v>8355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29" x14ac:dyDescent="0.35">
      <c r="A2506" s="11">
        <v>2504</v>
      </c>
      <c r="B2506" s="12" t="s">
        <v>2504</v>
      </c>
      <c r="C2506" s="12" t="s">
        <v>6614</v>
      </c>
      <c r="D2506" s="13">
        <v>35000</v>
      </c>
      <c r="E2506" s="13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1">
        <f>ROUND(E2506/D2506*100,0)</f>
        <v>0</v>
      </c>
      <c r="P2506" s="13">
        <f>IF(OR(E2506=0,L2506=0),0,E2506/L2506)</f>
        <v>0</v>
      </c>
      <c r="Q2506" s="11" t="s">
        <v>8338</v>
      </c>
      <c r="R2506" s="11" t="s">
        <v>8355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58" x14ac:dyDescent="0.35">
      <c r="A2507" s="11">
        <v>2505</v>
      </c>
      <c r="B2507" s="12" t="s">
        <v>2505</v>
      </c>
      <c r="C2507" s="12" t="s">
        <v>6615</v>
      </c>
      <c r="D2507" s="13">
        <v>7000</v>
      </c>
      <c r="E2507" s="13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1">
        <f>ROUND(E2507/D2507*100,0)</f>
        <v>0</v>
      </c>
      <c r="P2507" s="13">
        <f>IF(OR(E2507=0,L2507=0),0,E2507/L2507)</f>
        <v>0</v>
      </c>
      <c r="Q2507" s="11" t="s">
        <v>8338</v>
      </c>
      <c r="R2507" s="11" t="s">
        <v>8355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43.5" x14ac:dyDescent="0.35">
      <c r="A2508" s="11">
        <v>2506</v>
      </c>
      <c r="B2508" s="12" t="s">
        <v>2506</v>
      </c>
      <c r="C2508" s="12" t="s">
        <v>6616</v>
      </c>
      <c r="D2508" s="13">
        <v>5000</v>
      </c>
      <c r="E2508" s="13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1">
        <f>ROUND(E2508/D2508*100,0)</f>
        <v>1</v>
      </c>
      <c r="P2508" s="13">
        <f>IF(OR(E2508=0,L2508=0),0,E2508/L2508)</f>
        <v>15</v>
      </c>
      <c r="Q2508" s="11" t="s">
        <v>8338</v>
      </c>
      <c r="R2508" s="11" t="s">
        <v>8355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x14ac:dyDescent="0.35">
      <c r="A2509" s="11">
        <v>2507</v>
      </c>
      <c r="B2509" s="12" t="s">
        <v>2507</v>
      </c>
      <c r="C2509" s="12" t="s">
        <v>6617</v>
      </c>
      <c r="D2509" s="13">
        <v>42850</v>
      </c>
      <c r="E2509" s="13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1">
        <f>ROUND(E2509/D2509*100,0)</f>
        <v>0</v>
      </c>
      <c r="P2509" s="13">
        <f>IF(OR(E2509=0,L2509=0),0,E2509/L2509)</f>
        <v>0</v>
      </c>
      <c r="Q2509" s="11" t="s">
        <v>8338</v>
      </c>
      <c r="R2509" s="11" t="s">
        <v>8355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43.5" x14ac:dyDescent="0.35">
      <c r="A2510" s="11">
        <v>2508</v>
      </c>
      <c r="B2510" s="12" t="s">
        <v>2508</v>
      </c>
      <c r="C2510" s="12" t="s">
        <v>6618</v>
      </c>
      <c r="D2510" s="13">
        <v>20000</v>
      </c>
      <c r="E2510" s="13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1">
        <f>ROUND(E2510/D2510*100,0)</f>
        <v>0</v>
      </c>
      <c r="P2510" s="13">
        <f>IF(OR(E2510=0,L2510=0),0,E2510/L2510)</f>
        <v>0</v>
      </c>
      <c r="Q2510" s="11" t="s">
        <v>8338</v>
      </c>
      <c r="R2510" s="11" t="s">
        <v>8355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43.5" x14ac:dyDescent="0.35">
      <c r="A2511" s="11">
        <v>2509</v>
      </c>
      <c r="B2511" s="12" t="s">
        <v>2509</v>
      </c>
      <c r="C2511" s="12" t="s">
        <v>6619</v>
      </c>
      <c r="D2511" s="13">
        <v>95000</v>
      </c>
      <c r="E2511" s="13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1">
        <f>ROUND(E2511/D2511*100,0)</f>
        <v>1</v>
      </c>
      <c r="P2511" s="13">
        <f>IF(OR(E2511=0,L2511=0),0,E2511/L2511)</f>
        <v>35.714285714285715</v>
      </c>
      <c r="Q2511" s="11" t="s">
        <v>8338</v>
      </c>
      <c r="R2511" s="11" t="s">
        <v>8355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43.5" x14ac:dyDescent="0.35">
      <c r="A2512" s="11">
        <v>2510</v>
      </c>
      <c r="B2512" s="12" t="s">
        <v>2510</v>
      </c>
      <c r="C2512" s="12" t="s">
        <v>6620</v>
      </c>
      <c r="D2512" s="13">
        <v>50000</v>
      </c>
      <c r="E2512" s="13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1">
        <f>ROUND(E2512/D2512*100,0)</f>
        <v>0</v>
      </c>
      <c r="P2512" s="13">
        <f>IF(OR(E2512=0,L2512=0),0,E2512/L2512)</f>
        <v>37.5</v>
      </c>
      <c r="Q2512" s="11" t="s">
        <v>8338</v>
      </c>
      <c r="R2512" s="11" t="s">
        <v>8355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3.5" x14ac:dyDescent="0.35">
      <c r="A2513" s="11">
        <v>2511</v>
      </c>
      <c r="B2513" s="12" t="s">
        <v>2511</v>
      </c>
      <c r="C2513" s="12" t="s">
        <v>6621</v>
      </c>
      <c r="D2513" s="13">
        <v>100000</v>
      </c>
      <c r="E2513" s="13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1">
        <f>ROUND(E2513/D2513*100,0)</f>
        <v>0</v>
      </c>
      <c r="P2513" s="13">
        <f>IF(OR(E2513=0,L2513=0),0,E2513/L2513)</f>
        <v>0</v>
      </c>
      <c r="Q2513" s="11" t="s">
        <v>8338</v>
      </c>
      <c r="R2513" s="11" t="s">
        <v>8355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3.5" x14ac:dyDescent="0.35">
      <c r="A2514" s="11">
        <v>2512</v>
      </c>
      <c r="B2514" s="12" t="s">
        <v>2512</v>
      </c>
      <c r="C2514" s="12" t="s">
        <v>6622</v>
      </c>
      <c r="D2514" s="13">
        <v>1150</v>
      </c>
      <c r="E2514" s="13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1">
        <f>ROUND(E2514/D2514*100,0)</f>
        <v>0</v>
      </c>
      <c r="P2514" s="13">
        <f>IF(OR(E2514=0,L2514=0),0,E2514/L2514)</f>
        <v>0</v>
      </c>
      <c r="Q2514" s="11" t="s">
        <v>8338</v>
      </c>
      <c r="R2514" s="11" t="s">
        <v>8355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58" x14ac:dyDescent="0.35">
      <c r="A2515" s="11">
        <v>2513</v>
      </c>
      <c r="B2515" s="12" t="s">
        <v>2513</v>
      </c>
      <c r="C2515" s="12" t="s">
        <v>6623</v>
      </c>
      <c r="D2515" s="13">
        <v>180000</v>
      </c>
      <c r="E2515" s="13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1">
        <f>ROUND(E2515/D2515*100,0)</f>
        <v>0</v>
      </c>
      <c r="P2515" s="13">
        <f>IF(OR(E2515=0,L2515=0),0,E2515/L2515)</f>
        <v>0</v>
      </c>
      <c r="Q2515" s="11" t="s">
        <v>8338</v>
      </c>
      <c r="R2515" s="11" t="s">
        <v>8355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43.5" x14ac:dyDescent="0.35">
      <c r="A2516" s="11">
        <v>2514</v>
      </c>
      <c r="B2516" s="12" t="s">
        <v>2514</v>
      </c>
      <c r="C2516" s="12" t="s">
        <v>6624</v>
      </c>
      <c r="D2516" s="13">
        <v>12000</v>
      </c>
      <c r="E2516" s="13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1">
        <f>ROUND(E2516/D2516*100,0)</f>
        <v>2</v>
      </c>
      <c r="P2516" s="13">
        <f>IF(OR(E2516=0,L2516=0),0,E2516/L2516)</f>
        <v>52.5</v>
      </c>
      <c r="Q2516" s="11" t="s">
        <v>8338</v>
      </c>
      <c r="R2516" s="11" t="s">
        <v>8355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58" x14ac:dyDescent="0.35">
      <c r="A2517" s="11">
        <v>2515</v>
      </c>
      <c r="B2517" s="12" t="s">
        <v>2515</v>
      </c>
      <c r="C2517" s="12" t="s">
        <v>6625</v>
      </c>
      <c r="D2517" s="13">
        <v>5000</v>
      </c>
      <c r="E2517" s="13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1">
        <f>ROUND(E2517/D2517*100,0)</f>
        <v>19</v>
      </c>
      <c r="P2517" s="13">
        <f>IF(OR(E2517=0,L2517=0),0,E2517/L2517)</f>
        <v>77.5</v>
      </c>
      <c r="Q2517" s="11" t="s">
        <v>8338</v>
      </c>
      <c r="R2517" s="11" t="s">
        <v>8355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43.5" x14ac:dyDescent="0.35">
      <c r="A2518" s="11">
        <v>2516</v>
      </c>
      <c r="B2518" s="12" t="s">
        <v>2516</v>
      </c>
      <c r="C2518" s="12" t="s">
        <v>6626</v>
      </c>
      <c r="D2518" s="13">
        <v>22000</v>
      </c>
      <c r="E2518" s="13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1">
        <f>ROUND(E2518/D2518*100,0)</f>
        <v>0</v>
      </c>
      <c r="P2518" s="13">
        <f>IF(OR(E2518=0,L2518=0),0,E2518/L2518)</f>
        <v>0</v>
      </c>
      <c r="Q2518" s="11" t="s">
        <v>8338</v>
      </c>
      <c r="R2518" s="11" t="s">
        <v>8355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43.5" x14ac:dyDescent="0.35">
      <c r="A2519" s="11">
        <v>2517</v>
      </c>
      <c r="B2519" s="12" t="s">
        <v>2517</v>
      </c>
      <c r="C2519" s="12" t="s">
        <v>6627</v>
      </c>
      <c r="D2519" s="13">
        <v>18000</v>
      </c>
      <c r="E2519" s="13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1">
        <f>ROUND(E2519/D2519*100,0)</f>
        <v>10</v>
      </c>
      <c r="P2519" s="13">
        <f>IF(OR(E2519=0,L2519=0),0,E2519/L2519)</f>
        <v>53.545454545454547</v>
      </c>
      <c r="Q2519" s="11" t="s">
        <v>8338</v>
      </c>
      <c r="R2519" s="11" t="s">
        <v>8355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3.5" x14ac:dyDescent="0.35">
      <c r="A2520" s="11">
        <v>2518</v>
      </c>
      <c r="B2520" s="12" t="s">
        <v>2518</v>
      </c>
      <c r="C2520" s="12" t="s">
        <v>6628</v>
      </c>
      <c r="D2520" s="13">
        <v>5000</v>
      </c>
      <c r="E2520" s="13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1">
        <f>ROUND(E2520/D2520*100,0)</f>
        <v>0</v>
      </c>
      <c r="P2520" s="13">
        <f>IF(OR(E2520=0,L2520=0),0,E2520/L2520)</f>
        <v>0</v>
      </c>
      <c r="Q2520" s="11" t="s">
        <v>8338</v>
      </c>
      <c r="R2520" s="11" t="s">
        <v>8355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29" x14ac:dyDescent="0.35">
      <c r="A2521" s="11">
        <v>2519</v>
      </c>
      <c r="B2521" s="12" t="s">
        <v>2519</v>
      </c>
      <c r="C2521" s="12" t="s">
        <v>6629</v>
      </c>
      <c r="D2521" s="13">
        <v>150000</v>
      </c>
      <c r="E2521" s="13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1">
        <f>ROUND(E2521/D2521*100,0)</f>
        <v>0</v>
      </c>
      <c r="P2521" s="13">
        <f>IF(OR(E2521=0,L2521=0),0,E2521/L2521)</f>
        <v>16.25</v>
      </c>
      <c r="Q2521" s="11" t="s">
        <v>8338</v>
      </c>
      <c r="R2521" s="11" t="s">
        <v>8355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43.5" x14ac:dyDescent="0.35">
      <c r="A2522" s="11">
        <v>2520</v>
      </c>
      <c r="B2522" s="12" t="s">
        <v>2520</v>
      </c>
      <c r="C2522" s="12" t="s">
        <v>6630</v>
      </c>
      <c r="D2522" s="13">
        <v>100000</v>
      </c>
      <c r="E2522" s="13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1">
        <f>ROUND(E2522/D2522*100,0)</f>
        <v>0</v>
      </c>
      <c r="P2522" s="13">
        <f>IF(OR(E2522=0,L2522=0),0,E2522/L2522)</f>
        <v>0</v>
      </c>
      <c r="Q2522" s="11" t="s">
        <v>8338</v>
      </c>
      <c r="R2522" s="11" t="s">
        <v>8355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58" x14ac:dyDescent="0.35">
      <c r="A2523" s="11">
        <v>2521</v>
      </c>
      <c r="B2523" s="12" t="s">
        <v>2521</v>
      </c>
      <c r="C2523" s="12" t="s">
        <v>6631</v>
      </c>
      <c r="D2523" s="13">
        <v>12500</v>
      </c>
      <c r="E2523" s="13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1">
        <f>ROUND(E2523/D2523*100,0)</f>
        <v>109</v>
      </c>
      <c r="P2523" s="13">
        <f>IF(OR(E2523=0,L2523=0),0,E2523/L2523)</f>
        <v>103.68174242424243</v>
      </c>
      <c r="Q2523" s="11" t="s">
        <v>8312</v>
      </c>
      <c r="R2523" s="11" t="s">
        <v>8356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43.5" x14ac:dyDescent="0.35">
      <c r="A2524" s="11">
        <v>2522</v>
      </c>
      <c r="B2524" s="12" t="s">
        <v>2522</v>
      </c>
      <c r="C2524" s="12" t="s">
        <v>6632</v>
      </c>
      <c r="D2524" s="13">
        <v>5000</v>
      </c>
      <c r="E2524" s="13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1">
        <f>ROUND(E2524/D2524*100,0)</f>
        <v>100</v>
      </c>
      <c r="P2524" s="13">
        <f>IF(OR(E2524=0,L2524=0),0,E2524/L2524)</f>
        <v>185.18518518518519</v>
      </c>
      <c r="Q2524" s="11" t="s">
        <v>8312</v>
      </c>
      <c r="R2524" s="11" t="s">
        <v>8356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3.5" x14ac:dyDescent="0.35">
      <c r="A2525" s="11">
        <v>2523</v>
      </c>
      <c r="B2525" s="12" t="s">
        <v>2523</v>
      </c>
      <c r="C2525" s="12" t="s">
        <v>6633</v>
      </c>
      <c r="D2525" s="13">
        <v>900</v>
      </c>
      <c r="E2525" s="13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1">
        <f>ROUND(E2525/D2525*100,0)</f>
        <v>156</v>
      </c>
      <c r="P2525" s="13">
        <f>IF(OR(E2525=0,L2525=0),0,E2525/L2525)</f>
        <v>54.153846153846153</v>
      </c>
      <c r="Q2525" s="11" t="s">
        <v>8312</v>
      </c>
      <c r="R2525" s="11" t="s">
        <v>8356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43.5" x14ac:dyDescent="0.35">
      <c r="A2526" s="11">
        <v>2524</v>
      </c>
      <c r="B2526" s="12" t="s">
        <v>2524</v>
      </c>
      <c r="C2526" s="12" t="s">
        <v>6634</v>
      </c>
      <c r="D2526" s="13">
        <v>7500</v>
      </c>
      <c r="E2526" s="13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1">
        <f>ROUND(E2526/D2526*100,0)</f>
        <v>102</v>
      </c>
      <c r="P2526" s="13">
        <f>IF(OR(E2526=0,L2526=0),0,E2526/L2526)</f>
        <v>177.2093023255814</v>
      </c>
      <c r="Q2526" s="11" t="s">
        <v>8312</v>
      </c>
      <c r="R2526" s="11" t="s">
        <v>8356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3.5" x14ac:dyDescent="0.35">
      <c r="A2527" s="11">
        <v>2525</v>
      </c>
      <c r="B2527" s="12" t="s">
        <v>2525</v>
      </c>
      <c r="C2527" s="12" t="s">
        <v>6635</v>
      </c>
      <c r="D2527" s="13">
        <v>8000</v>
      </c>
      <c r="E2527" s="13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1">
        <f>ROUND(E2527/D2527*100,0)</f>
        <v>100</v>
      </c>
      <c r="P2527" s="13">
        <f>IF(OR(E2527=0,L2527=0),0,E2527/L2527)</f>
        <v>100.325</v>
      </c>
      <c r="Q2527" s="11" t="s">
        <v>8312</v>
      </c>
      <c r="R2527" s="11" t="s">
        <v>8356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3.5" x14ac:dyDescent="0.35">
      <c r="A2528" s="11">
        <v>2526</v>
      </c>
      <c r="B2528" s="12" t="s">
        <v>2526</v>
      </c>
      <c r="C2528" s="12" t="s">
        <v>6636</v>
      </c>
      <c r="D2528" s="13">
        <v>4000</v>
      </c>
      <c r="E2528" s="13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1">
        <f>ROUND(E2528/D2528*100,0)</f>
        <v>113</v>
      </c>
      <c r="P2528" s="13">
        <f>IF(OR(E2528=0,L2528=0),0,E2528/L2528)</f>
        <v>136.90909090909091</v>
      </c>
      <c r="Q2528" s="11" t="s">
        <v>8312</v>
      </c>
      <c r="R2528" s="11" t="s">
        <v>8356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3.5" x14ac:dyDescent="0.35">
      <c r="A2529" s="11">
        <v>2527</v>
      </c>
      <c r="B2529" s="12" t="s">
        <v>2527</v>
      </c>
      <c r="C2529" s="12" t="s">
        <v>6637</v>
      </c>
      <c r="D2529" s="13">
        <v>4000</v>
      </c>
      <c r="E2529" s="13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1">
        <f>ROUND(E2529/D2529*100,0)</f>
        <v>102</v>
      </c>
      <c r="P2529" s="13">
        <f>IF(OR(E2529=0,L2529=0),0,E2529/L2529)</f>
        <v>57.535211267605632</v>
      </c>
      <c r="Q2529" s="11" t="s">
        <v>8312</v>
      </c>
      <c r="R2529" s="11" t="s">
        <v>8356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43.5" x14ac:dyDescent="0.35">
      <c r="A2530" s="11">
        <v>2528</v>
      </c>
      <c r="B2530" s="12" t="s">
        <v>2528</v>
      </c>
      <c r="C2530" s="12" t="s">
        <v>6638</v>
      </c>
      <c r="D2530" s="13">
        <v>4000</v>
      </c>
      <c r="E2530" s="13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1">
        <f>ROUND(E2530/D2530*100,0)</f>
        <v>107</v>
      </c>
      <c r="P2530" s="13">
        <f>IF(OR(E2530=0,L2530=0),0,E2530/L2530)</f>
        <v>52.962839506172834</v>
      </c>
      <c r="Q2530" s="11" t="s">
        <v>8312</v>
      </c>
      <c r="R2530" s="11" t="s">
        <v>8356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29" x14ac:dyDescent="0.35">
      <c r="A2531" s="11">
        <v>2529</v>
      </c>
      <c r="B2531" s="12" t="s">
        <v>2529</v>
      </c>
      <c r="C2531" s="12" t="s">
        <v>6639</v>
      </c>
      <c r="D2531" s="13">
        <v>6000</v>
      </c>
      <c r="E2531" s="13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1">
        <f>ROUND(E2531/D2531*100,0)</f>
        <v>104</v>
      </c>
      <c r="P2531" s="13">
        <f>IF(OR(E2531=0,L2531=0),0,E2531/L2531)</f>
        <v>82.328947368421055</v>
      </c>
      <c r="Q2531" s="11" t="s">
        <v>8312</v>
      </c>
      <c r="R2531" s="11" t="s">
        <v>8356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3.5" x14ac:dyDescent="0.35">
      <c r="A2532" s="11">
        <v>2530</v>
      </c>
      <c r="B2532" s="12" t="s">
        <v>2530</v>
      </c>
      <c r="C2532" s="12" t="s">
        <v>6640</v>
      </c>
      <c r="D2532" s="13">
        <v>6500</v>
      </c>
      <c r="E2532" s="13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1">
        <f>ROUND(E2532/D2532*100,0)</f>
        <v>100</v>
      </c>
      <c r="P2532" s="13">
        <f>IF(OR(E2532=0,L2532=0),0,E2532/L2532)</f>
        <v>135.41666666666666</v>
      </c>
      <c r="Q2532" s="11" t="s">
        <v>8312</v>
      </c>
      <c r="R2532" s="11" t="s">
        <v>8356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58" x14ac:dyDescent="0.35">
      <c r="A2533" s="11">
        <v>2531</v>
      </c>
      <c r="B2533" s="12" t="s">
        <v>2531</v>
      </c>
      <c r="C2533" s="12" t="s">
        <v>6641</v>
      </c>
      <c r="D2533" s="13">
        <v>4500</v>
      </c>
      <c r="E2533" s="13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1">
        <f>ROUND(E2533/D2533*100,0)</f>
        <v>100</v>
      </c>
      <c r="P2533" s="13">
        <f>IF(OR(E2533=0,L2533=0),0,E2533/L2533)</f>
        <v>74.06557377049181</v>
      </c>
      <c r="Q2533" s="11" t="s">
        <v>8312</v>
      </c>
      <c r="R2533" s="11" t="s">
        <v>8356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43.5" x14ac:dyDescent="0.35">
      <c r="A2534" s="11">
        <v>2532</v>
      </c>
      <c r="B2534" s="12" t="s">
        <v>2532</v>
      </c>
      <c r="C2534" s="12" t="s">
        <v>6642</v>
      </c>
      <c r="D2534" s="13">
        <v>4000</v>
      </c>
      <c r="E2534" s="13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1">
        <f>ROUND(E2534/D2534*100,0)</f>
        <v>126</v>
      </c>
      <c r="P2534" s="13">
        <f>IF(OR(E2534=0,L2534=0),0,E2534/L2534)</f>
        <v>84.083333333333329</v>
      </c>
      <c r="Q2534" s="11" t="s">
        <v>8312</v>
      </c>
      <c r="R2534" s="11" t="s">
        <v>8356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43.5" x14ac:dyDescent="0.35">
      <c r="A2535" s="11">
        <v>2533</v>
      </c>
      <c r="B2535" s="12" t="s">
        <v>2533</v>
      </c>
      <c r="C2535" s="12" t="s">
        <v>6643</v>
      </c>
      <c r="D2535" s="13">
        <v>7500</v>
      </c>
      <c r="E2535" s="13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1">
        <f>ROUND(E2535/D2535*100,0)</f>
        <v>111</v>
      </c>
      <c r="P2535" s="13">
        <f>IF(OR(E2535=0,L2535=0),0,E2535/L2535)</f>
        <v>61.029411764705884</v>
      </c>
      <c r="Q2535" s="11" t="s">
        <v>8312</v>
      </c>
      <c r="R2535" s="11" t="s">
        <v>8356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58" x14ac:dyDescent="0.35">
      <c r="A2536" s="11">
        <v>2534</v>
      </c>
      <c r="B2536" s="12" t="s">
        <v>2534</v>
      </c>
      <c r="C2536" s="12" t="s">
        <v>6644</v>
      </c>
      <c r="D2536" s="13">
        <v>2000</v>
      </c>
      <c r="E2536" s="13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1">
        <f>ROUND(E2536/D2536*100,0)</f>
        <v>105</v>
      </c>
      <c r="P2536" s="13">
        <f>IF(OR(E2536=0,L2536=0),0,E2536/L2536)</f>
        <v>150</v>
      </c>
      <c r="Q2536" s="11" t="s">
        <v>8312</v>
      </c>
      <c r="R2536" s="11" t="s">
        <v>8356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x14ac:dyDescent="0.35">
      <c r="A2537" s="11">
        <v>2535</v>
      </c>
      <c r="B2537" s="12" t="s">
        <v>2535</v>
      </c>
      <c r="C2537" s="12" t="s">
        <v>6645</v>
      </c>
      <c r="D2537" s="13">
        <v>20000</v>
      </c>
      <c r="E2537" s="13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1">
        <f>ROUND(E2537/D2537*100,0)</f>
        <v>104</v>
      </c>
      <c r="P2537" s="13">
        <f>IF(OR(E2537=0,L2537=0),0,E2537/L2537)</f>
        <v>266.08974358974359</v>
      </c>
      <c r="Q2537" s="11" t="s">
        <v>8312</v>
      </c>
      <c r="R2537" s="11" t="s">
        <v>8356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43.5" x14ac:dyDescent="0.35">
      <c r="A2538" s="11">
        <v>2536</v>
      </c>
      <c r="B2538" s="12" t="s">
        <v>2536</v>
      </c>
      <c r="C2538" s="12" t="s">
        <v>6646</v>
      </c>
      <c r="D2538" s="13">
        <v>25</v>
      </c>
      <c r="E2538" s="13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1">
        <f>ROUND(E2538/D2538*100,0)</f>
        <v>116</v>
      </c>
      <c r="P2538" s="13">
        <f>IF(OR(E2538=0,L2538=0),0,E2538/L2538)</f>
        <v>7.25</v>
      </c>
      <c r="Q2538" s="11" t="s">
        <v>8312</v>
      </c>
      <c r="R2538" s="11" t="s">
        <v>8356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3.5" x14ac:dyDescent="0.35">
      <c r="A2539" s="11">
        <v>2537</v>
      </c>
      <c r="B2539" s="12" t="s">
        <v>2537</v>
      </c>
      <c r="C2539" s="12" t="s">
        <v>6647</v>
      </c>
      <c r="D2539" s="13">
        <v>1000</v>
      </c>
      <c r="E2539" s="13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1">
        <f>ROUND(E2539/D2539*100,0)</f>
        <v>110</v>
      </c>
      <c r="P2539" s="13">
        <f>IF(OR(E2539=0,L2539=0),0,E2539/L2539)</f>
        <v>100</v>
      </c>
      <c r="Q2539" s="11" t="s">
        <v>8312</v>
      </c>
      <c r="R2539" s="11" t="s">
        <v>8356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29" x14ac:dyDescent="0.35">
      <c r="A2540" s="11">
        <v>2538</v>
      </c>
      <c r="B2540" s="12" t="s">
        <v>2538</v>
      </c>
      <c r="C2540" s="12" t="s">
        <v>6648</v>
      </c>
      <c r="D2540" s="13">
        <v>18000</v>
      </c>
      <c r="E2540" s="13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1">
        <f>ROUND(E2540/D2540*100,0)</f>
        <v>113</v>
      </c>
      <c r="P2540" s="13">
        <f>IF(OR(E2540=0,L2540=0),0,E2540/L2540)</f>
        <v>109.96308108108107</v>
      </c>
      <c r="Q2540" s="11" t="s">
        <v>8312</v>
      </c>
      <c r="R2540" s="11" t="s">
        <v>8356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43.5" x14ac:dyDescent="0.35">
      <c r="A2541" s="11">
        <v>2539</v>
      </c>
      <c r="B2541" s="12" t="s">
        <v>2539</v>
      </c>
      <c r="C2541" s="12" t="s">
        <v>6649</v>
      </c>
      <c r="D2541" s="13">
        <v>10000</v>
      </c>
      <c r="E2541" s="13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1">
        <f>ROUND(E2541/D2541*100,0)</f>
        <v>100</v>
      </c>
      <c r="P2541" s="13">
        <f>IF(OR(E2541=0,L2541=0),0,E2541/L2541)</f>
        <v>169.91525423728814</v>
      </c>
      <c r="Q2541" s="11" t="s">
        <v>8312</v>
      </c>
      <c r="R2541" s="11" t="s">
        <v>8356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58" x14ac:dyDescent="0.35">
      <c r="A2542" s="11">
        <v>2540</v>
      </c>
      <c r="B2542" s="12" t="s">
        <v>2540</v>
      </c>
      <c r="C2542" s="12" t="s">
        <v>6650</v>
      </c>
      <c r="D2542" s="13">
        <v>2500</v>
      </c>
      <c r="E2542" s="13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1">
        <f>ROUND(E2542/D2542*100,0)</f>
        <v>103</v>
      </c>
      <c r="P2542" s="13">
        <f>IF(OR(E2542=0,L2542=0),0,E2542/L2542)</f>
        <v>95.740740740740748</v>
      </c>
      <c r="Q2542" s="11" t="s">
        <v>8312</v>
      </c>
      <c r="R2542" s="11" t="s">
        <v>8356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58" x14ac:dyDescent="0.35">
      <c r="A2543" s="11">
        <v>2541</v>
      </c>
      <c r="B2543" s="12" t="s">
        <v>2541</v>
      </c>
      <c r="C2543" s="12" t="s">
        <v>6651</v>
      </c>
      <c r="D2543" s="13">
        <v>3500</v>
      </c>
      <c r="E2543" s="13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1">
        <f>ROUND(E2543/D2543*100,0)</f>
        <v>107</v>
      </c>
      <c r="P2543" s="13">
        <f>IF(OR(E2543=0,L2543=0),0,E2543/L2543)</f>
        <v>59.460317460317462</v>
      </c>
      <c r="Q2543" s="11" t="s">
        <v>8312</v>
      </c>
      <c r="R2543" s="11" t="s">
        <v>8356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3.5" x14ac:dyDescent="0.35">
      <c r="A2544" s="11">
        <v>2542</v>
      </c>
      <c r="B2544" s="12" t="s">
        <v>2542</v>
      </c>
      <c r="C2544" s="12" t="s">
        <v>6652</v>
      </c>
      <c r="D2544" s="13">
        <v>700</v>
      </c>
      <c r="E2544" s="13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1">
        <f>ROUND(E2544/D2544*100,0)</f>
        <v>104</v>
      </c>
      <c r="P2544" s="13">
        <f>IF(OR(E2544=0,L2544=0),0,E2544/L2544)</f>
        <v>55.769230769230766</v>
      </c>
      <c r="Q2544" s="11" t="s">
        <v>8312</v>
      </c>
      <c r="R2544" s="11" t="s">
        <v>8356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43.5" x14ac:dyDescent="0.35">
      <c r="A2545" s="11">
        <v>2543</v>
      </c>
      <c r="B2545" s="12" t="s">
        <v>2543</v>
      </c>
      <c r="C2545" s="12" t="s">
        <v>6653</v>
      </c>
      <c r="D2545" s="13">
        <v>250</v>
      </c>
      <c r="E2545" s="13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1">
        <f>ROUND(E2545/D2545*100,0)</f>
        <v>156</v>
      </c>
      <c r="P2545" s="13">
        <f>IF(OR(E2545=0,L2545=0),0,E2545/L2545)</f>
        <v>30.076923076923077</v>
      </c>
      <c r="Q2545" s="11" t="s">
        <v>8312</v>
      </c>
      <c r="R2545" s="11" t="s">
        <v>8356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3.5" x14ac:dyDescent="0.35">
      <c r="A2546" s="11">
        <v>2544</v>
      </c>
      <c r="B2546" s="12" t="s">
        <v>2544</v>
      </c>
      <c r="C2546" s="12" t="s">
        <v>6654</v>
      </c>
      <c r="D2546" s="13">
        <v>5000</v>
      </c>
      <c r="E2546" s="13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1">
        <f>ROUND(E2546/D2546*100,0)</f>
        <v>101</v>
      </c>
      <c r="P2546" s="13">
        <f>IF(OR(E2546=0,L2546=0),0,E2546/L2546)</f>
        <v>88.438596491228068</v>
      </c>
      <c r="Q2546" s="11" t="s">
        <v>8312</v>
      </c>
      <c r="R2546" s="11" t="s">
        <v>8356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3.5" x14ac:dyDescent="0.35">
      <c r="A2547" s="11">
        <v>2545</v>
      </c>
      <c r="B2547" s="12" t="s">
        <v>2545</v>
      </c>
      <c r="C2547" s="12" t="s">
        <v>6655</v>
      </c>
      <c r="D2547" s="13">
        <v>2000</v>
      </c>
      <c r="E2547" s="13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1">
        <f>ROUND(E2547/D2547*100,0)</f>
        <v>195</v>
      </c>
      <c r="P2547" s="13">
        <f>IF(OR(E2547=0,L2547=0),0,E2547/L2547)</f>
        <v>64.032786885245898</v>
      </c>
      <c r="Q2547" s="11" t="s">
        <v>8312</v>
      </c>
      <c r="R2547" s="11" t="s">
        <v>8356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3.5" x14ac:dyDescent="0.35">
      <c r="A2548" s="11">
        <v>2546</v>
      </c>
      <c r="B2548" s="12" t="s">
        <v>2546</v>
      </c>
      <c r="C2548" s="12" t="s">
        <v>6656</v>
      </c>
      <c r="D2548" s="13">
        <v>3500</v>
      </c>
      <c r="E2548" s="13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1">
        <f>ROUND(E2548/D2548*100,0)</f>
        <v>112</v>
      </c>
      <c r="P2548" s="13">
        <f>IF(OR(E2548=0,L2548=0),0,E2548/L2548)</f>
        <v>60.153846153846153</v>
      </c>
      <c r="Q2548" s="11" t="s">
        <v>8312</v>
      </c>
      <c r="R2548" s="11" t="s">
        <v>8356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43.5" x14ac:dyDescent="0.35">
      <c r="A2549" s="11">
        <v>2547</v>
      </c>
      <c r="B2549" s="12" t="s">
        <v>2547</v>
      </c>
      <c r="C2549" s="12" t="s">
        <v>6657</v>
      </c>
      <c r="D2549" s="13">
        <v>5500</v>
      </c>
      <c r="E2549" s="13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1">
        <f>ROUND(E2549/D2549*100,0)</f>
        <v>120</v>
      </c>
      <c r="P2549" s="13">
        <f>IF(OR(E2549=0,L2549=0),0,E2549/L2549)</f>
        <v>49.194029850746269</v>
      </c>
      <c r="Q2549" s="11" t="s">
        <v>8312</v>
      </c>
      <c r="R2549" s="11" t="s">
        <v>8356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43.5" x14ac:dyDescent="0.35">
      <c r="A2550" s="11">
        <v>2548</v>
      </c>
      <c r="B2550" s="12" t="s">
        <v>2548</v>
      </c>
      <c r="C2550" s="12" t="s">
        <v>6658</v>
      </c>
      <c r="D2550" s="13">
        <v>6000</v>
      </c>
      <c r="E2550" s="13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1">
        <f>ROUND(E2550/D2550*100,0)</f>
        <v>102</v>
      </c>
      <c r="P2550" s="13">
        <f>IF(OR(E2550=0,L2550=0),0,E2550/L2550)</f>
        <v>165.16216216216216</v>
      </c>
      <c r="Q2550" s="11" t="s">
        <v>8312</v>
      </c>
      <c r="R2550" s="11" t="s">
        <v>8356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3.5" x14ac:dyDescent="0.35">
      <c r="A2551" s="11">
        <v>2549</v>
      </c>
      <c r="B2551" s="12" t="s">
        <v>2549</v>
      </c>
      <c r="C2551" s="12" t="s">
        <v>6659</v>
      </c>
      <c r="D2551" s="13">
        <v>1570</v>
      </c>
      <c r="E2551" s="13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1">
        <f>ROUND(E2551/D2551*100,0)</f>
        <v>103</v>
      </c>
      <c r="P2551" s="13">
        <f>IF(OR(E2551=0,L2551=0),0,E2551/L2551)</f>
        <v>43.621621621621621</v>
      </c>
      <c r="Q2551" s="11" t="s">
        <v>8312</v>
      </c>
      <c r="R2551" s="11" t="s">
        <v>8356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58" x14ac:dyDescent="0.35">
      <c r="A2552" s="11">
        <v>2550</v>
      </c>
      <c r="B2552" s="12" t="s">
        <v>2550</v>
      </c>
      <c r="C2552" s="12" t="s">
        <v>6660</v>
      </c>
      <c r="D2552" s="13">
        <v>6500</v>
      </c>
      <c r="E2552" s="13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1">
        <f>ROUND(E2552/D2552*100,0)</f>
        <v>101</v>
      </c>
      <c r="P2552" s="13">
        <f>IF(OR(E2552=0,L2552=0),0,E2552/L2552)</f>
        <v>43.7</v>
      </c>
      <c r="Q2552" s="11" t="s">
        <v>8312</v>
      </c>
      <c r="R2552" s="11" t="s">
        <v>8356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3.5" x14ac:dyDescent="0.35">
      <c r="A2553" s="11">
        <v>2551</v>
      </c>
      <c r="B2553" s="12" t="s">
        <v>2551</v>
      </c>
      <c r="C2553" s="12" t="s">
        <v>6661</v>
      </c>
      <c r="D2553" s="13">
        <v>3675</v>
      </c>
      <c r="E2553" s="13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1">
        <f>ROUND(E2553/D2553*100,0)</f>
        <v>103</v>
      </c>
      <c r="P2553" s="13">
        <f>IF(OR(E2553=0,L2553=0),0,E2553/L2553)</f>
        <v>67.419642857142861</v>
      </c>
      <c r="Q2553" s="11" t="s">
        <v>8312</v>
      </c>
      <c r="R2553" s="11" t="s">
        <v>8356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43.5" x14ac:dyDescent="0.35">
      <c r="A2554" s="11">
        <v>2552</v>
      </c>
      <c r="B2554" s="12" t="s">
        <v>2552</v>
      </c>
      <c r="C2554" s="12" t="s">
        <v>6662</v>
      </c>
      <c r="D2554" s="13">
        <v>3000</v>
      </c>
      <c r="E2554" s="13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1">
        <f>ROUND(E2554/D2554*100,0)</f>
        <v>107</v>
      </c>
      <c r="P2554" s="13">
        <f>IF(OR(E2554=0,L2554=0),0,E2554/L2554)</f>
        <v>177.5</v>
      </c>
      <c r="Q2554" s="11" t="s">
        <v>8312</v>
      </c>
      <c r="R2554" s="11" t="s">
        <v>8356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3.5" x14ac:dyDescent="0.35">
      <c r="A2555" s="11">
        <v>2553</v>
      </c>
      <c r="B2555" s="12" t="s">
        <v>2553</v>
      </c>
      <c r="C2555" s="12" t="s">
        <v>6663</v>
      </c>
      <c r="D2555" s="13">
        <v>1500</v>
      </c>
      <c r="E2555" s="13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1">
        <f>ROUND(E2555/D2555*100,0)</f>
        <v>156</v>
      </c>
      <c r="P2555" s="13">
        <f>IF(OR(E2555=0,L2555=0),0,E2555/L2555)</f>
        <v>38.883333333333333</v>
      </c>
      <c r="Q2555" s="11" t="s">
        <v>8312</v>
      </c>
      <c r="R2555" s="11" t="s">
        <v>8356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58" x14ac:dyDescent="0.35">
      <c r="A2556" s="11">
        <v>2554</v>
      </c>
      <c r="B2556" s="12" t="s">
        <v>2554</v>
      </c>
      <c r="C2556" s="12" t="s">
        <v>6664</v>
      </c>
      <c r="D2556" s="13">
        <v>3000</v>
      </c>
      <c r="E2556" s="13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1">
        <f>ROUND(E2556/D2556*100,0)</f>
        <v>123</v>
      </c>
      <c r="P2556" s="13">
        <f>IF(OR(E2556=0,L2556=0),0,E2556/L2556)</f>
        <v>54.985074626865675</v>
      </c>
      <c r="Q2556" s="11" t="s">
        <v>8312</v>
      </c>
      <c r="R2556" s="11" t="s">
        <v>8356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58" x14ac:dyDescent="0.35">
      <c r="A2557" s="11">
        <v>2555</v>
      </c>
      <c r="B2557" s="12" t="s">
        <v>2555</v>
      </c>
      <c r="C2557" s="12" t="s">
        <v>6665</v>
      </c>
      <c r="D2557" s="13">
        <v>2000</v>
      </c>
      <c r="E2557" s="13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1">
        <f>ROUND(E2557/D2557*100,0)</f>
        <v>107</v>
      </c>
      <c r="P2557" s="13">
        <f>IF(OR(E2557=0,L2557=0),0,E2557/L2557)</f>
        <v>61.342857142857142</v>
      </c>
      <c r="Q2557" s="11" t="s">
        <v>8312</v>
      </c>
      <c r="R2557" s="11" t="s">
        <v>8356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43.5" x14ac:dyDescent="0.35">
      <c r="A2558" s="11">
        <v>2556</v>
      </c>
      <c r="B2558" s="12" t="s">
        <v>2556</v>
      </c>
      <c r="C2558" s="12" t="s">
        <v>6666</v>
      </c>
      <c r="D2558" s="13">
        <v>745</v>
      </c>
      <c r="E2558" s="13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1">
        <f>ROUND(E2558/D2558*100,0)</f>
        <v>106</v>
      </c>
      <c r="P2558" s="13">
        <f>IF(OR(E2558=0,L2558=0),0,E2558/L2558)</f>
        <v>23.117647058823529</v>
      </c>
      <c r="Q2558" s="11" t="s">
        <v>8312</v>
      </c>
      <c r="R2558" s="11" t="s">
        <v>8356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29" x14ac:dyDescent="0.35">
      <c r="A2559" s="11">
        <v>2557</v>
      </c>
      <c r="B2559" s="12" t="s">
        <v>2557</v>
      </c>
      <c r="C2559" s="12" t="s">
        <v>6667</v>
      </c>
      <c r="D2559" s="13">
        <v>900</v>
      </c>
      <c r="E2559" s="13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1">
        <f>ROUND(E2559/D2559*100,0)</f>
        <v>118</v>
      </c>
      <c r="P2559" s="13">
        <f>IF(OR(E2559=0,L2559=0),0,E2559/L2559)</f>
        <v>29.611111111111111</v>
      </c>
      <c r="Q2559" s="11" t="s">
        <v>8312</v>
      </c>
      <c r="R2559" s="11" t="s">
        <v>8356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43.5" x14ac:dyDescent="0.35">
      <c r="A2560" s="11">
        <v>2558</v>
      </c>
      <c r="B2560" s="12" t="s">
        <v>2558</v>
      </c>
      <c r="C2560" s="12" t="s">
        <v>6668</v>
      </c>
      <c r="D2560" s="13">
        <v>1250</v>
      </c>
      <c r="E2560" s="13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1">
        <f>ROUND(E2560/D2560*100,0)</f>
        <v>109</v>
      </c>
      <c r="P2560" s="13">
        <f>IF(OR(E2560=0,L2560=0),0,E2560/L2560)</f>
        <v>75.611111111111114</v>
      </c>
      <c r="Q2560" s="11" t="s">
        <v>8312</v>
      </c>
      <c r="R2560" s="11" t="s">
        <v>8356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43.5" x14ac:dyDescent="0.35">
      <c r="A2561" s="11">
        <v>2559</v>
      </c>
      <c r="B2561" s="12" t="s">
        <v>2559</v>
      </c>
      <c r="C2561" s="12" t="s">
        <v>6669</v>
      </c>
      <c r="D2561" s="13">
        <v>800</v>
      </c>
      <c r="E2561" s="13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1">
        <f>ROUND(E2561/D2561*100,0)</f>
        <v>111</v>
      </c>
      <c r="P2561" s="13">
        <f>IF(OR(E2561=0,L2561=0),0,E2561/L2561)</f>
        <v>35.6</v>
      </c>
      <c r="Q2561" s="11" t="s">
        <v>8312</v>
      </c>
      <c r="R2561" s="11" t="s">
        <v>8356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43.5" x14ac:dyDescent="0.35">
      <c r="A2562" s="11">
        <v>2560</v>
      </c>
      <c r="B2562" s="12" t="s">
        <v>2560</v>
      </c>
      <c r="C2562" s="12" t="s">
        <v>6670</v>
      </c>
      <c r="D2562" s="13">
        <v>3000</v>
      </c>
      <c r="E2562" s="13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1">
        <f>ROUND(E2562/D2562*100,0)</f>
        <v>100</v>
      </c>
      <c r="P2562" s="13">
        <f>IF(OR(E2562=0,L2562=0),0,E2562/L2562)</f>
        <v>143</v>
      </c>
      <c r="Q2562" s="11" t="s">
        <v>8312</v>
      </c>
      <c r="R2562" s="11" t="s">
        <v>8356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43.5" x14ac:dyDescent="0.35">
      <c r="A2563" s="11">
        <v>2561</v>
      </c>
      <c r="B2563" s="12" t="s">
        <v>2561</v>
      </c>
      <c r="C2563" s="12" t="s">
        <v>6671</v>
      </c>
      <c r="D2563" s="13">
        <v>100000</v>
      </c>
      <c r="E2563" s="13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1">
        <f>ROUND(E2563/D2563*100,0)</f>
        <v>0</v>
      </c>
      <c r="P2563" s="13">
        <f>IF(OR(E2563=0,L2563=0),0,E2563/L2563)</f>
        <v>0</v>
      </c>
      <c r="Q2563" s="11" t="s">
        <v>8338</v>
      </c>
      <c r="R2563" s="11" t="s">
        <v>8339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58" x14ac:dyDescent="0.35">
      <c r="A2564" s="11">
        <v>2562</v>
      </c>
      <c r="B2564" s="12" t="s">
        <v>2562</v>
      </c>
      <c r="C2564" s="12" t="s">
        <v>6672</v>
      </c>
      <c r="D2564" s="13">
        <v>10000</v>
      </c>
      <c r="E2564" s="13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1">
        <f>ROUND(E2564/D2564*100,0)</f>
        <v>1</v>
      </c>
      <c r="P2564" s="13">
        <f>IF(OR(E2564=0,L2564=0),0,E2564/L2564)</f>
        <v>25</v>
      </c>
      <c r="Q2564" s="11" t="s">
        <v>8338</v>
      </c>
      <c r="R2564" s="11" t="s">
        <v>8339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29" x14ac:dyDescent="0.35">
      <c r="A2565" s="11">
        <v>2563</v>
      </c>
      <c r="B2565" s="12" t="s">
        <v>2563</v>
      </c>
      <c r="C2565" s="12" t="s">
        <v>6673</v>
      </c>
      <c r="D2565" s="13">
        <v>20000</v>
      </c>
      <c r="E2565" s="13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1">
        <f>ROUND(E2565/D2565*100,0)</f>
        <v>0</v>
      </c>
      <c r="P2565" s="13">
        <f>IF(OR(E2565=0,L2565=0),0,E2565/L2565)</f>
        <v>0</v>
      </c>
      <c r="Q2565" s="11" t="s">
        <v>8338</v>
      </c>
      <c r="R2565" s="11" t="s">
        <v>8339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3.5" x14ac:dyDescent="0.35">
      <c r="A2566" s="11">
        <v>2564</v>
      </c>
      <c r="B2566" s="12" t="s">
        <v>2564</v>
      </c>
      <c r="C2566" s="12" t="s">
        <v>6674</v>
      </c>
      <c r="D2566" s="13">
        <v>40000</v>
      </c>
      <c r="E2566" s="13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1">
        <f>ROUND(E2566/D2566*100,0)</f>
        <v>0</v>
      </c>
      <c r="P2566" s="13">
        <f>IF(OR(E2566=0,L2566=0),0,E2566/L2566)</f>
        <v>0</v>
      </c>
      <c r="Q2566" s="11" t="s">
        <v>8338</v>
      </c>
      <c r="R2566" s="11" t="s">
        <v>8339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3.5" x14ac:dyDescent="0.35">
      <c r="A2567" s="11">
        <v>2565</v>
      </c>
      <c r="B2567" s="12" t="s">
        <v>2565</v>
      </c>
      <c r="C2567" s="12" t="s">
        <v>6675</v>
      </c>
      <c r="D2567" s="13">
        <v>10000</v>
      </c>
      <c r="E2567" s="13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1">
        <f>ROUND(E2567/D2567*100,0)</f>
        <v>1</v>
      </c>
      <c r="P2567" s="13">
        <f>IF(OR(E2567=0,L2567=0),0,E2567/L2567)</f>
        <v>100</v>
      </c>
      <c r="Q2567" s="11" t="s">
        <v>8338</v>
      </c>
      <c r="R2567" s="11" t="s">
        <v>8339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3.5" x14ac:dyDescent="0.35">
      <c r="A2568" s="11">
        <v>2566</v>
      </c>
      <c r="B2568" s="12" t="s">
        <v>2566</v>
      </c>
      <c r="C2568" s="12" t="s">
        <v>6676</v>
      </c>
      <c r="D2568" s="13">
        <v>35000</v>
      </c>
      <c r="E2568" s="13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1">
        <f>ROUND(E2568/D2568*100,0)</f>
        <v>0</v>
      </c>
      <c r="P2568" s="13">
        <f>IF(OR(E2568=0,L2568=0),0,E2568/L2568)</f>
        <v>0</v>
      </c>
      <c r="Q2568" s="11" t="s">
        <v>8338</v>
      </c>
      <c r="R2568" s="11" t="s">
        <v>8339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3.5" x14ac:dyDescent="0.35">
      <c r="A2569" s="11">
        <v>2567</v>
      </c>
      <c r="B2569" s="12" t="s">
        <v>2567</v>
      </c>
      <c r="C2569" s="12" t="s">
        <v>6677</v>
      </c>
      <c r="D2569" s="13">
        <v>45000</v>
      </c>
      <c r="E2569" s="13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1">
        <f>ROUND(E2569/D2569*100,0)</f>
        <v>0</v>
      </c>
      <c r="P2569" s="13">
        <f>IF(OR(E2569=0,L2569=0),0,E2569/L2569)</f>
        <v>60</v>
      </c>
      <c r="Q2569" s="11" t="s">
        <v>8338</v>
      </c>
      <c r="R2569" s="11" t="s">
        <v>8339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43.5" x14ac:dyDescent="0.35">
      <c r="A2570" s="11">
        <v>2568</v>
      </c>
      <c r="B2570" s="12" t="s">
        <v>2568</v>
      </c>
      <c r="C2570" s="12" t="s">
        <v>6678</v>
      </c>
      <c r="D2570" s="13">
        <v>10000</v>
      </c>
      <c r="E2570" s="13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1">
        <f>ROUND(E2570/D2570*100,0)</f>
        <v>1</v>
      </c>
      <c r="P2570" s="13">
        <f>IF(OR(E2570=0,L2570=0),0,E2570/L2570)</f>
        <v>50</v>
      </c>
      <c r="Q2570" s="11" t="s">
        <v>8338</v>
      </c>
      <c r="R2570" s="11" t="s">
        <v>8339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3.5" x14ac:dyDescent="0.35">
      <c r="A2571" s="11">
        <v>2569</v>
      </c>
      <c r="B2571" s="12" t="s">
        <v>2569</v>
      </c>
      <c r="C2571" s="12" t="s">
        <v>6679</v>
      </c>
      <c r="D2571" s="13">
        <v>6500</v>
      </c>
      <c r="E2571" s="13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1">
        <f>ROUND(E2571/D2571*100,0)</f>
        <v>2</v>
      </c>
      <c r="P2571" s="13">
        <f>IF(OR(E2571=0,L2571=0),0,E2571/L2571)</f>
        <v>72.5</v>
      </c>
      <c r="Q2571" s="11" t="s">
        <v>8338</v>
      </c>
      <c r="R2571" s="11" t="s">
        <v>8339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3.5" x14ac:dyDescent="0.35">
      <c r="A2572" s="11">
        <v>2570</v>
      </c>
      <c r="B2572" s="12" t="s">
        <v>2570</v>
      </c>
      <c r="C2572" s="12" t="s">
        <v>6680</v>
      </c>
      <c r="D2572" s="13">
        <v>7000</v>
      </c>
      <c r="E2572" s="13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1">
        <f>ROUND(E2572/D2572*100,0)</f>
        <v>1</v>
      </c>
      <c r="P2572" s="13">
        <f>IF(OR(E2572=0,L2572=0),0,E2572/L2572)</f>
        <v>29.5</v>
      </c>
      <c r="Q2572" s="11" t="s">
        <v>8338</v>
      </c>
      <c r="R2572" s="11" t="s">
        <v>8339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3.5" x14ac:dyDescent="0.35">
      <c r="A2573" s="11">
        <v>2571</v>
      </c>
      <c r="B2573" s="12" t="s">
        <v>2571</v>
      </c>
      <c r="C2573" s="12" t="s">
        <v>6681</v>
      </c>
      <c r="D2573" s="13">
        <v>100000</v>
      </c>
      <c r="E2573" s="13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1">
        <f>ROUND(E2573/D2573*100,0)</f>
        <v>0</v>
      </c>
      <c r="P2573" s="13">
        <f>IF(OR(E2573=0,L2573=0),0,E2573/L2573)</f>
        <v>62.5</v>
      </c>
      <c r="Q2573" s="11" t="s">
        <v>8338</v>
      </c>
      <c r="R2573" s="11" t="s">
        <v>8339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3.5" x14ac:dyDescent="0.35">
      <c r="A2574" s="11">
        <v>2572</v>
      </c>
      <c r="B2574" s="12" t="s">
        <v>2572</v>
      </c>
      <c r="C2574" s="12" t="s">
        <v>6682</v>
      </c>
      <c r="D2574" s="13">
        <v>30000</v>
      </c>
      <c r="E2574" s="13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1">
        <f>ROUND(E2574/D2574*100,0)</f>
        <v>0</v>
      </c>
      <c r="P2574" s="13">
        <f>IF(OR(E2574=0,L2574=0),0,E2574/L2574)</f>
        <v>0</v>
      </c>
      <c r="Q2574" s="11" t="s">
        <v>8338</v>
      </c>
      <c r="R2574" s="11" t="s">
        <v>8339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58" x14ac:dyDescent="0.35">
      <c r="A2575" s="11">
        <v>2573</v>
      </c>
      <c r="B2575" s="12" t="s">
        <v>2573</v>
      </c>
      <c r="C2575" s="12" t="s">
        <v>6683</v>
      </c>
      <c r="D2575" s="13">
        <v>8000</v>
      </c>
      <c r="E2575" s="13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1">
        <f>ROUND(E2575/D2575*100,0)</f>
        <v>0</v>
      </c>
      <c r="P2575" s="13">
        <f>IF(OR(E2575=0,L2575=0),0,E2575/L2575)</f>
        <v>0</v>
      </c>
      <c r="Q2575" s="11" t="s">
        <v>8338</v>
      </c>
      <c r="R2575" s="11" t="s">
        <v>8339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58" x14ac:dyDescent="0.35">
      <c r="A2576" s="11">
        <v>2574</v>
      </c>
      <c r="B2576" s="12" t="s">
        <v>2574</v>
      </c>
      <c r="C2576" s="12" t="s">
        <v>6684</v>
      </c>
      <c r="D2576" s="13">
        <v>10000</v>
      </c>
      <c r="E2576" s="13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1">
        <f>ROUND(E2576/D2576*100,0)</f>
        <v>0</v>
      </c>
      <c r="P2576" s="13">
        <f>IF(OR(E2576=0,L2576=0),0,E2576/L2576)</f>
        <v>0</v>
      </c>
      <c r="Q2576" s="11" t="s">
        <v>8338</v>
      </c>
      <c r="R2576" s="11" t="s">
        <v>8339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43.5" x14ac:dyDescent="0.35">
      <c r="A2577" s="11">
        <v>2575</v>
      </c>
      <c r="B2577" s="12" t="s">
        <v>2575</v>
      </c>
      <c r="C2577" s="12" t="s">
        <v>6685</v>
      </c>
      <c r="D2577" s="13">
        <v>85000</v>
      </c>
      <c r="E2577" s="13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1">
        <f>ROUND(E2577/D2577*100,0)</f>
        <v>0</v>
      </c>
      <c r="P2577" s="13">
        <f>IF(OR(E2577=0,L2577=0),0,E2577/L2577)</f>
        <v>0</v>
      </c>
      <c r="Q2577" s="11" t="s">
        <v>8338</v>
      </c>
      <c r="R2577" s="11" t="s">
        <v>8339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29" x14ac:dyDescent="0.35">
      <c r="A2578" s="11">
        <v>2576</v>
      </c>
      <c r="B2578" s="12" t="s">
        <v>2576</v>
      </c>
      <c r="C2578" s="12" t="s">
        <v>6686</v>
      </c>
      <c r="D2578" s="13">
        <v>10000</v>
      </c>
      <c r="E2578" s="13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1">
        <f>ROUND(E2578/D2578*100,0)</f>
        <v>0</v>
      </c>
      <c r="P2578" s="13">
        <f>IF(OR(E2578=0,L2578=0),0,E2578/L2578)</f>
        <v>0</v>
      </c>
      <c r="Q2578" s="11" t="s">
        <v>8338</v>
      </c>
      <c r="R2578" s="11" t="s">
        <v>8339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43.5" x14ac:dyDescent="0.35">
      <c r="A2579" s="11">
        <v>2577</v>
      </c>
      <c r="B2579" s="12" t="s">
        <v>2577</v>
      </c>
      <c r="C2579" s="12" t="s">
        <v>6687</v>
      </c>
      <c r="D2579" s="13">
        <v>15000</v>
      </c>
      <c r="E2579" s="13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1">
        <f>ROUND(E2579/D2579*100,0)</f>
        <v>0</v>
      </c>
      <c r="P2579" s="13">
        <f>IF(OR(E2579=0,L2579=0),0,E2579/L2579)</f>
        <v>0</v>
      </c>
      <c r="Q2579" s="11" t="s">
        <v>8338</v>
      </c>
      <c r="R2579" s="11" t="s">
        <v>8339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58" x14ac:dyDescent="0.35">
      <c r="A2580" s="11">
        <v>2578</v>
      </c>
      <c r="B2580" s="12" t="s">
        <v>2578</v>
      </c>
      <c r="C2580" s="12" t="s">
        <v>6688</v>
      </c>
      <c r="D2580" s="13">
        <v>6000</v>
      </c>
      <c r="E2580" s="13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1">
        <f>ROUND(E2580/D2580*100,0)</f>
        <v>0</v>
      </c>
      <c r="P2580" s="13">
        <f>IF(OR(E2580=0,L2580=0),0,E2580/L2580)</f>
        <v>0</v>
      </c>
      <c r="Q2580" s="11" t="s">
        <v>8338</v>
      </c>
      <c r="R2580" s="11" t="s">
        <v>8339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3.5" x14ac:dyDescent="0.35">
      <c r="A2581" s="11">
        <v>2579</v>
      </c>
      <c r="B2581" s="12" t="s">
        <v>2579</v>
      </c>
      <c r="C2581" s="12" t="s">
        <v>6689</v>
      </c>
      <c r="D2581" s="13">
        <v>200000</v>
      </c>
      <c r="E2581" s="13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1">
        <f>ROUND(E2581/D2581*100,0)</f>
        <v>0</v>
      </c>
      <c r="P2581" s="13">
        <f>IF(OR(E2581=0,L2581=0),0,E2581/L2581)</f>
        <v>23.083333333333332</v>
      </c>
      <c r="Q2581" s="11" t="s">
        <v>8338</v>
      </c>
      <c r="R2581" s="11" t="s">
        <v>8339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3.5" x14ac:dyDescent="0.35">
      <c r="A2582" s="11">
        <v>2580</v>
      </c>
      <c r="B2582" s="12" t="s">
        <v>2580</v>
      </c>
      <c r="C2582" s="12" t="s">
        <v>6690</v>
      </c>
      <c r="D2582" s="13">
        <v>8500</v>
      </c>
      <c r="E2582" s="13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1">
        <f>ROUND(E2582/D2582*100,0)</f>
        <v>1</v>
      </c>
      <c r="P2582" s="13">
        <f>IF(OR(E2582=0,L2582=0),0,E2582/L2582)</f>
        <v>25.5</v>
      </c>
      <c r="Q2582" s="11" t="s">
        <v>8338</v>
      </c>
      <c r="R2582" s="11" t="s">
        <v>8339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3.5" x14ac:dyDescent="0.35">
      <c r="A2583" s="11">
        <v>2581</v>
      </c>
      <c r="B2583" s="12" t="s">
        <v>2581</v>
      </c>
      <c r="C2583" s="12" t="s">
        <v>6691</v>
      </c>
      <c r="D2583" s="13">
        <v>5000</v>
      </c>
      <c r="E2583" s="13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1">
        <f>ROUND(E2583/D2583*100,0)</f>
        <v>11</v>
      </c>
      <c r="P2583" s="13">
        <f>IF(OR(E2583=0,L2583=0),0,E2583/L2583)</f>
        <v>48.18181818181818</v>
      </c>
      <c r="Q2583" s="11" t="s">
        <v>8338</v>
      </c>
      <c r="R2583" s="11" t="s">
        <v>8339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29" x14ac:dyDescent="0.35">
      <c r="A2584" s="11">
        <v>2582</v>
      </c>
      <c r="B2584" s="12" t="s">
        <v>2582</v>
      </c>
      <c r="C2584" s="12" t="s">
        <v>6692</v>
      </c>
      <c r="D2584" s="13">
        <v>90000</v>
      </c>
      <c r="E2584" s="13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1">
        <f>ROUND(E2584/D2584*100,0)</f>
        <v>0</v>
      </c>
      <c r="P2584" s="13">
        <f>IF(OR(E2584=0,L2584=0),0,E2584/L2584)</f>
        <v>1</v>
      </c>
      <c r="Q2584" s="11" t="s">
        <v>8338</v>
      </c>
      <c r="R2584" s="11" t="s">
        <v>8339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43.5" x14ac:dyDescent="0.35">
      <c r="A2585" s="11">
        <v>2583</v>
      </c>
      <c r="B2585" s="12" t="s">
        <v>2583</v>
      </c>
      <c r="C2585" s="12" t="s">
        <v>6693</v>
      </c>
      <c r="D2585" s="13">
        <v>1000</v>
      </c>
      <c r="E2585" s="13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1">
        <f>ROUND(E2585/D2585*100,0)</f>
        <v>1</v>
      </c>
      <c r="P2585" s="13">
        <f>IF(OR(E2585=0,L2585=0),0,E2585/L2585)</f>
        <v>1</v>
      </c>
      <c r="Q2585" s="11" t="s">
        <v>8338</v>
      </c>
      <c r="R2585" s="11" t="s">
        <v>8339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29" x14ac:dyDescent="0.35">
      <c r="A2586" s="11">
        <v>2584</v>
      </c>
      <c r="B2586" s="12" t="s">
        <v>2584</v>
      </c>
      <c r="C2586" s="12" t="s">
        <v>6694</v>
      </c>
      <c r="D2586" s="13">
        <v>10000</v>
      </c>
      <c r="E2586" s="13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1">
        <f>ROUND(E2586/D2586*100,0)</f>
        <v>0</v>
      </c>
      <c r="P2586" s="13">
        <f>IF(OR(E2586=0,L2586=0),0,E2586/L2586)</f>
        <v>0</v>
      </c>
      <c r="Q2586" s="11" t="s">
        <v>8338</v>
      </c>
      <c r="R2586" s="11" t="s">
        <v>8339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3.5" x14ac:dyDescent="0.35">
      <c r="A2587" s="11">
        <v>2585</v>
      </c>
      <c r="B2587" s="12" t="s">
        <v>2585</v>
      </c>
      <c r="C2587" s="12" t="s">
        <v>6695</v>
      </c>
      <c r="D2587" s="13">
        <v>30000</v>
      </c>
      <c r="E2587" s="13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1">
        <f>ROUND(E2587/D2587*100,0)</f>
        <v>0</v>
      </c>
      <c r="P2587" s="13">
        <f>IF(OR(E2587=0,L2587=0),0,E2587/L2587)</f>
        <v>50</v>
      </c>
      <c r="Q2587" s="11" t="s">
        <v>8338</v>
      </c>
      <c r="R2587" s="11" t="s">
        <v>8339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29" x14ac:dyDescent="0.35">
      <c r="A2588" s="11">
        <v>2586</v>
      </c>
      <c r="B2588" s="12" t="s">
        <v>2586</v>
      </c>
      <c r="C2588" s="12" t="s">
        <v>6696</v>
      </c>
      <c r="D2588" s="13">
        <v>3000</v>
      </c>
      <c r="E2588" s="13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1">
        <f>ROUND(E2588/D2588*100,0)</f>
        <v>0</v>
      </c>
      <c r="P2588" s="13">
        <f>IF(OR(E2588=0,L2588=0),0,E2588/L2588)</f>
        <v>5</v>
      </c>
      <c r="Q2588" s="11" t="s">
        <v>8338</v>
      </c>
      <c r="R2588" s="11" t="s">
        <v>8339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3.5" x14ac:dyDescent="0.35">
      <c r="A2589" s="11">
        <v>2587</v>
      </c>
      <c r="B2589" s="12" t="s">
        <v>2587</v>
      </c>
      <c r="C2589" s="12" t="s">
        <v>6697</v>
      </c>
      <c r="D2589" s="13">
        <v>50000</v>
      </c>
      <c r="E2589" s="13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1">
        <f>ROUND(E2589/D2589*100,0)</f>
        <v>2</v>
      </c>
      <c r="P2589" s="13">
        <f>IF(OR(E2589=0,L2589=0),0,E2589/L2589)</f>
        <v>202.83333333333334</v>
      </c>
      <c r="Q2589" s="11" t="s">
        <v>8338</v>
      </c>
      <c r="R2589" s="11" t="s">
        <v>8339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58" x14ac:dyDescent="0.35">
      <c r="A2590" s="11">
        <v>2588</v>
      </c>
      <c r="B2590" s="12" t="s">
        <v>2588</v>
      </c>
      <c r="C2590" s="12" t="s">
        <v>6698</v>
      </c>
      <c r="D2590" s="13">
        <v>6000</v>
      </c>
      <c r="E2590" s="13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1">
        <f>ROUND(E2590/D2590*100,0)</f>
        <v>4</v>
      </c>
      <c r="P2590" s="13">
        <f>IF(OR(E2590=0,L2590=0),0,E2590/L2590)</f>
        <v>29.125</v>
      </c>
      <c r="Q2590" s="11" t="s">
        <v>8338</v>
      </c>
      <c r="R2590" s="11" t="s">
        <v>8339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43.5" x14ac:dyDescent="0.35">
      <c r="A2591" s="11">
        <v>2589</v>
      </c>
      <c r="B2591" s="12" t="s">
        <v>2589</v>
      </c>
      <c r="C2591" s="12" t="s">
        <v>6699</v>
      </c>
      <c r="D2591" s="13">
        <v>50000</v>
      </c>
      <c r="E2591" s="13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1">
        <f>ROUND(E2591/D2591*100,0)</f>
        <v>0</v>
      </c>
      <c r="P2591" s="13">
        <f>IF(OR(E2591=0,L2591=0),0,E2591/L2591)</f>
        <v>5</v>
      </c>
      <c r="Q2591" s="11" t="s">
        <v>8338</v>
      </c>
      <c r="R2591" s="11" t="s">
        <v>8339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43.5" x14ac:dyDescent="0.35">
      <c r="A2592" s="11">
        <v>2590</v>
      </c>
      <c r="B2592" s="12" t="s">
        <v>2590</v>
      </c>
      <c r="C2592" s="12" t="s">
        <v>6700</v>
      </c>
      <c r="D2592" s="13">
        <v>3000</v>
      </c>
      <c r="E2592" s="13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1">
        <f>ROUND(E2592/D2592*100,0)</f>
        <v>0</v>
      </c>
      <c r="P2592" s="13">
        <f>IF(OR(E2592=0,L2592=0),0,E2592/L2592)</f>
        <v>0</v>
      </c>
      <c r="Q2592" s="11" t="s">
        <v>8338</v>
      </c>
      <c r="R2592" s="11" t="s">
        <v>8339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43.5" x14ac:dyDescent="0.35">
      <c r="A2593" s="11">
        <v>2591</v>
      </c>
      <c r="B2593" s="12" t="s">
        <v>2591</v>
      </c>
      <c r="C2593" s="12" t="s">
        <v>6701</v>
      </c>
      <c r="D2593" s="13">
        <v>1500</v>
      </c>
      <c r="E2593" s="13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1">
        <f>ROUND(E2593/D2593*100,0)</f>
        <v>2</v>
      </c>
      <c r="P2593" s="13">
        <f>IF(OR(E2593=0,L2593=0),0,E2593/L2593)</f>
        <v>13</v>
      </c>
      <c r="Q2593" s="11" t="s">
        <v>8338</v>
      </c>
      <c r="R2593" s="11" t="s">
        <v>8339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58" x14ac:dyDescent="0.35">
      <c r="A2594" s="11">
        <v>2592</v>
      </c>
      <c r="B2594" s="12" t="s">
        <v>2592</v>
      </c>
      <c r="C2594" s="12" t="s">
        <v>6702</v>
      </c>
      <c r="D2594" s="13">
        <v>30000</v>
      </c>
      <c r="E2594" s="13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1">
        <f>ROUND(E2594/D2594*100,0)</f>
        <v>0</v>
      </c>
      <c r="P2594" s="13">
        <f>IF(OR(E2594=0,L2594=0),0,E2594/L2594)</f>
        <v>50</v>
      </c>
      <c r="Q2594" s="11" t="s">
        <v>8338</v>
      </c>
      <c r="R2594" s="11" t="s">
        <v>8339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3.5" x14ac:dyDescent="0.35">
      <c r="A2595" s="11">
        <v>2593</v>
      </c>
      <c r="B2595" s="12" t="s">
        <v>2593</v>
      </c>
      <c r="C2595" s="12" t="s">
        <v>6703</v>
      </c>
      <c r="D2595" s="13">
        <v>10000</v>
      </c>
      <c r="E2595" s="13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1">
        <f>ROUND(E2595/D2595*100,0)</f>
        <v>0</v>
      </c>
      <c r="P2595" s="13">
        <f>IF(OR(E2595=0,L2595=0),0,E2595/L2595)</f>
        <v>0</v>
      </c>
      <c r="Q2595" s="11" t="s">
        <v>8338</v>
      </c>
      <c r="R2595" s="11" t="s">
        <v>8339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3.5" x14ac:dyDescent="0.35">
      <c r="A2596" s="11">
        <v>2594</v>
      </c>
      <c r="B2596" s="12" t="s">
        <v>2594</v>
      </c>
      <c r="C2596" s="12" t="s">
        <v>6704</v>
      </c>
      <c r="D2596" s="13">
        <v>80000</v>
      </c>
      <c r="E2596" s="13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1">
        <f>ROUND(E2596/D2596*100,0)</f>
        <v>0</v>
      </c>
      <c r="P2596" s="13">
        <f>IF(OR(E2596=0,L2596=0),0,E2596/L2596)</f>
        <v>1</v>
      </c>
      <c r="Q2596" s="11" t="s">
        <v>8338</v>
      </c>
      <c r="R2596" s="11" t="s">
        <v>8339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29" x14ac:dyDescent="0.35">
      <c r="A2597" s="11">
        <v>2595</v>
      </c>
      <c r="B2597" s="12" t="s">
        <v>2595</v>
      </c>
      <c r="C2597" s="12" t="s">
        <v>6705</v>
      </c>
      <c r="D2597" s="13">
        <v>15000</v>
      </c>
      <c r="E2597" s="13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1">
        <f>ROUND(E2597/D2597*100,0)</f>
        <v>12</v>
      </c>
      <c r="P2597" s="13">
        <f>IF(OR(E2597=0,L2597=0),0,E2597/L2597)</f>
        <v>96.05263157894737</v>
      </c>
      <c r="Q2597" s="11" t="s">
        <v>8338</v>
      </c>
      <c r="R2597" s="11" t="s">
        <v>8339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58" x14ac:dyDescent="0.35">
      <c r="A2598" s="11">
        <v>2596</v>
      </c>
      <c r="B2598" s="12" t="s">
        <v>2596</v>
      </c>
      <c r="C2598" s="12" t="s">
        <v>6706</v>
      </c>
      <c r="D2598" s="13">
        <v>35000</v>
      </c>
      <c r="E2598" s="13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1">
        <f>ROUND(E2598/D2598*100,0)</f>
        <v>24</v>
      </c>
      <c r="P2598" s="13">
        <f>IF(OR(E2598=0,L2598=0),0,E2598/L2598)</f>
        <v>305.77777777777777</v>
      </c>
      <c r="Q2598" s="11" t="s">
        <v>8338</v>
      </c>
      <c r="R2598" s="11" t="s">
        <v>8339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3.5" x14ac:dyDescent="0.35">
      <c r="A2599" s="11">
        <v>2597</v>
      </c>
      <c r="B2599" s="12" t="s">
        <v>2597</v>
      </c>
      <c r="C2599" s="12" t="s">
        <v>6707</v>
      </c>
      <c r="D2599" s="13">
        <v>1500</v>
      </c>
      <c r="E2599" s="13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1">
        <f>ROUND(E2599/D2599*100,0)</f>
        <v>6</v>
      </c>
      <c r="P2599" s="13">
        <f>IF(OR(E2599=0,L2599=0),0,E2599/L2599)</f>
        <v>12.142857142857142</v>
      </c>
      <c r="Q2599" s="11" t="s">
        <v>8338</v>
      </c>
      <c r="R2599" s="11" t="s">
        <v>8339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43.5" x14ac:dyDescent="0.35">
      <c r="A2600" s="11">
        <v>2598</v>
      </c>
      <c r="B2600" s="12" t="s">
        <v>2598</v>
      </c>
      <c r="C2600" s="12" t="s">
        <v>6708</v>
      </c>
      <c r="D2600" s="13">
        <v>3000</v>
      </c>
      <c r="E2600" s="13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1">
        <f>ROUND(E2600/D2600*100,0)</f>
        <v>39</v>
      </c>
      <c r="P2600" s="13">
        <f>IF(OR(E2600=0,L2600=0),0,E2600/L2600)</f>
        <v>83.571428571428569</v>
      </c>
      <c r="Q2600" s="11" t="s">
        <v>8338</v>
      </c>
      <c r="R2600" s="11" t="s">
        <v>8339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29" x14ac:dyDescent="0.35">
      <c r="A2601" s="11">
        <v>2599</v>
      </c>
      <c r="B2601" s="12" t="s">
        <v>2599</v>
      </c>
      <c r="C2601" s="12" t="s">
        <v>6709</v>
      </c>
      <c r="D2601" s="13">
        <v>9041</v>
      </c>
      <c r="E2601" s="13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1">
        <f>ROUND(E2601/D2601*100,0)</f>
        <v>1</v>
      </c>
      <c r="P2601" s="13">
        <f>IF(OR(E2601=0,L2601=0),0,E2601/L2601)</f>
        <v>18</v>
      </c>
      <c r="Q2601" s="11" t="s">
        <v>8338</v>
      </c>
      <c r="R2601" s="11" t="s">
        <v>8339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43.5" x14ac:dyDescent="0.35">
      <c r="A2602" s="11">
        <v>2600</v>
      </c>
      <c r="B2602" s="12" t="s">
        <v>2600</v>
      </c>
      <c r="C2602" s="12" t="s">
        <v>6710</v>
      </c>
      <c r="D2602" s="13">
        <v>50000</v>
      </c>
      <c r="E2602" s="13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1">
        <f>ROUND(E2602/D2602*100,0)</f>
        <v>7</v>
      </c>
      <c r="P2602" s="13">
        <f>IF(OR(E2602=0,L2602=0),0,E2602/L2602)</f>
        <v>115.53333333333333</v>
      </c>
      <c r="Q2602" s="11" t="s">
        <v>8338</v>
      </c>
      <c r="R2602" s="11" t="s">
        <v>8339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58" x14ac:dyDescent="0.35">
      <c r="A2603" s="11">
        <v>2601</v>
      </c>
      <c r="B2603" s="12" t="s">
        <v>2601</v>
      </c>
      <c r="C2603" s="12" t="s">
        <v>6711</v>
      </c>
      <c r="D2603" s="13">
        <v>500</v>
      </c>
      <c r="E2603" s="13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1">
        <f>ROUND(E2603/D2603*100,0)</f>
        <v>661</v>
      </c>
      <c r="P2603" s="13">
        <f>IF(OR(E2603=0,L2603=0),0,E2603/L2603)</f>
        <v>21.900662251655628</v>
      </c>
      <c r="Q2603" s="11" t="s">
        <v>8325</v>
      </c>
      <c r="R2603" s="11" t="s">
        <v>8357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3.5" x14ac:dyDescent="0.35">
      <c r="A2604" s="11">
        <v>2602</v>
      </c>
      <c r="B2604" s="12" t="s">
        <v>2602</v>
      </c>
      <c r="C2604" s="12" t="s">
        <v>6712</v>
      </c>
      <c r="D2604" s="13">
        <v>12000</v>
      </c>
      <c r="E2604" s="13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1">
        <f>ROUND(E2604/D2604*100,0)</f>
        <v>326</v>
      </c>
      <c r="P2604" s="13">
        <f>IF(OR(E2604=0,L2604=0),0,E2604/L2604)</f>
        <v>80.022494887525568</v>
      </c>
      <c r="Q2604" s="11" t="s">
        <v>8325</v>
      </c>
      <c r="R2604" s="11" t="s">
        <v>8357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29" x14ac:dyDescent="0.35">
      <c r="A2605" s="11">
        <v>2603</v>
      </c>
      <c r="B2605" s="12" t="s">
        <v>2603</v>
      </c>
      <c r="C2605" s="12" t="s">
        <v>6713</v>
      </c>
      <c r="D2605" s="13">
        <v>1750</v>
      </c>
      <c r="E2605" s="13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1">
        <f>ROUND(E2605/D2605*100,0)</f>
        <v>101</v>
      </c>
      <c r="P2605" s="13">
        <f>IF(OR(E2605=0,L2605=0),0,E2605/L2605)</f>
        <v>35.520000000000003</v>
      </c>
      <c r="Q2605" s="11" t="s">
        <v>8325</v>
      </c>
      <c r="R2605" s="11" t="s">
        <v>8357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3.5" x14ac:dyDescent="0.35">
      <c r="A2606" s="11">
        <v>2604</v>
      </c>
      <c r="B2606" s="12" t="s">
        <v>2604</v>
      </c>
      <c r="C2606" s="12" t="s">
        <v>6714</v>
      </c>
      <c r="D2606" s="13">
        <v>20000</v>
      </c>
      <c r="E2606" s="13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1">
        <f>ROUND(E2606/D2606*100,0)</f>
        <v>104</v>
      </c>
      <c r="P2606" s="13">
        <f>IF(OR(E2606=0,L2606=0),0,E2606/L2606)</f>
        <v>64.933333333333323</v>
      </c>
      <c r="Q2606" s="11" t="s">
        <v>8325</v>
      </c>
      <c r="R2606" s="11" t="s">
        <v>8357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43.5" x14ac:dyDescent="0.35">
      <c r="A2607" s="11">
        <v>2605</v>
      </c>
      <c r="B2607" s="12" t="s">
        <v>2605</v>
      </c>
      <c r="C2607" s="12" t="s">
        <v>6715</v>
      </c>
      <c r="D2607" s="13">
        <v>100000</v>
      </c>
      <c r="E2607" s="13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1">
        <f>ROUND(E2607/D2607*100,0)</f>
        <v>107</v>
      </c>
      <c r="P2607" s="13">
        <f>IF(OR(E2607=0,L2607=0),0,E2607/L2607)</f>
        <v>60.965703745743475</v>
      </c>
      <c r="Q2607" s="11" t="s">
        <v>8325</v>
      </c>
      <c r="R2607" s="11" t="s">
        <v>8357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58" x14ac:dyDescent="0.35">
      <c r="A2608" s="11">
        <v>2606</v>
      </c>
      <c r="B2608" s="12" t="s">
        <v>2606</v>
      </c>
      <c r="C2608" s="12" t="s">
        <v>6716</v>
      </c>
      <c r="D2608" s="13">
        <v>11000</v>
      </c>
      <c r="E2608" s="13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1">
        <f>ROUND(E2608/D2608*100,0)</f>
        <v>110</v>
      </c>
      <c r="P2608" s="13">
        <f>IF(OR(E2608=0,L2608=0),0,E2608/L2608)</f>
        <v>31.444155844155844</v>
      </c>
      <c r="Q2608" s="11" t="s">
        <v>8325</v>
      </c>
      <c r="R2608" s="11" t="s">
        <v>8357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43.5" x14ac:dyDescent="0.35">
      <c r="A2609" s="11">
        <v>2607</v>
      </c>
      <c r="B2609" s="12" t="s">
        <v>2607</v>
      </c>
      <c r="C2609" s="12" t="s">
        <v>6717</v>
      </c>
      <c r="D2609" s="13">
        <v>8000</v>
      </c>
      <c r="E2609" s="13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1">
        <f>ROUND(E2609/D2609*100,0)</f>
        <v>408</v>
      </c>
      <c r="P2609" s="13">
        <f>IF(OR(E2609=0,L2609=0),0,E2609/L2609)</f>
        <v>81.949748743718587</v>
      </c>
      <c r="Q2609" s="11" t="s">
        <v>8325</v>
      </c>
      <c r="R2609" s="11" t="s">
        <v>8357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3.5" x14ac:dyDescent="0.35">
      <c r="A2610" s="11">
        <v>2608</v>
      </c>
      <c r="B2610" s="12" t="s">
        <v>2608</v>
      </c>
      <c r="C2610" s="12" t="s">
        <v>6718</v>
      </c>
      <c r="D2610" s="13">
        <v>8000</v>
      </c>
      <c r="E2610" s="13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1">
        <f>ROUND(E2610/D2610*100,0)</f>
        <v>224</v>
      </c>
      <c r="P2610" s="13">
        <f>IF(OR(E2610=0,L2610=0),0,E2610/L2610)</f>
        <v>58.92763157894737</v>
      </c>
      <c r="Q2610" s="11" t="s">
        <v>8325</v>
      </c>
      <c r="R2610" s="11" t="s">
        <v>8357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58" x14ac:dyDescent="0.35">
      <c r="A2611" s="11">
        <v>2609</v>
      </c>
      <c r="B2611" s="12" t="s">
        <v>2609</v>
      </c>
      <c r="C2611" s="12" t="s">
        <v>6719</v>
      </c>
      <c r="D2611" s="13">
        <v>35000</v>
      </c>
      <c r="E2611" s="13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1">
        <f>ROUND(E2611/D2611*100,0)</f>
        <v>304</v>
      </c>
      <c r="P2611" s="13">
        <f>IF(OR(E2611=0,L2611=0),0,E2611/L2611)</f>
        <v>157.29347633136095</v>
      </c>
      <c r="Q2611" s="11" t="s">
        <v>8325</v>
      </c>
      <c r="R2611" s="11" t="s">
        <v>8357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43.5" x14ac:dyDescent="0.35">
      <c r="A2612" s="11">
        <v>2610</v>
      </c>
      <c r="B2612" s="12" t="s">
        <v>2610</v>
      </c>
      <c r="C2612" s="12" t="s">
        <v>6720</v>
      </c>
      <c r="D2612" s="13">
        <v>22765</v>
      </c>
      <c r="E2612" s="13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1">
        <f>ROUND(E2612/D2612*100,0)</f>
        <v>141</v>
      </c>
      <c r="P2612" s="13">
        <f>IF(OR(E2612=0,L2612=0),0,E2612/L2612)</f>
        <v>55.758509532062391</v>
      </c>
      <c r="Q2612" s="11" t="s">
        <v>8325</v>
      </c>
      <c r="R2612" s="11" t="s">
        <v>8357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58" x14ac:dyDescent="0.35">
      <c r="A2613" s="11">
        <v>2611</v>
      </c>
      <c r="B2613" s="12" t="s">
        <v>2611</v>
      </c>
      <c r="C2613" s="12" t="s">
        <v>6721</v>
      </c>
      <c r="D2613" s="13">
        <v>11000</v>
      </c>
      <c r="E2613" s="13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1">
        <f>ROUND(E2613/D2613*100,0)</f>
        <v>2791</v>
      </c>
      <c r="P2613" s="13">
        <f>IF(OR(E2613=0,L2613=0),0,E2613/L2613)</f>
        <v>83.802893802893806</v>
      </c>
      <c r="Q2613" s="11" t="s">
        <v>8325</v>
      </c>
      <c r="R2613" s="11" t="s">
        <v>8357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3.5" x14ac:dyDescent="0.35">
      <c r="A2614" s="11">
        <v>2612</v>
      </c>
      <c r="B2614" s="12" t="s">
        <v>2612</v>
      </c>
      <c r="C2614" s="12" t="s">
        <v>6722</v>
      </c>
      <c r="D2614" s="13">
        <v>10000</v>
      </c>
      <c r="E2614" s="13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1">
        <f>ROUND(E2614/D2614*100,0)</f>
        <v>172</v>
      </c>
      <c r="P2614" s="13">
        <f>IF(OR(E2614=0,L2614=0),0,E2614/L2614)</f>
        <v>58.422210884353746</v>
      </c>
      <c r="Q2614" s="11" t="s">
        <v>8325</v>
      </c>
      <c r="R2614" s="11" t="s">
        <v>8357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43.5" x14ac:dyDescent="0.35">
      <c r="A2615" s="11">
        <v>2613</v>
      </c>
      <c r="B2615" s="12" t="s">
        <v>2613</v>
      </c>
      <c r="C2615" s="12" t="s">
        <v>6723</v>
      </c>
      <c r="D2615" s="13">
        <v>7500</v>
      </c>
      <c r="E2615" s="13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1">
        <f>ROUND(E2615/D2615*100,0)</f>
        <v>101</v>
      </c>
      <c r="P2615" s="13">
        <f>IF(OR(E2615=0,L2615=0),0,E2615/L2615)</f>
        <v>270.57142857142856</v>
      </c>
      <c r="Q2615" s="11" t="s">
        <v>8325</v>
      </c>
      <c r="R2615" s="11" t="s">
        <v>8357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43.5" x14ac:dyDescent="0.35">
      <c r="A2616" s="11">
        <v>2614</v>
      </c>
      <c r="B2616" s="12" t="s">
        <v>2614</v>
      </c>
      <c r="C2616" s="12" t="s">
        <v>6724</v>
      </c>
      <c r="D2616" s="13">
        <v>10500</v>
      </c>
      <c r="E2616" s="13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1">
        <f>ROUND(E2616/D2616*100,0)</f>
        <v>102</v>
      </c>
      <c r="P2616" s="13">
        <f>IF(OR(E2616=0,L2616=0),0,E2616/L2616)</f>
        <v>107.1</v>
      </c>
      <c r="Q2616" s="11" t="s">
        <v>8325</v>
      </c>
      <c r="R2616" s="11" t="s">
        <v>8357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43.5" x14ac:dyDescent="0.35">
      <c r="A2617" s="11">
        <v>2615</v>
      </c>
      <c r="B2617" s="12" t="s">
        <v>2615</v>
      </c>
      <c r="C2617" s="12" t="s">
        <v>6725</v>
      </c>
      <c r="D2617" s="13">
        <v>2001</v>
      </c>
      <c r="E2617" s="13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1">
        <f>ROUND(E2617/D2617*100,0)</f>
        <v>170</v>
      </c>
      <c r="P2617" s="13">
        <f>IF(OR(E2617=0,L2617=0),0,E2617/L2617)</f>
        <v>47.180555555555557</v>
      </c>
      <c r="Q2617" s="11" t="s">
        <v>8325</v>
      </c>
      <c r="R2617" s="11" t="s">
        <v>8357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3.5" x14ac:dyDescent="0.35">
      <c r="A2618" s="11">
        <v>2616</v>
      </c>
      <c r="B2618" s="12" t="s">
        <v>2616</v>
      </c>
      <c r="C2618" s="12" t="s">
        <v>6726</v>
      </c>
      <c r="D2618" s="13">
        <v>25000</v>
      </c>
      <c r="E2618" s="13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1">
        <f>ROUND(E2618/D2618*100,0)</f>
        <v>115</v>
      </c>
      <c r="P2618" s="13">
        <f>IF(OR(E2618=0,L2618=0),0,E2618/L2618)</f>
        <v>120.30882352941177</v>
      </c>
      <c r="Q2618" s="11" t="s">
        <v>8325</v>
      </c>
      <c r="R2618" s="11" t="s">
        <v>8357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43.5" x14ac:dyDescent="0.35">
      <c r="A2619" s="11">
        <v>2617</v>
      </c>
      <c r="B2619" s="12" t="s">
        <v>2617</v>
      </c>
      <c r="C2619" s="12" t="s">
        <v>6727</v>
      </c>
      <c r="D2619" s="13">
        <v>500</v>
      </c>
      <c r="E2619" s="13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1">
        <f>ROUND(E2619/D2619*100,0)</f>
        <v>878</v>
      </c>
      <c r="P2619" s="13">
        <f>IF(OR(E2619=0,L2619=0),0,E2619/L2619)</f>
        <v>27.59748427672956</v>
      </c>
      <c r="Q2619" s="11" t="s">
        <v>8325</v>
      </c>
      <c r="R2619" s="11" t="s">
        <v>8357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29" x14ac:dyDescent="0.35">
      <c r="A2620" s="11">
        <v>2618</v>
      </c>
      <c r="B2620" s="12" t="s">
        <v>2618</v>
      </c>
      <c r="C2620" s="12" t="s">
        <v>6728</v>
      </c>
      <c r="D2620" s="13">
        <v>15000</v>
      </c>
      <c r="E2620" s="13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1">
        <f>ROUND(E2620/D2620*100,0)</f>
        <v>105</v>
      </c>
      <c r="P2620" s="13">
        <f>IF(OR(E2620=0,L2620=0),0,E2620/L2620)</f>
        <v>205.2987012987013</v>
      </c>
      <c r="Q2620" s="11" t="s">
        <v>8325</v>
      </c>
      <c r="R2620" s="11" t="s">
        <v>8357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43.5" x14ac:dyDescent="0.35">
      <c r="A2621" s="11">
        <v>2619</v>
      </c>
      <c r="B2621" s="12" t="s">
        <v>2619</v>
      </c>
      <c r="C2621" s="12" t="s">
        <v>6729</v>
      </c>
      <c r="D2621" s="13">
        <v>1000</v>
      </c>
      <c r="E2621" s="13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1">
        <f>ROUND(E2621/D2621*100,0)</f>
        <v>188</v>
      </c>
      <c r="P2621" s="13">
        <f>IF(OR(E2621=0,L2621=0),0,E2621/L2621)</f>
        <v>35.547169811320757</v>
      </c>
      <c r="Q2621" s="11" t="s">
        <v>8325</v>
      </c>
      <c r="R2621" s="11" t="s">
        <v>8357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43.5" x14ac:dyDescent="0.35">
      <c r="A2622" s="11">
        <v>2620</v>
      </c>
      <c r="B2622" s="12" t="s">
        <v>2620</v>
      </c>
      <c r="C2622" s="12" t="s">
        <v>6730</v>
      </c>
      <c r="D2622" s="13">
        <v>65000</v>
      </c>
      <c r="E2622" s="13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1">
        <f>ROUND(E2622/D2622*100,0)</f>
        <v>144</v>
      </c>
      <c r="P2622" s="13">
        <f>IF(OR(E2622=0,L2622=0),0,E2622/L2622)</f>
        <v>74.639488409272587</v>
      </c>
      <c r="Q2622" s="11" t="s">
        <v>8325</v>
      </c>
      <c r="R2622" s="11" t="s">
        <v>8357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43.5" x14ac:dyDescent="0.35">
      <c r="A2623" s="11">
        <v>2621</v>
      </c>
      <c r="B2623" s="12" t="s">
        <v>2621</v>
      </c>
      <c r="C2623" s="12" t="s">
        <v>6731</v>
      </c>
      <c r="D2623" s="13">
        <v>15000</v>
      </c>
      <c r="E2623" s="13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1">
        <f>ROUND(E2623/D2623*100,0)</f>
        <v>146</v>
      </c>
      <c r="P2623" s="13">
        <f>IF(OR(E2623=0,L2623=0),0,E2623/L2623)</f>
        <v>47.058064516129029</v>
      </c>
      <c r="Q2623" s="11" t="s">
        <v>8325</v>
      </c>
      <c r="R2623" s="11" t="s">
        <v>8357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43.5" x14ac:dyDescent="0.35">
      <c r="A2624" s="11">
        <v>2622</v>
      </c>
      <c r="B2624" s="12" t="s">
        <v>2622</v>
      </c>
      <c r="C2624" s="12" t="s">
        <v>6732</v>
      </c>
      <c r="D2624" s="13">
        <v>1500</v>
      </c>
      <c r="E2624" s="13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1">
        <f>ROUND(E2624/D2624*100,0)</f>
        <v>131</v>
      </c>
      <c r="P2624" s="13">
        <f>IF(OR(E2624=0,L2624=0),0,E2624/L2624)</f>
        <v>26.591351351351353</v>
      </c>
      <c r="Q2624" s="11" t="s">
        <v>8325</v>
      </c>
      <c r="R2624" s="11" t="s">
        <v>8357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43.5" x14ac:dyDescent="0.35">
      <c r="A2625" s="11">
        <v>2623</v>
      </c>
      <c r="B2625" s="12" t="s">
        <v>2623</v>
      </c>
      <c r="C2625" s="12" t="s">
        <v>6733</v>
      </c>
      <c r="D2625" s="13">
        <v>2000</v>
      </c>
      <c r="E2625" s="13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1">
        <f>ROUND(E2625/D2625*100,0)</f>
        <v>114</v>
      </c>
      <c r="P2625" s="13">
        <f>IF(OR(E2625=0,L2625=0),0,E2625/L2625)</f>
        <v>36.774193548387096</v>
      </c>
      <c r="Q2625" s="11" t="s">
        <v>8325</v>
      </c>
      <c r="R2625" s="11" t="s">
        <v>8357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43.5" x14ac:dyDescent="0.35">
      <c r="A2626" s="11">
        <v>2624</v>
      </c>
      <c r="B2626" s="12" t="s">
        <v>2624</v>
      </c>
      <c r="C2626" s="12" t="s">
        <v>6734</v>
      </c>
      <c r="D2626" s="13">
        <v>8000</v>
      </c>
      <c r="E2626" s="13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1">
        <f>ROUND(E2626/D2626*100,0)</f>
        <v>1379</v>
      </c>
      <c r="P2626" s="13">
        <f>IF(OR(E2626=0,L2626=0),0,E2626/L2626)</f>
        <v>31.820544982698959</v>
      </c>
      <c r="Q2626" s="11" t="s">
        <v>8325</v>
      </c>
      <c r="R2626" s="11" t="s">
        <v>8357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58" x14ac:dyDescent="0.35">
      <c r="A2627" s="11">
        <v>2625</v>
      </c>
      <c r="B2627" s="12" t="s">
        <v>2625</v>
      </c>
      <c r="C2627" s="12" t="s">
        <v>6735</v>
      </c>
      <c r="D2627" s="13">
        <v>150</v>
      </c>
      <c r="E2627" s="13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1">
        <f>ROUND(E2627/D2627*100,0)</f>
        <v>956</v>
      </c>
      <c r="P2627" s="13">
        <f>IF(OR(E2627=0,L2627=0),0,E2627/L2627)</f>
        <v>27.576923076923077</v>
      </c>
      <c r="Q2627" s="11" t="s">
        <v>8325</v>
      </c>
      <c r="R2627" s="11" t="s">
        <v>8357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3.5" x14ac:dyDescent="0.35">
      <c r="A2628" s="11">
        <v>2626</v>
      </c>
      <c r="B2628" s="12" t="s">
        <v>2626</v>
      </c>
      <c r="C2628" s="12" t="s">
        <v>6736</v>
      </c>
      <c r="D2628" s="13">
        <v>2500</v>
      </c>
      <c r="E2628" s="13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1">
        <f>ROUND(E2628/D2628*100,0)</f>
        <v>112</v>
      </c>
      <c r="P2628" s="13">
        <f>IF(OR(E2628=0,L2628=0),0,E2628/L2628)</f>
        <v>56</v>
      </c>
      <c r="Q2628" s="11" t="s">
        <v>8325</v>
      </c>
      <c r="R2628" s="11" t="s">
        <v>8357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43.5" x14ac:dyDescent="0.35">
      <c r="A2629" s="11">
        <v>2627</v>
      </c>
      <c r="B2629" s="12" t="s">
        <v>2627</v>
      </c>
      <c r="C2629" s="12" t="s">
        <v>6737</v>
      </c>
      <c r="D2629" s="13">
        <v>150</v>
      </c>
      <c r="E2629" s="13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1">
        <f>ROUND(E2629/D2629*100,0)</f>
        <v>647</v>
      </c>
      <c r="P2629" s="13">
        <f>IF(OR(E2629=0,L2629=0),0,E2629/L2629)</f>
        <v>21.555555555555557</v>
      </c>
      <c r="Q2629" s="11" t="s">
        <v>8325</v>
      </c>
      <c r="R2629" s="11" t="s">
        <v>8357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43.5" x14ac:dyDescent="0.35">
      <c r="A2630" s="11">
        <v>2628</v>
      </c>
      <c r="B2630" s="12" t="s">
        <v>2628</v>
      </c>
      <c r="C2630" s="12" t="s">
        <v>6738</v>
      </c>
      <c r="D2630" s="13">
        <v>839</v>
      </c>
      <c r="E2630" s="13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1">
        <f>ROUND(E2630/D2630*100,0)</f>
        <v>110</v>
      </c>
      <c r="P2630" s="13">
        <f>IF(OR(E2630=0,L2630=0),0,E2630/L2630)</f>
        <v>44.095238095238095</v>
      </c>
      <c r="Q2630" s="11" t="s">
        <v>8325</v>
      </c>
      <c r="R2630" s="11" t="s">
        <v>8357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29" x14ac:dyDescent="0.35">
      <c r="A2631" s="11">
        <v>2629</v>
      </c>
      <c r="B2631" s="12" t="s">
        <v>2629</v>
      </c>
      <c r="C2631" s="12" t="s">
        <v>6739</v>
      </c>
      <c r="D2631" s="13">
        <v>5000</v>
      </c>
      <c r="E2631" s="13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1">
        <f>ROUND(E2631/D2631*100,0)</f>
        <v>128</v>
      </c>
      <c r="P2631" s="13">
        <f>IF(OR(E2631=0,L2631=0),0,E2631/L2631)</f>
        <v>63.87</v>
      </c>
      <c r="Q2631" s="11" t="s">
        <v>8325</v>
      </c>
      <c r="R2631" s="11" t="s">
        <v>8357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43.5" x14ac:dyDescent="0.35">
      <c r="A2632" s="11">
        <v>2630</v>
      </c>
      <c r="B2632" s="12" t="s">
        <v>2630</v>
      </c>
      <c r="C2632" s="12" t="s">
        <v>6740</v>
      </c>
      <c r="D2632" s="13">
        <v>2000</v>
      </c>
      <c r="E2632" s="13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1">
        <f>ROUND(E2632/D2632*100,0)</f>
        <v>158</v>
      </c>
      <c r="P2632" s="13">
        <f>IF(OR(E2632=0,L2632=0),0,E2632/L2632)</f>
        <v>38.987654320987652</v>
      </c>
      <c r="Q2632" s="11" t="s">
        <v>8325</v>
      </c>
      <c r="R2632" s="11" t="s">
        <v>8357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3.5" x14ac:dyDescent="0.35">
      <c r="A2633" s="11">
        <v>2631</v>
      </c>
      <c r="B2633" s="12" t="s">
        <v>2631</v>
      </c>
      <c r="C2633" s="12" t="s">
        <v>6741</v>
      </c>
      <c r="D2633" s="13">
        <v>20000</v>
      </c>
      <c r="E2633" s="13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1">
        <f>ROUND(E2633/D2633*100,0)</f>
        <v>115</v>
      </c>
      <c r="P2633" s="13">
        <f>IF(OR(E2633=0,L2633=0),0,E2633/L2633)</f>
        <v>80.185489510489504</v>
      </c>
      <c r="Q2633" s="11" t="s">
        <v>8325</v>
      </c>
      <c r="R2633" s="11" t="s">
        <v>8357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3.5" x14ac:dyDescent="0.35">
      <c r="A2634" s="11">
        <v>2632</v>
      </c>
      <c r="B2634" s="12" t="s">
        <v>2632</v>
      </c>
      <c r="C2634" s="12" t="s">
        <v>6742</v>
      </c>
      <c r="D2634" s="13">
        <v>1070</v>
      </c>
      <c r="E2634" s="13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1">
        <f>ROUND(E2634/D2634*100,0)</f>
        <v>137</v>
      </c>
      <c r="P2634" s="13">
        <f>IF(OR(E2634=0,L2634=0),0,E2634/L2634)</f>
        <v>34.904761904761905</v>
      </c>
      <c r="Q2634" s="11" t="s">
        <v>8325</v>
      </c>
      <c r="R2634" s="11" t="s">
        <v>8357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43.5" x14ac:dyDescent="0.35">
      <c r="A2635" s="11">
        <v>2633</v>
      </c>
      <c r="B2635" s="12" t="s">
        <v>2633</v>
      </c>
      <c r="C2635" s="12" t="s">
        <v>6743</v>
      </c>
      <c r="D2635" s="13">
        <v>5000</v>
      </c>
      <c r="E2635" s="13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1">
        <f>ROUND(E2635/D2635*100,0)</f>
        <v>355</v>
      </c>
      <c r="P2635" s="13">
        <f>IF(OR(E2635=0,L2635=0),0,E2635/L2635)</f>
        <v>89.100502512562812</v>
      </c>
      <c r="Q2635" s="11" t="s">
        <v>8325</v>
      </c>
      <c r="R2635" s="11" t="s">
        <v>8357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3.5" x14ac:dyDescent="0.35">
      <c r="A2636" s="11">
        <v>2634</v>
      </c>
      <c r="B2636" s="12" t="s">
        <v>2634</v>
      </c>
      <c r="C2636" s="12" t="s">
        <v>6744</v>
      </c>
      <c r="D2636" s="13">
        <v>930</v>
      </c>
      <c r="E2636" s="13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1">
        <f>ROUND(E2636/D2636*100,0)</f>
        <v>106</v>
      </c>
      <c r="P2636" s="13">
        <f>IF(OR(E2636=0,L2636=0),0,E2636/L2636)</f>
        <v>39.44</v>
      </c>
      <c r="Q2636" s="11" t="s">
        <v>8325</v>
      </c>
      <c r="R2636" s="11" t="s">
        <v>8357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43.5" x14ac:dyDescent="0.35">
      <c r="A2637" s="11">
        <v>2635</v>
      </c>
      <c r="B2637" s="12" t="s">
        <v>2635</v>
      </c>
      <c r="C2637" s="12" t="s">
        <v>6745</v>
      </c>
      <c r="D2637" s="13">
        <v>11500</v>
      </c>
      <c r="E2637" s="13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1">
        <f>ROUND(E2637/D2637*100,0)</f>
        <v>100</v>
      </c>
      <c r="P2637" s="13">
        <f>IF(OR(E2637=0,L2637=0),0,E2637/L2637)</f>
        <v>136.9047619047619</v>
      </c>
      <c r="Q2637" s="11" t="s">
        <v>8325</v>
      </c>
      <c r="R2637" s="11" t="s">
        <v>8357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58" x14ac:dyDescent="0.35">
      <c r="A2638" s="11">
        <v>2636</v>
      </c>
      <c r="B2638" s="12" t="s">
        <v>2636</v>
      </c>
      <c r="C2638" s="12" t="s">
        <v>6746</v>
      </c>
      <c r="D2638" s="13">
        <v>1000</v>
      </c>
      <c r="E2638" s="13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1">
        <f>ROUND(E2638/D2638*100,0)</f>
        <v>187</v>
      </c>
      <c r="P2638" s="13">
        <f>IF(OR(E2638=0,L2638=0),0,E2638/L2638)</f>
        <v>37.46</v>
      </c>
      <c r="Q2638" s="11" t="s">
        <v>8325</v>
      </c>
      <c r="R2638" s="11" t="s">
        <v>8357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29" x14ac:dyDescent="0.35">
      <c r="A2639" s="11">
        <v>2637</v>
      </c>
      <c r="B2639" s="12" t="s">
        <v>2637</v>
      </c>
      <c r="C2639" s="12" t="s">
        <v>6747</v>
      </c>
      <c r="D2639" s="13">
        <v>500</v>
      </c>
      <c r="E2639" s="13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1">
        <f>ROUND(E2639/D2639*100,0)</f>
        <v>166</v>
      </c>
      <c r="P2639" s="13">
        <f>IF(OR(E2639=0,L2639=0),0,E2639/L2639)</f>
        <v>31.96153846153846</v>
      </c>
      <c r="Q2639" s="11" t="s">
        <v>8325</v>
      </c>
      <c r="R2639" s="11" t="s">
        <v>8357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3.5" x14ac:dyDescent="0.35">
      <c r="A2640" s="11">
        <v>2638</v>
      </c>
      <c r="B2640" s="12" t="s">
        <v>2638</v>
      </c>
      <c r="C2640" s="12" t="s">
        <v>6748</v>
      </c>
      <c r="D2640" s="13">
        <v>347</v>
      </c>
      <c r="E2640" s="13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1">
        <f>ROUND(E2640/D2640*100,0)</f>
        <v>102</v>
      </c>
      <c r="P2640" s="13">
        <f>IF(OR(E2640=0,L2640=0),0,E2640/L2640)</f>
        <v>25.214285714285715</v>
      </c>
      <c r="Q2640" s="11" t="s">
        <v>8325</v>
      </c>
      <c r="R2640" s="11" t="s">
        <v>8357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43.5" x14ac:dyDescent="0.35">
      <c r="A2641" s="11">
        <v>2639</v>
      </c>
      <c r="B2641" s="12" t="s">
        <v>2639</v>
      </c>
      <c r="C2641" s="12" t="s">
        <v>6749</v>
      </c>
      <c r="D2641" s="13">
        <v>300</v>
      </c>
      <c r="E2641" s="13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1">
        <f>ROUND(E2641/D2641*100,0)</f>
        <v>164</v>
      </c>
      <c r="P2641" s="13">
        <f>IF(OR(E2641=0,L2641=0),0,E2641/L2641)</f>
        <v>10.040816326530612</v>
      </c>
      <c r="Q2641" s="11" t="s">
        <v>8325</v>
      </c>
      <c r="R2641" s="11" t="s">
        <v>8357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58" x14ac:dyDescent="0.35">
      <c r="A2642" s="11">
        <v>2640</v>
      </c>
      <c r="B2642" s="12" t="s">
        <v>2640</v>
      </c>
      <c r="C2642" s="12" t="s">
        <v>6750</v>
      </c>
      <c r="D2642" s="13">
        <v>3000</v>
      </c>
      <c r="E2642" s="13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1">
        <f>ROUND(E2642/D2642*100,0)</f>
        <v>106</v>
      </c>
      <c r="P2642" s="13">
        <f>IF(OR(E2642=0,L2642=0),0,E2642/L2642)</f>
        <v>45.94202898550725</v>
      </c>
      <c r="Q2642" s="11" t="s">
        <v>8325</v>
      </c>
      <c r="R2642" s="11" t="s">
        <v>8357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29" x14ac:dyDescent="0.35">
      <c r="A2643" s="11">
        <v>2641</v>
      </c>
      <c r="B2643" s="12" t="s">
        <v>2641</v>
      </c>
      <c r="C2643" s="12" t="s">
        <v>6751</v>
      </c>
      <c r="D2643" s="13">
        <v>1500</v>
      </c>
      <c r="E2643" s="13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1">
        <f>ROUND(E2643/D2643*100,0)</f>
        <v>1</v>
      </c>
      <c r="P2643" s="13">
        <f>IF(OR(E2643=0,L2643=0),0,E2643/L2643)</f>
        <v>15</v>
      </c>
      <c r="Q2643" s="11" t="s">
        <v>8325</v>
      </c>
      <c r="R2643" s="11" t="s">
        <v>8357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58" x14ac:dyDescent="0.35">
      <c r="A2644" s="11">
        <v>2642</v>
      </c>
      <c r="B2644" s="12" t="s">
        <v>2642</v>
      </c>
      <c r="C2644" s="12" t="s">
        <v>6752</v>
      </c>
      <c r="D2644" s="13">
        <v>500000</v>
      </c>
      <c r="E2644" s="13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1">
        <f>ROUND(E2644/D2644*100,0)</f>
        <v>0</v>
      </c>
      <c r="P2644" s="13">
        <f>IF(OR(E2644=0,L2644=0),0,E2644/L2644)</f>
        <v>0</v>
      </c>
      <c r="Q2644" s="11" t="s">
        <v>8325</v>
      </c>
      <c r="R2644" s="11" t="s">
        <v>8357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58" x14ac:dyDescent="0.35">
      <c r="A2645" s="11">
        <v>2643</v>
      </c>
      <c r="B2645" s="12" t="s">
        <v>2643</v>
      </c>
      <c r="C2645" s="12" t="s">
        <v>6753</v>
      </c>
      <c r="D2645" s="13">
        <v>1000000</v>
      </c>
      <c r="E2645" s="13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1">
        <f>ROUND(E2645/D2645*100,0)</f>
        <v>34</v>
      </c>
      <c r="P2645" s="13">
        <f>IF(OR(E2645=0,L2645=0),0,E2645/L2645)</f>
        <v>223.58248500999335</v>
      </c>
      <c r="Q2645" s="11" t="s">
        <v>8325</v>
      </c>
      <c r="R2645" s="11" t="s">
        <v>8357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3.5" x14ac:dyDescent="0.35">
      <c r="A2646" s="11">
        <v>2644</v>
      </c>
      <c r="B2646" s="12" t="s">
        <v>2644</v>
      </c>
      <c r="C2646" s="12" t="s">
        <v>6754</v>
      </c>
      <c r="D2646" s="13">
        <v>100000</v>
      </c>
      <c r="E2646" s="13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1">
        <f>ROUND(E2646/D2646*100,0)</f>
        <v>2</v>
      </c>
      <c r="P2646" s="13">
        <f>IF(OR(E2646=0,L2646=0),0,E2646/L2646)</f>
        <v>39.480769230769234</v>
      </c>
      <c r="Q2646" s="11" t="s">
        <v>8325</v>
      </c>
      <c r="R2646" s="11" t="s">
        <v>8357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43.5" x14ac:dyDescent="0.35">
      <c r="A2647" s="11">
        <v>2645</v>
      </c>
      <c r="B2647" s="12" t="s">
        <v>2645</v>
      </c>
      <c r="C2647" s="12" t="s">
        <v>6755</v>
      </c>
      <c r="D2647" s="13">
        <v>20000</v>
      </c>
      <c r="E2647" s="13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1">
        <f>ROUND(E2647/D2647*100,0)</f>
        <v>11</v>
      </c>
      <c r="P2647" s="13">
        <f>IF(OR(E2647=0,L2647=0),0,E2647/L2647)</f>
        <v>91.304347826086953</v>
      </c>
      <c r="Q2647" s="11" t="s">
        <v>8325</v>
      </c>
      <c r="R2647" s="11" t="s">
        <v>8357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3.5" x14ac:dyDescent="0.35">
      <c r="A2648" s="11">
        <v>2646</v>
      </c>
      <c r="B2648" s="12" t="s">
        <v>2646</v>
      </c>
      <c r="C2648" s="12" t="s">
        <v>6756</v>
      </c>
      <c r="D2648" s="13">
        <v>500000</v>
      </c>
      <c r="E2648" s="13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1">
        <f>ROUND(E2648/D2648*100,0)</f>
        <v>8</v>
      </c>
      <c r="P2648" s="13">
        <f>IF(OR(E2648=0,L2648=0),0,E2648/L2648)</f>
        <v>78.666205607476627</v>
      </c>
      <c r="Q2648" s="11" t="s">
        <v>8325</v>
      </c>
      <c r="R2648" s="11" t="s">
        <v>8357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43.5" x14ac:dyDescent="0.35">
      <c r="A2649" s="11">
        <v>2647</v>
      </c>
      <c r="B2649" s="12" t="s">
        <v>2647</v>
      </c>
      <c r="C2649" s="12" t="s">
        <v>6757</v>
      </c>
      <c r="D2649" s="13">
        <v>2500</v>
      </c>
      <c r="E2649" s="13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1">
        <f>ROUND(E2649/D2649*100,0)</f>
        <v>1</v>
      </c>
      <c r="P2649" s="13">
        <f>IF(OR(E2649=0,L2649=0),0,E2649/L2649)</f>
        <v>12</v>
      </c>
      <c r="Q2649" s="11" t="s">
        <v>8325</v>
      </c>
      <c r="R2649" s="11" t="s">
        <v>8357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58" x14ac:dyDescent="0.35">
      <c r="A2650" s="11">
        <v>2648</v>
      </c>
      <c r="B2650" s="12" t="s">
        <v>2648</v>
      </c>
      <c r="C2650" s="12" t="s">
        <v>6758</v>
      </c>
      <c r="D2650" s="13">
        <v>12000</v>
      </c>
      <c r="E2650" s="13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1">
        <f>ROUND(E2650/D2650*100,0)</f>
        <v>1</v>
      </c>
      <c r="P2650" s="13">
        <f>IF(OR(E2650=0,L2650=0),0,E2650/L2650)</f>
        <v>17.666666666666668</v>
      </c>
      <c r="Q2650" s="11" t="s">
        <v>8325</v>
      </c>
      <c r="R2650" s="11" t="s">
        <v>8357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29" x14ac:dyDescent="0.35">
      <c r="A2651" s="11">
        <v>2649</v>
      </c>
      <c r="B2651" s="12" t="s">
        <v>2649</v>
      </c>
      <c r="C2651" s="12" t="s">
        <v>6759</v>
      </c>
      <c r="D2651" s="13">
        <v>125000</v>
      </c>
      <c r="E2651" s="13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1">
        <f>ROUND(E2651/D2651*100,0)</f>
        <v>0</v>
      </c>
      <c r="P2651" s="13">
        <f>IF(OR(E2651=0,L2651=0),0,E2651/L2651)</f>
        <v>41.333333333333336</v>
      </c>
      <c r="Q2651" s="11" t="s">
        <v>8325</v>
      </c>
      <c r="R2651" s="11" t="s">
        <v>8357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58" x14ac:dyDescent="0.35">
      <c r="A2652" s="11">
        <v>2650</v>
      </c>
      <c r="B2652" s="12" t="s">
        <v>2650</v>
      </c>
      <c r="C2652" s="12" t="s">
        <v>6760</v>
      </c>
      <c r="D2652" s="13">
        <v>60000</v>
      </c>
      <c r="E2652" s="13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1">
        <f>ROUND(E2652/D2652*100,0)</f>
        <v>1</v>
      </c>
      <c r="P2652" s="13">
        <f>IF(OR(E2652=0,L2652=0),0,E2652/L2652)</f>
        <v>71.599999999999994</v>
      </c>
      <c r="Q2652" s="11" t="s">
        <v>8325</v>
      </c>
      <c r="R2652" s="11" t="s">
        <v>8357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43.5" x14ac:dyDescent="0.35">
      <c r="A2653" s="11">
        <v>2651</v>
      </c>
      <c r="B2653" s="12" t="s">
        <v>2651</v>
      </c>
      <c r="C2653" s="12" t="s">
        <v>6761</v>
      </c>
      <c r="D2653" s="13">
        <v>280000</v>
      </c>
      <c r="E2653" s="13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1">
        <f>ROUND(E2653/D2653*100,0)</f>
        <v>2</v>
      </c>
      <c r="P2653" s="13">
        <f>IF(OR(E2653=0,L2653=0),0,E2653/L2653)</f>
        <v>307.8235294117647</v>
      </c>
      <c r="Q2653" s="11" t="s">
        <v>8325</v>
      </c>
      <c r="R2653" s="11" t="s">
        <v>8357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43.5" x14ac:dyDescent="0.35">
      <c r="A2654" s="11">
        <v>2652</v>
      </c>
      <c r="B2654" s="12" t="s">
        <v>2652</v>
      </c>
      <c r="C2654" s="12" t="s">
        <v>6762</v>
      </c>
      <c r="D2654" s="13">
        <v>100000</v>
      </c>
      <c r="E2654" s="13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1">
        <f>ROUND(E2654/D2654*100,0)</f>
        <v>1</v>
      </c>
      <c r="P2654" s="13">
        <f>IF(OR(E2654=0,L2654=0),0,E2654/L2654)</f>
        <v>80.454545454545453</v>
      </c>
      <c r="Q2654" s="11" t="s">
        <v>8325</v>
      </c>
      <c r="R2654" s="11" t="s">
        <v>8357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3.5" x14ac:dyDescent="0.35">
      <c r="A2655" s="11">
        <v>2653</v>
      </c>
      <c r="B2655" s="12" t="s">
        <v>2653</v>
      </c>
      <c r="C2655" s="12" t="s">
        <v>6763</v>
      </c>
      <c r="D2655" s="13">
        <v>51000</v>
      </c>
      <c r="E2655" s="13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1">
        <f>ROUND(E2655/D2655*100,0)</f>
        <v>12</v>
      </c>
      <c r="P2655" s="13">
        <f>IF(OR(E2655=0,L2655=0),0,E2655/L2655)</f>
        <v>83.942857142857136</v>
      </c>
      <c r="Q2655" s="11" t="s">
        <v>8325</v>
      </c>
      <c r="R2655" s="11" t="s">
        <v>8357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43.5" x14ac:dyDescent="0.35">
      <c r="A2656" s="11">
        <v>2654</v>
      </c>
      <c r="B2656" s="12" t="s">
        <v>2654</v>
      </c>
      <c r="C2656" s="12" t="s">
        <v>6764</v>
      </c>
      <c r="D2656" s="13">
        <v>100000</v>
      </c>
      <c r="E2656" s="13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1">
        <f>ROUND(E2656/D2656*100,0)</f>
        <v>0</v>
      </c>
      <c r="P2656" s="13">
        <f>IF(OR(E2656=0,L2656=0),0,E2656/L2656)</f>
        <v>8.5</v>
      </c>
      <c r="Q2656" s="11" t="s">
        <v>8325</v>
      </c>
      <c r="R2656" s="11" t="s">
        <v>8357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x14ac:dyDescent="0.35">
      <c r="A2657" s="11">
        <v>2655</v>
      </c>
      <c r="B2657" s="12" t="s">
        <v>2655</v>
      </c>
      <c r="C2657" s="12" t="s">
        <v>6765</v>
      </c>
      <c r="D2657" s="13">
        <v>15000</v>
      </c>
      <c r="E2657" s="13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1">
        <f>ROUND(E2657/D2657*100,0)</f>
        <v>21</v>
      </c>
      <c r="P2657" s="13">
        <f>IF(OR(E2657=0,L2657=0),0,E2657/L2657)</f>
        <v>73.372093023255815</v>
      </c>
      <c r="Q2657" s="11" t="s">
        <v>8325</v>
      </c>
      <c r="R2657" s="11" t="s">
        <v>8357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29" x14ac:dyDescent="0.35">
      <c r="A2658" s="11">
        <v>2656</v>
      </c>
      <c r="B2658" s="12" t="s">
        <v>2656</v>
      </c>
      <c r="C2658" s="12" t="s">
        <v>6766</v>
      </c>
      <c r="D2658" s="13">
        <v>150000</v>
      </c>
      <c r="E2658" s="13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1">
        <f>ROUND(E2658/D2658*100,0)</f>
        <v>11</v>
      </c>
      <c r="P2658" s="13">
        <f>IF(OR(E2658=0,L2658=0),0,E2658/L2658)</f>
        <v>112.86184210526316</v>
      </c>
      <c r="Q2658" s="11" t="s">
        <v>8325</v>
      </c>
      <c r="R2658" s="11" t="s">
        <v>8357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43.5" x14ac:dyDescent="0.35">
      <c r="A2659" s="11">
        <v>2657</v>
      </c>
      <c r="B2659" s="12" t="s">
        <v>2657</v>
      </c>
      <c r="C2659" s="12" t="s">
        <v>6767</v>
      </c>
      <c r="D2659" s="13">
        <v>30000</v>
      </c>
      <c r="E2659" s="13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1">
        <f>ROUND(E2659/D2659*100,0)</f>
        <v>19</v>
      </c>
      <c r="P2659" s="13">
        <f>IF(OR(E2659=0,L2659=0),0,E2659/L2659)</f>
        <v>95.277627118644077</v>
      </c>
      <c r="Q2659" s="11" t="s">
        <v>8325</v>
      </c>
      <c r="R2659" s="11" t="s">
        <v>8357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3.5" x14ac:dyDescent="0.35">
      <c r="A2660" s="11">
        <v>2658</v>
      </c>
      <c r="B2660" s="12" t="s">
        <v>2658</v>
      </c>
      <c r="C2660" s="12" t="s">
        <v>6768</v>
      </c>
      <c r="D2660" s="13">
        <v>98000</v>
      </c>
      <c r="E2660" s="13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1">
        <f>ROUND(E2660/D2660*100,0)</f>
        <v>0</v>
      </c>
      <c r="P2660" s="13">
        <f>IF(OR(E2660=0,L2660=0),0,E2660/L2660)</f>
        <v>22.75</v>
      </c>
      <c r="Q2660" s="11" t="s">
        <v>8325</v>
      </c>
      <c r="R2660" s="11" t="s">
        <v>8357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x14ac:dyDescent="0.35">
      <c r="A2661" s="11">
        <v>2659</v>
      </c>
      <c r="B2661" s="12" t="s">
        <v>2659</v>
      </c>
      <c r="C2661" s="12" t="s">
        <v>6769</v>
      </c>
      <c r="D2661" s="13">
        <v>49000</v>
      </c>
      <c r="E2661" s="13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1">
        <f>ROUND(E2661/D2661*100,0)</f>
        <v>3</v>
      </c>
      <c r="P2661" s="13">
        <f>IF(OR(E2661=0,L2661=0),0,E2661/L2661)</f>
        <v>133.30000000000001</v>
      </c>
      <c r="Q2661" s="11" t="s">
        <v>8325</v>
      </c>
      <c r="R2661" s="11" t="s">
        <v>8357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58" x14ac:dyDescent="0.35">
      <c r="A2662" s="11">
        <v>2660</v>
      </c>
      <c r="B2662" s="12" t="s">
        <v>2660</v>
      </c>
      <c r="C2662" s="12" t="s">
        <v>6770</v>
      </c>
      <c r="D2662" s="13">
        <v>20000</v>
      </c>
      <c r="E2662" s="13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1">
        <f>ROUND(E2662/D2662*100,0)</f>
        <v>0</v>
      </c>
      <c r="P2662" s="13">
        <f>IF(OR(E2662=0,L2662=0),0,E2662/L2662)</f>
        <v>3.8</v>
      </c>
      <c r="Q2662" s="11" t="s">
        <v>8325</v>
      </c>
      <c r="R2662" s="11" t="s">
        <v>8357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3.5" x14ac:dyDescent="0.35">
      <c r="A2663" s="11">
        <v>2661</v>
      </c>
      <c r="B2663" s="12" t="s">
        <v>2661</v>
      </c>
      <c r="C2663" s="12" t="s">
        <v>6771</v>
      </c>
      <c r="D2663" s="13">
        <v>5000</v>
      </c>
      <c r="E2663" s="13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1">
        <f>ROUND(E2663/D2663*100,0)</f>
        <v>103</v>
      </c>
      <c r="P2663" s="13">
        <f>IF(OR(E2663=0,L2663=0),0,E2663/L2663)</f>
        <v>85.75</v>
      </c>
      <c r="Q2663" s="11" t="s">
        <v>8325</v>
      </c>
      <c r="R2663" s="11" t="s">
        <v>8358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3.5" x14ac:dyDescent="0.35">
      <c r="A2664" s="11">
        <v>2662</v>
      </c>
      <c r="B2664" s="12" t="s">
        <v>2662</v>
      </c>
      <c r="C2664" s="12" t="s">
        <v>6772</v>
      </c>
      <c r="D2664" s="13">
        <v>20000</v>
      </c>
      <c r="E2664" s="13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1">
        <f>ROUND(E2664/D2664*100,0)</f>
        <v>107</v>
      </c>
      <c r="P2664" s="13">
        <f>IF(OR(E2664=0,L2664=0),0,E2664/L2664)</f>
        <v>267</v>
      </c>
      <c r="Q2664" s="11" t="s">
        <v>8325</v>
      </c>
      <c r="R2664" s="11" t="s">
        <v>8358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43.5" x14ac:dyDescent="0.35">
      <c r="A2665" s="11">
        <v>2663</v>
      </c>
      <c r="B2665" s="12" t="s">
        <v>2663</v>
      </c>
      <c r="C2665" s="12" t="s">
        <v>6773</v>
      </c>
      <c r="D2665" s="13">
        <v>20000</v>
      </c>
      <c r="E2665" s="13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1">
        <f>ROUND(E2665/D2665*100,0)</f>
        <v>105</v>
      </c>
      <c r="P2665" s="13">
        <f>IF(OR(E2665=0,L2665=0),0,E2665/L2665)</f>
        <v>373.55803571428572</v>
      </c>
      <c r="Q2665" s="11" t="s">
        <v>8325</v>
      </c>
      <c r="R2665" s="11" t="s">
        <v>8358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43.5" x14ac:dyDescent="0.35">
      <c r="A2666" s="11">
        <v>2664</v>
      </c>
      <c r="B2666" s="12" t="s">
        <v>2664</v>
      </c>
      <c r="C2666" s="12" t="s">
        <v>6774</v>
      </c>
      <c r="D2666" s="13">
        <v>17500</v>
      </c>
      <c r="E2666" s="13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1">
        <f>ROUND(E2666/D2666*100,0)</f>
        <v>103</v>
      </c>
      <c r="P2666" s="13">
        <f>IF(OR(E2666=0,L2666=0),0,E2666/L2666)</f>
        <v>174.03846153846155</v>
      </c>
      <c r="Q2666" s="11" t="s">
        <v>8325</v>
      </c>
      <c r="R2666" s="11" t="s">
        <v>8358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58" x14ac:dyDescent="0.35">
      <c r="A2667" s="11">
        <v>2665</v>
      </c>
      <c r="B2667" s="12" t="s">
        <v>2665</v>
      </c>
      <c r="C2667" s="12" t="s">
        <v>6775</v>
      </c>
      <c r="D2667" s="13">
        <v>3500</v>
      </c>
      <c r="E2667" s="13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1">
        <f>ROUND(E2667/D2667*100,0)</f>
        <v>123</v>
      </c>
      <c r="P2667" s="13">
        <f>IF(OR(E2667=0,L2667=0),0,E2667/L2667)</f>
        <v>93.695652173913047</v>
      </c>
      <c r="Q2667" s="11" t="s">
        <v>8325</v>
      </c>
      <c r="R2667" s="11" t="s">
        <v>8358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43.5" x14ac:dyDescent="0.35">
      <c r="A2668" s="11">
        <v>2666</v>
      </c>
      <c r="B2668" s="12" t="s">
        <v>2666</v>
      </c>
      <c r="C2668" s="12" t="s">
        <v>6776</v>
      </c>
      <c r="D2668" s="13">
        <v>10000</v>
      </c>
      <c r="E2668" s="13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1">
        <f>ROUND(E2668/D2668*100,0)</f>
        <v>159</v>
      </c>
      <c r="P2668" s="13">
        <f>IF(OR(E2668=0,L2668=0),0,E2668/L2668)</f>
        <v>77.327718446601949</v>
      </c>
      <c r="Q2668" s="11" t="s">
        <v>8325</v>
      </c>
      <c r="R2668" s="11" t="s">
        <v>8358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58" x14ac:dyDescent="0.35">
      <c r="A2669" s="11">
        <v>2667</v>
      </c>
      <c r="B2669" s="12" t="s">
        <v>2667</v>
      </c>
      <c r="C2669" s="12" t="s">
        <v>6777</v>
      </c>
      <c r="D2669" s="13">
        <v>1500</v>
      </c>
      <c r="E2669" s="13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1">
        <f>ROUND(E2669/D2669*100,0)</f>
        <v>111</v>
      </c>
      <c r="P2669" s="13">
        <f>IF(OR(E2669=0,L2669=0),0,E2669/L2669)</f>
        <v>92.222222222222229</v>
      </c>
      <c r="Q2669" s="11" t="s">
        <v>8325</v>
      </c>
      <c r="R2669" s="11" t="s">
        <v>8358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29" x14ac:dyDescent="0.35">
      <c r="A2670" s="11">
        <v>2668</v>
      </c>
      <c r="B2670" s="12" t="s">
        <v>2668</v>
      </c>
      <c r="C2670" s="12" t="s">
        <v>6778</v>
      </c>
      <c r="D2670" s="13">
        <v>1000</v>
      </c>
      <c r="E2670" s="13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1">
        <f>ROUND(E2670/D2670*100,0)</f>
        <v>171</v>
      </c>
      <c r="P2670" s="13">
        <f>IF(OR(E2670=0,L2670=0),0,E2670/L2670)</f>
        <v>60.964285714285715</v>
      </c>
      <c r="Q2670" s="11" t="s">
        <v>8325</v>
      </c>
      <c r="R2670" s="11" t="s">
        <v>8358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43.5" x14ac:dyDescent="0.35">
      <c r="A2671" s="11">
        <v>2669</v>
      </c>
      <c r="B2671" s="12" t="s">
        <v>2669</v>
      </c>
      <c r="C2671" s="12" t="s">
        <v>6779</v>
      </c>
      <c r="D2671" s="13">
        <v>800</v>
      </c>
      <c r="E2671" s="13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1">
        <f>ROUND(E2671/D2671*100,0)</f>
        <v>125</v>
      </c>
      <c r="P2671" s="13">
        <f>IF(OR(E2671=0,L2671=0),0,E2671/L2671)</f>
        <v>91</v>
      </c>
      <c r="Q2671" s="11" t="s">
        <v>8325</v>
      </c>
      <c r="R2671" s="11" t="s">
        <v>8358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43.5" x14ac:dyDescent="0.35">
      <c r="A2672" s="11">
        <v>2670</v>
      </c>
      <c r="B2672" s="12" t="s">
        <v>2670</v>
      </c>
      <c r="C2672" s="12" t="s">
        <v>6780</v>
      </c>
      <c r="D2672" s="13">
        <v>38888</v>
      </c>
      <c r="E2672" s="13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1">
        <f>ROUND(E2672/D2672*100,0)</f>
        <v>6</v>
      </c>
      <c r="P2672" s="13">
        <f>IF(OR(E2672=0,L2672=0),0,E2672/L2672)</f>
        <v>41.583333333333336</v>
      </c>
      <c r="Q2672" s="11" t="s">
        <v>8325</v>
      </c>
      <c r="R2672" s="11" t="s">
        <v>8358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3.5" x14ac:dyDescent="0.35">
      <c r="A2673" s="11">
        <v>2671</v>
      </c>
      <c r="B2673" s="12" t="s">
        <v>2671</v>
      </c>
      <c r="C2673" s="12" t="s">
        <v>6781</v>
      </c>
      <c r="D2673" s="13">
        <v>25000</v>
      </c>
      <c r="E2673" s="13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1">
        <f>ROUND(E2673/D2673*100,0)</f>
        <v>11</v>
      </c>
      <c r="P2673" s="13">
        <f>IF(OR(E2673=0,L2673=0),0,E2673/L2673)</f>
        <v>33.761904761904759</v>
      </c>
      <c r="Q2673" s="11" t="s">
        <v>8325</v>
      </c>
      <c r="R2673" s="11" t="s">
        <v>8358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58" x14ac:dyDescent="0.35">
      <c r="A2674" s="11">
        <v>2672</v>
      </c>
      <c r="B2674" s="12" t="s">
        <v>2672</v>
      </c>
      <c r="C2674" s="12" t="s">
        <v>6782</v>
      </c>
      <c r="D2674" s="13">
        <v>10000</v>
      </c>
      <c r="E2674" s="13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1">
        <f>ROUND(E2674/D2674*100,0)</f>
        <v>33</v>
      </c>
      <c r="P2674" s="13">
        <f>IF(OR(E2674=0,L2674=0),0,E2674/L2674)</f>
        <v>70.61702127659575</v>
      </c>
      <c r="Q2674" s="11" t="s">
        <v>8325</v>
      </c>
      <c r="R2674" s="11" t="s">
        <v>8358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58" x14ac:dyDescent="0.35">
      <c r="A2675" s="11">
        <v>2673</v>
      </c>
      <c r="B2675" s="12" t="s">
        <v>2673</v>
      </c>
      <c r="C2675" s="12" t="s">
        <v>6783</v>
      </c>
      <c r="D2675" s="13">
        <v>40000</v>
      </c>
      <c r="E2675" s="13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1">
        <f>ROUND(E2675/D2675*100,0)</f>
        <v>28</v>
      </c>
      <c r="P2675" s="13">
        <f>IF(OR(E2675=0,L2675=0),0,E2675/L2675)</f>
        <v>167.15151515151516</v>
      </c>
      <c r="Q2675" s="11" t="s">
        <v>8325</v>
      </c>
      <c r="R2675" s="11" t="s">
        <v>8358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58" x14ac:dyDescent="0.35">
      <c r="A2676" s="11">
        <v>2674</v>
      </c>
      <c r="B2676" s="12" t="s">
        <v>2674</v>
      </c>
      <c r="C2676" s="12" t="s">
        <v>6784</v>
      </c>
      <c r="D2676" s="13">
        <v>35000</v>
      </c>
      <c r="E2676" s="13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1">
        <f>ROUND(E2676/D2676*100,0)</f>
        <v>63</v>
      </c>
      <c r="P2676" s="13">
        <f>IF(OR(E2676=0,L2676=0),0,E2676/L2676)</f>
        <v>128.61988304093566</v>
      </c>
      <c r="Q2676" s="11" t="s">
        <v>8325</v>
      </c>
      <c r="R2676" s="11" t="s">
        <v>8358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58" x14ac:dyDescent="0.35">
      <c r="A2677" s="11">
        <v>2675</v>
      </c>
      <c r="B2677" s="12" t="s">
        <v>2675</v>
      </c>
      <c r="C2677" s="12" t="s">
        <v>6785</v>
      </c>
      <c r="D2677" s="13">
        <v>25000</v>
      </c>
      <c r="E2677" s="13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1">
        <f>ROUND(E2677/D2677*100,0)</f>
        <v>8</v>
      </c>
      <c r="P2677" s="13">
        <f>IF(OR(E2677=0,L2677=0),0,E2677/L2677)</f>
        <v>65.41379310344827</v>
      </c>
      <c r="Q2677" s="11" t="s">
        <v>8325</v>
      </c>
      <c r="R2677" s="11" t="s">
        <v>8358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43.5" x14ac:dyDescent="0.35">
      <c r="A2678" s="11">
        <v>2676</v>
      </c>
      <c r="B2678" s="12" t="s">
        <v>2676</v>
      </c>
      <c r="C2678" s="12" t="s">
        <v>6786</v>
      </c>
      <c r="D2678" s="13">
        <v>2100</v>
      </c>
      <c r="E2678" s="13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1">
        <f>ROUND(E2678/D2678*100,0)</f>
        <v>50</v>
      </c>
      <c r="P2678" s="13">
        <f>IF(OR(E2678=0,L2678=0),0,E2678/L2678)</f>
        <v>117.55555555555556</v>
      </c>
      <c r="Q2678" s="11" t="s">
        <v>8325</v>
      </c>
      <c r="R2678" s="11" t="s">
        <v>8358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3.5" x14ac:dyDescent="0.35">
      <c r="A2679" s="11">
        <v>2677</v>
      </c>
      <c r="B2679" s="12" t="s">
        <v>2677</v>
      </c>
      <c r="C2679" s="12" t="s">
        <v>6787</v>
      </c>
      <c r="D2679" s="13">
        <v>19500</v>
      </c>
      <c r="E2679" s="13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1">
        <f>ROUND(E2679/D2679*100,0)</f>
        <v>18</v>
      </c>
      <c r="P2679" s="13">
        <f>IF(OR(E2679=0,L2679=0),0,E2679/L2679)</f>
        <v>126.48148148148148</v>
      </c>
      <c r="Q2679" s="11" t="s">
        <v>8325</v>
      </c>
      <c r="R2679" s="11" t="s">
        <v>8358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43.5" x14ac:dyDescent="0.35">
      <c r="A2680" s="11">
        <v>2678</v>
      </c>
      <c r="B2680" s="12" t="s">
        <v>2678</v>
      </c>
      <c r="C2680" s="12" t="s">
        <v>6788</v>
      </c>
      <c r="D2680" s="13">
        <v>8000000</v>
      </c>
      <c r="E2680" s="13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1">
        <f>ROUND(E2680/D2680*100,0)</f>
        <v>0</v>
      </c>
      <c r="P2680" s="13">
        <f>IF(OR(E2680=0,L2680=0),0,E2680/L2680)</f>
        <v>550</v>
      </c>
      <c r="Q2680" s="11" t="s">
        <v>8325</v>
      </c>
      <c r="R2680" s="11" t="s">
        <v>8358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58" x14ac:dyDescent="0.35">
      <c r="A2681" s="11">
        <v>2679</v>
      </c>
      <c r="B2681" s="12" t="s">
        <v>2679</v>
      </c>
      <c r="C2681" s="12" t="s">
        <v>6789</v>
      </c>
      <c r="D2681" s="13">
        <v>40000</v>
      </c>
      <c r="E2681" s="13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1">
        <f>ROUND(E2681/D2681*100,0)</f>
        <v>0</v>
      </c>
      <c r="P2681" s="13">
        <f>IF(OR(E2681=0,L2681=0),0,E2681/L2681)</f>
        <v>44</v>
      </c>
      <c r="Q2681" s="11" t="s">
        <v>8325</v>
      </c>
      <c r="R2681" s="11" t="s">
        <v>8358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x14ac:dyDescent="0.35">
      <c r="A2682" s="11">
        <v>2680</v>
      </c>
      <c r="B2682" s="12" t="s">
        <v>2680</v>
      </c>
      <c r="C2682" s="12" t="s">
        <v>6790</v>
      </c>
      <c r="D2682" s="13">
        <v>32000</v>
      </c>
      <c r="E2682" s="13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1">
        <f>ROUND(E2682/D2682*100,0)</f>
        <v>1</v>
      </c>
      <c r="P2682" s="13">
        <f>IF(OR(E2682=0,L2682=0),0,E2682/L2682)</f>
        <v>69</v>
      </c>
      <c r="Q2682" s="11" t="s">
        <v>8325</v>
      </c>
      <c r="R2682" s="11" t="s">
        <v>8358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3.5" x14ac:dyDescent="0.35">
      <c r="A2683" s="11">
        <v>2681</v>
      </c>
      <c r="B2683" s="12" t="s">
        <v>2681</v>
      </c>
      <c r="C2683" s="12" t="s">
        <v>6791</v>
      </c>
      <c r="D2683" s="13">
        <v>8000</v>
      </c>
      <c r="E2683" s="13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1">
        <f>ROUND(E2683/D2683*100,0)</f>
        <v>1</v>
      </c>
      <c r="P2683" s="13">
        <f>IF(OR(E2683=0,L2683=0),0,E2683/L2683)</f>
        <v>27.5</v>
      </c>
      <c r="Q2683" s="11" t="s">
        <v>8338</v>
      </c>
      <c r="R2683" s="11" t="s">
        <v>8339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3.5" x14ac:dyDescent="0.35">
      <c r="A2684" s="11">
        <v>2682</v>
      </c>
      <c r="B2684" s="12" t="s">
        <v>2682</v>
      </c>
      <c r="C2684" s="12" t="s">
        <v>6792</v>
      </c>
      <c r="D2684" s="13">
        <v>6000</v>
      </c>
      <c r="E2684" s="13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1">
        <f>ROUND(E2684/D2684*100,0)</f>
        <v>28</v>
      </c>
      <c r="P2684" s="13">
        <f>IF(OR(E2684=0,L2684=0),0,E2684/L2684)</f>
        <v>84.9</v>
      </c>
      <c r="Q2684" s="11" t="s">
        <v>8338</v>
      </c>
      <c r="R2684" s="11" t="s">
        <v>8339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43.5" x14ac:dyDescent="0.35">
      <c r="A2685" s="11">
        <v>2683</v>
      </c>
      <c r="B2685" s="12" t="s">
        <v>2683</v>
      </c>
      <c r="C2685" s="12" t="s">
        <v>6793</v>
      </c>
      <c r="D2685" s="13">
        <v>15000</v>
      </c>
      <c r="E2685" s="13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1">
        <f>ROUND(E2685/D2685*100,0)</f>
        <v>0</v>
      </c>
      <c r="P2685" s="13">
        <f>IF(OR(E2685=0,L2685=0),0,E2685/L2685)</f>
        <v>12</v>
      </c>
      <c r="Q2685" s="11" t="s">
        <v>8338</v>
      </c>
      <c r="R2685" s="11" t="s">
        <v>8339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43.5" x14ac:dyDescent="0.35">
      <c r="A2686" s="11">
        <v>2684</v>
      </c>
      <c r="B2686" s="12" t="s">
        <v>2684</v>
      </c>
      <c r="C2686" s="12" t="s">
        <v>6794</v>
      </c>
      <c r="D2686" s="13">
        <v>70000</v>
      </c>
      <c r="E2686" s="13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1">
        <f>ROUND(E2686/D2686*100,0)</f>
        <v>1</v>
      </c>
      <c r="P2686" s="13">
        <f>IF(OR(E2686=0,L2686=0),0,E2686/L2686)</f>
        <v>200</v>
      </c>
      <c r="Q2686" s="11" t="s">
        <v>8338</v>
      </c>
      <c r="R2686" s="11" t="s">
        <v>8339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43.5" x14ac:dyDescent="0.35">
      <c r="A2687" s="11">
        <v>2685</v>
      </c>
      <c r="B2687" s="12" t="s">
        <v>2685</v>
      </c>
      <c r="C2687" s="12" t="s">
        <v>6795</v>
      </c>
      <c r="D2687" s="13">
        <v>50000</v>
      </c>
      <c r="E2687" s="13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1">
        <f>ROUND(E2687/D2687*100,0)</f>
        <v>0</v>
      </c>
      <c r="P2687" s="13">
        <f>IF(OR(E2687=0,L2687=0),0,E2687/L2687)</f>
        <v>10</v>
      </c>
      <c r="Q2687" s="11" t="s">
        <v>8338</v>
      </c>
      <c r="R2687" s="11" t="s">
        <v>8339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43.5" x14ac:dyDescent="0.35">
      <c r="A2688" s="11">
        <v>2686</v>
      </c>
      <c r="B2688" s="12" t="s">
        <v>2686</v>
      </c>
      <c r="C2688" s="12" t="s">
        <v>6796</v>
      </c>
      <c r="D2688" s="13">
        <v>30000</v>
      </c>
      <c r="E2688" s="13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1">
        <f>ROUND(E2688/D2688*100,0)</f>
        <v>0</v>
      </c>
      <c r="P2688" s="13">
        <f>IF(OR(E2688=0,L2688=0),0,E2688/L2688)</f>
        <v>0</v>
      </c>
      <c r="Q2688" s="11" t="s">
        <v>8338</v>
      </c>
      <c r="R2688" s="11" t="s">
        <v>8339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3.5" x14ac:dyDescent="0.35">
      <c r="A2689" s="11">
        <v>2687</v>
      </c>
      <c r="B2689" s="12" t="s">
        <v>2687</v>
      </c>
      <c r="C2689" s="12" t="s">
        <v>6797</v>
      </c>
      <c r="D2689" s="13">
        <v>15000</v>
      </c>
      <c r="E2689" s="13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1">
        <f>ROUND(E2689/D2689*100,0)</f>
        <v>0</v>
      </c>
      <c r="P2689" s="13">
        <f>IF(OR(E2689=0,L2689=0),0,E2689/L2689)</f>
        <v>0</v>
      </c>
      <c r="Q2689" s="11" t="s">
        <v>8338</v>
      </c>
      <c r="R2689" s="11" t="s">
        <v>8339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29" x14ac:dyDescent="0.35">
      <c r="A2690" s="11">
        <v>2688</v>
      </c>
      <c r="B2690" s="12" t="s">
        <v>2688</v>
      </c>
      <c r="C2690" s="12" t="s">
        <v>6798</v>
      </c>
      <c r="D2690" s="13">
        <v>50000</v>
      </c>
      <c r="E2690" s="13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1">
        <f>ROUND(E2690/D2690*100,0)</f>
        <v>0</v>
      </c>
      <c r="P2690" s="13">
        <f>IF(OR(E2690=0,L2690=0),0,E2690/L2690)</f>
        <v>5.2857142857142856</v>
      </c>
      <c r="Q2690" s="11" t="s">
        <v>8338</v>
      </c>
      <c r="R2690" s="11" t="s">
        <v>8339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43.5" x14ac:dyDescent="0.35">
      <c r="A2691" s="11">
        <v>2689</v>
      </c>
      <c r="B2691" s="12" t="s">
        <v>2689</v>
      </c>
      <c r="C2691" s="12" t="s">
        <v>6799</v>
      </c>
      <c r="D2691" s="13">
        <v>35000</v>
      </c>
      <c r="E2691" s="13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1">
        <f>ROUND(E2691/D2691*100,0)</f>
        <v>0</v>
      </c>
      <c r="P2691" s="13">
        <f>IF(OR(E2691=0,L2691=0),0,E2691/L2691)</f>
        <v>1</v>
      </c>
      <c r="Q2691" s="11" t="s">
        <v>8338</v>
      </c>
      <c r="R2691" s="11" t="s">
        <v>8339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58" x14ac:dyDescent="0.35">
      <c r="A2692" s="11">
        <v>2690</v>
      </c>
      <c r="B2692" s="12" t="s">
        <v>2690</v>
      </c>
      <c r="C2692" s="12" t="s">
        <v>6800</v>
      </c>
      <c r="D2692" s="13">
        <v>80000</v>
      </c>
      <c r="E2692" s="13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1">
        <f>ROUND(E2692/D2692*100,0)</f>
        <v>11</v>
      </c>
      <c r="P2692" s="13">
        <f>IF(OR(E2692=0,L2692=0),0,E2692/L2692)</f>
        <v>72.762711864406782</v>
      </c>
      <c r="Q2692" s="11" t="s">
        <v>8338</v>
      </c>
      <c r="R2692" s="11" t="s">
        <v>8339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29" x14ac:dyDescent="0.35">
      <c r="A2693" s="11">
        <v>2691</v>
      </c>
      <c r="B2693" s="12" t="s">
        <v>2691</v>
      </c>
      <c r="C2693" s="12" t="s">
        <v>6801</v>
      </c>
      <c r="D2693" s="13">
        <v>65000</v>
      </c>
      <c r="E2693" s="13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1">
        <f>ROUND(E2693/D2693*100,0)</f>
        <v>0</v>
      </c>
      <c r="P2693" s="13">
        <f>IF(OR(E2693=0,L2693=0),0,E2693/L2693)</f>
        <v>17.5</v>
      </c>
      <c r="Q2693" s="11" t="s">
        <v>8338</v>
      </c>
      <c r="R2693" s="11" t="s">
        <v>8339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3.5" x14ac:dyDescent="0.35">
      <c r="A2694" s="11">
        <v>2692</v>
      </c>
      <c r="B2694" s="12" t="s">
        <v>2692</v>
      </c>
      <c r="C2694" s="12" t="s">
        <v>6802</v>
      </c>
      <c r="D2694" s="13">
        <v>3500</v>
      </c>
      <c r="E2694" s="13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1">
        <f>ROUND(E2694/D2694*100,0)</f>
        <v>1</v>
      </c>
      <c r="P2694" s="13">
        <f>IF(OR(E2694=0,L2694=0),0,E2694/L2694)</f>
        <v>25</v>
      </c>
      <c r="Q2694" s="11" t="s">
        <v>8338</v>
      </c>
      <c r="R2694" s="11" t="s">
        <v>8339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43.5" x14ac:dyDescent="0.35">
      <c r="A2695" s="11">
        <v>2693</v>
      </c>
      <c r="B2695" s="12" t="s">
        <v>2693</v>
      </c>
      <c r="C2695" s="12" t="s">
        <v>6803</v>
      </c>
      <c r="D2695" s="13">
        <v>5000</v>
      </c>
      <c r="E2695" s="13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1">
        <f>ROUND(E2695/D2695*100,0)</f>
        <v>1</v>
      </c>
      <c r="P2695" s="13">
        <f>IF(OR(E2695=0,L2695=0),0,E2695/L2695)</f>
        <v>13.333333333333334</v>
      </c>
      <c r="Q2695" s="11" t="s">
        <v>8338</v>
      </c>
      <c r="R2695" s="11" t="s">
        <v>8339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58" x14ac:dyDescent="0.35">
      <c r="A2696" s="11">
        <v>2694</v>
      </c>
      <c r="B2696" s="12" t="s">
        <v>2694</v>
      </c>
      <c r="C2696" s="12" t="s">
        <v>6804</v>
      </c>
      <c r="D2696" s="13">
        <v>30000</v>
      </c>
      <c r="E2696" s="13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1">
        <f>ROUND(E2696/D2696*100,0)</f>
        <v>0</v>
      </c>
      <c r="P2696" s="13">
        <f>IF(OR(E2696=0,L2696=0),0,E2696/L2696)</f>
        <v>1</v>
      </c>
      <c r="Q2696" s="11" t="s">
        <v>8338</v>
      </c>
      <c r="R2696" s="11" t="s">
        <v>8339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43.5" x14ac:dyDescent="0.35">
      <c r="A2697" s="11">
        <v>2695</v>
      </c>
      <c r="B2697" s="12" t="s">
        <v>2695</v>
      </c>
      <c r="C2697" s="12" t="s">
        <v>6805</v>
      </c>
      <c r="D2697" s="13">
        <v>15000</v>
      </c>
      <c r="E2697" s="13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1">
        <f>ROUND(E2697/D2697*100,0)</f>
        <v>0</v>
      </c>
      <c r="P2697" s="13">
        <f>IF(OR(E2697=0,L2697=0),0,E2697/L2697)</f>
        <v>23.666666666666668</v>
      </c>
      <c r="Q2697" s="11" t="s">
        <v>8338</v>
      </c>
      <c r="R2697" s="11" t="s">
        <v>8339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58" x14ac:dyDescent="0.35">
      <c r="A2698" s="11">
        <v>2696</v>
      </c>
      <c r="B2698" s="12" t="s">
        <v>2696</v>
      </c>
      <c r="C2698" s="12" t="s">
        <v>6806</v>
      </c>
      <c r="D2698" s="13">
        <v>60000</v>
      </c>
      <c r="E2698" s="13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1">
        <f>ROUND(E2698/D2698*100,0)</f>
        <v>6</v>
      </c>
      <c r="P2698" s="13">
        <f>IF(OR(E2698=0,L2698=0),0,E2698/L2698)</f>
        <v>89.21052631578948</v>
      </c>
      <c r="Q2698" s="11" t="s">
        <v>8338</v>
      </c>
      <c r="R2698" s="11" t="s">
        <v>8339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3.5" x14ac:dyDescent="0.35">
      <c r="A2699" s="11">
        <v>2697</v>
      </c>
      <c r="B2699" s="12" t="s">
        <v>2697</v>
      </c>
      <c r="C2699" s="12" t="s">
        <v>6807</v>
      </c>
      <c r="D2699" s="13">
        <v>23000</v>
      </c>
      <c r="E2699" s="13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1">
        <f>ROUND(E2699/D2699*100,0)</f>
        <v>26</v>
      </c>
      <c r="P2699" s="13">
        <f>IF(OR(E2699=0,L2699=0),0,E2699/L2699)</f>
        <v>116.55769230769231</v>
      </c>
      <c r="Q2699" s="11" t="s">
        <v>8338</v>
      </c>
      <c r="R2699" s="11" t="s">
        <v>8339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3.5" x14ac:dyDescent="0.35">
      <c r="A2700" s="11">
        <v>2698</v>
      </c>
      <c r="B2700" s="12" t="s">
        <v>2698</v>
      </c>
      <c r="C2700" s="12" t="s">
        <v>6808</v>
      </c>
      <c r="D2700" s="13">
        <v>8000</v>
      </c>
      <c r="E2700" s="13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1">
        <f>ROUND(E2700/D2700*100,0)</f>
        <v>0</v>
      </c>
      <c r="P2700" s="13">
        <f>IF(OR(E2700=0,L2700=0),0,E2700/L2700)</f>
        <v>13.005000000000001</v>
      </c>
      <c r="Q2700" s="11" t="s">
        <v>8338</v>
      </c>
      <c r="R2700" s="11" t="s">
        <v>8339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3.5" x14ac:dyDescent="0.35">
      <c r="A2701" s="11">
        <v>2699</v>
      </c>
      <c r="B2701" s="12" t="s">
        <v>2699</v>
      </c>
      <c r="C2701" s="12" t="s">
        <v>6809</v>
      </c>
      <c r="D2701" s="13">
        <v>2</v>
      </c>
      <c r="E2701" s="13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1">
        <f>ROUND(E2701/D2701*100,0)</f>
        <v>0</v>
      </c>
      <c r="P2701" s="13">
        <f>IF(OR(E2701=0,L2701=0),0,E2701/L2701)</f>
        <v>0</v>
      </c>
      <c r="Q2701" s="11" t="s">
        <v>8338</v>
      </c>
      <c r="R2701" s="11" t="s">
        <v>8339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3.5" x14ac:dyDescent="0.35">
      <c r="A2702" s="11">
        <v>2700</v>
      </c>
      <c r="B2702" s="12" t="s">
        <v>2700</v>
      </c>
      <c r="C2702" s="12" t="s">
        <v>6810</v>
      </c>
      <c r="D2702" s="13">
        <v>9999</v>
      </c>
      <c r="E2702" s="13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1">
        <f>ROUND(E2702/D2702*100,0)</f>
        <v>1</v>
      </c>
      <c r="P2702" s="13">
        <f>IF(OR(E2702=0,L2702=0),0,E2702/L2702)</f>
        <v>17.5</v>
      </c>
      <c r="Q2702" s="11" t="s">
        <v>8338</v>
      </c>
      <c r="R2702" s="11" t="s">
        <v>8339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43.5" x14ac:dyDescent="0.35">
      <c r="A2703" s="11">
        <v>2701</v>
      </c>
      <c r="B2703" s="12" t="s">
        <v>2701</v>
      </c>
      <c r="C2703" s="12" t="s">
        <v>6811</v>
      </c>
      <c r="D2703" s="13">
        <v>3400</v>
      </c>
      <c r="E2703" s="13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1">
        <f>ROUND(E2703/D2703*100,0)</f>
        <v>46</v>
      </c>
      <c r="P2703" s="13">
        <f>IF(OR(E2703=0,L2703=0),0,E2703/L2703)</f>
        <v>34.130434782608695</v>
      </c>
      <c r="Q2703" s="11" t="s">
        <v>8323</v>
      </c>
      <c r="R2703" s="11" t="s">
        <v>8359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43.5" x14ac:dyDescent="0.35">
      <c r="A2704" s="11">
        <v>2702</v>
      </c>
      <c r="B2704" s="12" t="s">
        <v>2702</v>
      </c>
      <c r="C2704" s="12" t="s">
        <v>6812</v>
      </c>
      <c r="D2704" s="13">
        <v>10000</v>
      </c>
      <c r="E2704" s="13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1">
        <f>ROUND(E2704/D2704*100,0)</f>
        <v>34</v>
      </c>
      <c r="P2704" s="13">
        <f>IF(OR(E2704=0,L2704=0),0,E2704/L2704)</f>
        <v>132.34615384615384</v>
      </c>
      <c r="Q2704" s="11" t="s">
        <v>8323</v>
      </c>
      <c r="R2704" s="11" t="s">
        <v>8359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29" x14ac:dyDescent="0.35">
      <c r="A2705" s="11">
        <v>2703</v>
      </c>
      <c r="B2705" s="12" t="s">
        <v>2703</v>
      </c>
      <c r="C2705" s="12" t="s">
        <v>6813</v>
      </c>
      <c r="D2705" s="13">
        <v>40000</v>
      </c>
      <c r="E2705" s="13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1">
        <f>ROUND(E2705/D2705*100,0)</f>
        <v>104</v>
      </c>
      <c r="P2705" s="13">
        <f>IF(OR(E2705=0,L2705=0),0,E2705/L2705)</f>
        <v>922.22222222222217</v>
      </c>
      <c r="Q2705" s="11" t="s">
        <v>8323</v>
      </c>
      <c r="R2705" s="11" t="s">
        <v>8359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43.5" x14ac:dyDescent="0.35">
      <c r="A2706" s="11">
        <v>2704</v>
      </c>
      <c r="B2706" s="12" t="s">
        <v>2704</v>
      </c>
      <c r="C2706" s="12" t="s">
        <v>6814</v>
      </c>
      <c r="D2706" s="13">
        <v>19000</v>
      </c>
      <c r="E2706" s="13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1">
        <f>ROUND(E2706/D2706*100,0)</f>
        <v>6</v>
      </c>
      <c r="P2706" s="13">
        <f>IF(OR(E2706=0,L2706=0),0,E2706/L2706)</f>
        <v>163.57142857142858</v>
      </c>
      <c r="Q2706" s="11" t="s">
        <v>8323</v>
      </c>
      <c r="R2706" s="11" t="s">
        <v>8359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29" x14ac:dyDescent="0.35">
      <c r="A2707" s="11">
        <v>2705</v>
      </c>
      <c r="B2707" s="12" t="s">
        <v>2705</v>
      </c>
      <c r="C2707" s="12" t="s">
        <v>6815</v>
      </c>
      <c r="D2707" s="13">
        <v>16500</v>
      </c>
      <c r="E2707" s="13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1">
        <f>ROUND(E2707/D2707*100,0)</f>
        <v>11</v>
      </c>
      <c r="P2707" s="13">
        <f>IF(OR(E2707=0,L2707=0),0,E2707/L2707)</f>
        <v>217.375</v>
      </c>
      <c r="Q2707" s="11" t="s">
        <v>8323</v>
      </c>
      <c r="R2707" s="11" t="s">
        <v>8359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3.5" x14ac:dyDescent="0.35">
      <c r="A2708" s="11">
        <v>2706</v>
      </c>
      <c r="B2708" s="12" t="s">
        <v>2706</v>
      </c>
      <c r="C2708" s="12" t="s">
        <v>6816</v>
      </c>
      <c r="D2708" s="13">
        <v>35000</v>
      </c>
      <c r="E2708" s="13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1">
        <f>ROUND(E2708/D2708*100,0)</f>
        <v>112</v>
      </c>
      <c r="P2708" s="13">
        <f>IF(OR(E2708=0,L2708=0),0,E2708/L2708)</f>
        <v>149.44486692015209</v>
      </c>
      <c r="Q2708" s="11" t="s">
        <v>8323</v>
      </c>
      <c r="R2708" s="11" t="s">
        <v>8359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3.5" x14ac:dyDescent="0.35">
      <c r="A2709" s="11">
        <v>2707</v>
      </c>
      <c r="B2709" s="12" t="s">
        <v>2707</v>
      </c>
      <c r="C2709" s="12" t="s">
        <v>6817</v>
      </c>
      <c r="D2709" s="13">
        <v>8000</v>
      </c>
      <c r="E2709" s="13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1">
        <f>ROUND(E2709/D2709*100,0)</f>
        <v>351</v>
      </c>
      <c r="P2709" s="13">
        <f>IF(OR(E2709=0,L2709=0),0,E2709/L2709)</f>
        <v>71.237487309644663</v>
      </c>
      <c r="Q2709" s="11" t="s">
        <v>8323</v>
      </c>
      <c r="R2709" s="11" t="s">
        <v>8359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3.5" x14ac:dyDescent="0.35">
      <c r="A2710" s="11">
        <v>2708</v>
      </c>
      <c r="B2710" s="12" t="s">
        <v>2708</v>
      </c>
      <c r="C2710" s="12" t="s">
        <v>6818</v>
      </c>
      <c r="D2710" s="13">
        <v>20000</v>
      </c>
      <c r="E2710" s="13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1">
        <f>ROUND(E2710/D2710*100,0)</f>
        <v>233</v>
      </c>
      <c r="P2710" s="13">
        <f>IF(OR(E2710=0,L2710=0),0,E2710/L2710)</f>
        <v>44.464318398474738</v>
      </c>
      <c r="Q2710" s="11" t="s">
        <v>8323</v>
      </c>
      <c r="R2710" s="11" t="s">
        <v>8359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3.5" x14ac:dyDescent="0.35">
      <c r="A2711" s="11">
        <v>2709</v>
      </c>
      <c r="B2711" s="12" t="s">
        <v>2709</v>
      </c>
      <c r="C2711" s="12" t="s">
        <v>6819</v>
      </c>
      <c r="D2711" s="13">
        <v>50000</v>
      </c>
      <c r="E2711" s="13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1">
        <f>ROUND(E2711/D2711*100,0)</f>
        <v>102</v>
      </c>
      <c r="P2711" s="13">
        <f>IF(OR(E2711=0,L2711=0),0,E2711/L2711)</f>
        <v>164.94480519480518</v>
      </c>
      <c r="Q2711" s="11" t="s">
        <v>8323</v>
      </c>
      <c r="R2711" s="11" t="s">
        <v>8359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29" x14ac:dyDescent="0.35">
      <c r="A2712" s="11">
        <v>2710</v>
      </c>
      <c r="B2712" s="12" t="s">
        <v>2710</v>
      </c>
      <c r="C2712" s="12" t="s">
        <v>6820</v>
      </c>
      <c r="D2712" s="13">
        <v>60000</v>
      </c>
      <c r="E2712" s="13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1">
        <f>ROUND(E2712/D2712*100,0)</f>
        <v>154</v>
      </c>
      <c r="P2712" s="13">
        <f>IF(OR(E2712=0,L2712=0),0,E2712/L2712)</f>
        <v>84.871516544117654</v>
      </c>
      <c r="Q2712" s="11" t="s">
        <v>8323</v>
      </c>
      <c r="R2712" s="11" t="s">
        <v>8359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43.5" x14ac:dyDescent="0.35">
      <c r="A2713" s="11">
        <v>2711</v>
      </c>
      <c r="B2713" s="12" t="s">
        <v>2711</v>
      </c>
      <c r="C2713" s="12" t="s">
        <v>6821</v>
      </c>
      <c r="D2713" s="13">
        <v>3910</v>
      </c>
      <c r="E2713" s="13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1">
        <f>ROUND(E2713/D2713*100,0)</f>
        <v>101</v>
      </c>
      <c r="P2713" s="13">
        <f>IF(OR(E2713=0,L2713=0),0,E2713/L2713)</f>
        <v>53.945205479452056</v>
      </c>
      <c r="Q2713" s="11" t="s">
        <v>8323</v>
      </c>
      <c r="R2713" s="11" t="s">
        <v>8359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43.5" x14ac:dyDescent="0.35">
      <c r="A2714" s="11">
        <v>2712</v>
      </c>
      <c r="B2714" s="12" t="s">
        <v>2712</v>
      </c>
      <c r="C2714" s="12" t="s">
        <v>6822</v>
      </c>
      <c r="D2714" s="13">
        <v>5500</v>
      </c>
      <c r="E2714" s="13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1">
        <f>ROUND(E2714/D2714*100,0)</f>
        <v>131</v>
      </c>
      <c r="P2714" s="13">
        <f>IF(OR(E2714=0,L2714=0),0,E2714/L2714)</f>
        <v>50.531468531468533</v>
      </c>
      <c r="Q2714" s="11" t="s">
        <v>8323</v>
      </c>
      <c r="R2714" s="11" t="s">
        <v>8359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58" x14ac:dyDescent="0.35">
      <c r="A2715" s="11">
        <v>2713</v>
      </c>
      <c r="B2715" s="12" t="s">
        <v>2713</v>
      </c>
      <c r="C2715" s="12" t="s">
        <v>6823</v>
      </c>
      <c r="D2715" s="13">
        <v>150000</v>
      </c>
      <c r="E2715" s="13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1">
        <f>ROUND(E2715/D2715*100,0)</f>
        <v>102</v>
      </c>
      <c r="P2715" s="13">
        <f>IF(OR(E2715=0,L2715=0),0,E2715/L2715)</f>
        <v>108.00140845070422</v>
      </c>
      <c r="Q2715" s="11" t="s">
        <v>8323</v>
      </c>
      <c r="R2715" s="11" t="s">
        <v>8359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29" x14ac:dyDescent="0.35">
      <c r="A2716" s="11">
        <v>2714</v>
      </c>
      <c r="B2716" s="12" t="s">
        <v>2714</v>
      </c>
      <c r="C2716" s="12" t="s">
        <v>6824</v>
      </c>
      <c r="D2716" s="13">
        <v>25000</v>
      </c>
      <c r="E2716" s="13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1">
        <f>ROUND(E2716/D2716*100,0)</f>
        <v>116</v>
      </c>
      <c r="P2716" s="13">
        <f>IF(OR(E2716=0,L2716=0),0,E2716/L2716)</f>
        <v>95.373770491803285</v>
      </c>
      <c r="Q2716" s="11" t="s">
        <v>8323</v>
      </c>
      <c r="R2716" s="11" t="s">
        <v>8359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43.5" x14ac:dyDescent="0.35">
      <c r="A2717" s="11">
        <v>2715</v>
      </c>
      <c r="B2717" s="12" t="s">
        <v>2715</v>
      </c>
      <c r="C2717" s="12" t="s">
        <v>6825</v>
      </c>
      <c r="D2717" s="13">
        <v>12000</v>
      </c>
      <c r="E2717" s="13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1">
        <f>ROUND(E2717/D2717*100,0)</f>
        <v>265</v>
      </c>
      <c r="P2717" s="13">
        <f>IF(OR(E2717=0,L2717=0),0,E2717/L2717)</f>
        <v>57.631016333938291</v>
      </c>
      <c r="Q2717" s="11" t="s">
        <v>8323</v>
      </c>
      <c r="R2717" s="11" t="s">
        <v>8359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72.5" x14ac:dyDescent="0.35">
      <c r="A2718" s="11">
        <v>2716</v>
      </c>
      <c r="B2718" s="12" t="s">
        <v>2716</v>
      </c>
      <c r="C2718" s="12" t="s">
        <v>6826</v>
      </c>
      <c r="D2718" s="13">
        <v>10000</v>
      </c>
      <c r="E2718" s="13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1">
        <f>ROUND(E2718/D2718*100,0)</f>
        <v>120</v>
      </c>
      <c r="P2718" s="13">
        <f>IF(OR(E2718=0,L2718=0),0,E2718/L2718)</f>
        <v>64.160481283422456</v>
      </c>
      <c r="Q2718" s="11" t="s">
        <v>8323</v>
      </c>
      <c r="R2718" s="11" t="s">
        <v>8359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3.5" x14ac:dyDescent="0.35">
      <c r="A2719" s="11">
        <v>2717</v>
      </c>
      <c r="B2719" s="12" t="s">
        <v>2717</v>
      </c>
      <c r="C2719" s="12" t="s">
        <v>6827</v>
      </c>
      <c r="D2719" s="13">
        <v>25000</v>
      </c>
      <c r="E2719" s="13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1">
        <f>ROUND(E2719/D2719*100,0)</f>
        <v>120</v>
      </c>
      <c r="P2719" s="13">
        <f>IF(OR(E2719=0,L2719=0),0,E2719/L2719)</f>
        <v>92.387692307692305</v>
      </c>
      <c r="Q2719" s="11" t="s">
        <v>8323</v>
      </c>
      <c r="R2719" s="11" t="s">
        <v>8359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43.5" x14ac:dyDescent="0.35">
      <c r="A2720" s="11">
        <v>2718</v>
      </c>
      <c r="B2720" s="12" t="s">
        <v>2718</v>
      </c>
      <c r="C2720" s="12" t="s">
        <v>6828</v>
      </c>
      <c r="D2720" s="13">
        <v>18000</v>
      </c>
      <c r="E2720" s="13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1">
        <f>ROUND(E2720/D2720*100,0)</f>
        <v>104</v>
      </c>
      <c r="P2720" s="13">
        <f>IF(OR(E2720=0,L2720=0),0,E2720/L2720)</f>
        <v>125.97972972972973</v>
      </c>
      <c r="Q2720" s="11" t="s">
        <v>8323</v>
      </c>
      <c r="R2720" s="11" t="s">
        <v>8359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58" x14ac:dyDescent="0.35">
      <c r="A2721" s="11">
        <v>2719</v>
      </c>
      <c r="B2721" s="12" t="s">
        <v>2719</v>
      </c>
      <c r="C2721" s="12" t="s">
        <v>6829</v>
      </c>
      <c r="D2721" s="13">
        <v>6000</v>
      </c>
      <c r="E2721" s="13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1">
        <f>ROUND(E2721/D2721*100,0)</f>
        <v>109</v>
      </c>
      <c r="P2721" s="13">
        <f>IF(OR(E2721=0,L2721=0),0,E2721/L2721)</f>
        <v>94.637681159420296</v>
      </c>
      <c r="Q2721" s="11" t="s">
        <v>8323</v>
      </c>
      <c r="R2721" s="11" t="s">
        <v>8359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3.5" x14ac:dyDescent="0.35">
      <c r="A2722" s="11">
        <v>2720</v>
      </c>
      <c r="B2722" s="12" t="s">
        <v>2720</v>
      </c>
      <c r="C2722" s="12" t="s">
        <v>6830</v>
      </c>
      <c r="D2722" s="13">
        <v>25000</v>
      </c>
      <c r="E2722" s="13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1">
        <f>ROUND(E2722/D2722*100,0)</f>
        <v>118</v>
      </c>
      <c r="P2722" s="13">
        <f>IF(OR(E2722=0,L2722=0),0,E2722/L2722)</f>
        <v>170.69942196531792</v>
      </c>
      <c r="Q2722" s="11" t="s">
        <v>8323</v>
      </c>
      <c r="R2722" s="11" t="s">
        <v>8359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43.5" x14ac:dyDescent="0.35">
      <c r="A2723" s="11">
        <v>2721</v>
      </c>
      <c r="B2723" s="12" t="s">
        <v>2721</v>
      </c>
      <c r="C2723" s="12" t="s">
        <v>6831</v>
      </c>
      <c r="D2723" s="13">
        <v>750</v>
      </c>
      <c r="E2723" s="13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1">
        <f>ROUND(E2723/D2723*100,0)</f>
        <v>1462</v>
      </c>
      <c r="P2723" s="13">
        <f>IF(OR(E2723=0,L2723=0),0,E2723/L2723)</f>
        <v>40.762081784386616</v>
      </c>
      <c r="Q2723" s="11" t="s">
        <v>8325</v>
      </c>
      <c r="R2723" s="11" t="s">
        <v>8351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43.5" x14ac:dyDescent="0.35">
      <c r="A2724" s="11">
        <v>2722</v>
      </c>
      <c r="B2724" s="12" t="s">
        <v>2722</v>
      </c>
      <c r="C2724" s="12" t="s">
        <v>6832</v>
      </c>
      <c r="D2724" s="13">
        <v>5000</v>
      </c>
      <c r="E2724" s="13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1">
        <f>ROUND(E2724/D2724*100,0)</f>
        <v>253</v>
      </c>
      <c r="P2724" s="13">
        <f>IF(OR(E2724=0,L2724=0),0,E2724/L2724)</f>
        <v>68.254054054054052</v>
      </c>
      <c r="Q2724" s="11" t="s">
        <v>8325</v>
      </c>
      <c r="R2724" s="11" t="s">
        <v>8351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58" x14ac:dyDescent="0.35">
      <c r="A2725" s="11">
        <v>2723</v>
      </c>
      <c r="B2725" s="12" t="s">
        <v>2723</v>
      </c>
      <c r="C2725" s="12" t="s">
        <v>6833</v>
      </c>
      <c r="D2725" s="13">
        <v>12000</v>
      </c>
      <c r="E2725" s="13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1">
        <f>ROUND(E2725/D2725*100,0)</f>
        <v>140</v>
      </c>
      <c r="P2725" s="13">
        <f>IF(OR(E2725=0,L2725=0),0,E2725/L2725)</f>
        <v>95.48863636363636</v>
      </c>
      <c r="Q2725" s="11" t="s">
        <v>8325</v>
      </c>
      <c r="R2725" s="11" t="s">
        <v>8351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43.5" x14ac:dyDescent="0.35">
      <c r="A2726" s="11">
        <v>2724</v>
      </c>
      <c r="B2726" s="12" t="s">
        <v>2724</v>
      </c>
      <c r="C2726" s="12" t="s">
        <v>6834</v>
      </c>
      <c r="D2726" s="13">
        <v>2468</v>
      </c>
      <c r="E2726" s="13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1">
        <f>ROUND(E2726/D2726*100,0)</f>
        <v>297</v>
      </c>
      <c r="P2726" s="13">
        <f>IF(OR(E2726=0,L2726=0),0,E2726/L2726)</f>
        <v>7.1902649656526005</v>
      </c>
      <c r="Q2726" s="11" t="s">
        <v>8325</v>
      </c>
      <c r="R2726" s="11" t="s">
        <v>8351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43.5" x14ac:dyDescent="0.35">
      <c r="A2727" s="11">
        <v>2725</v>
      </c>
      <c r="B2727" s="12" t="s">
        <v>2725</v>
      </c>
      <c r="C2727" s="12" t="s">
        <v>6835</v>
      </c>
      <c r="D2727" s="13">
        <v>40000</v>
      </c>
      <c r="E2727" s="13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1">
        <f>ROUND(E2727/D2727*100,0)</f>
        <v>145</v>
      </c>
      <c r="P2727" s="13">
        <f>IF(OR(E2727=0,L2727=0),0,E2727/L2727)</f>
        <v>511.65486725663715</v>
      </c>
      <c r="Q2727" s="11" t="s">
        <v>8325</v>
      </c>
      <c r="R2727" s="11" t="s">
        <v>8351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x14ac:dyDescent="0.35">
      <c r="A2728" s="11">
        <v>2726</v>
      </c>
      <c r="B2728" s="12" t="s">
        <v>2726</v>
      </c>
      <c r="C2728" s="12" t="s">
        <v>6836</v>
      </c>
      <c r="D2728" s="13">
        <v>100000</v>
      </c>
      <c r="E2728" s="13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1">
        <f>ROUND(E2728/D2728*100,0)</f>
        <v>106</v>
      </c>
      <c r="P2728" s="13">
        <f>IF(OR(E2728=0,L2728=0),0,E2728/L2728)</f>
        <v>261.74504950495049</v>
      </c>
      <c r="Q2728" s="11" t="s">
        <v>8325</v>
      </c>
      <c r="R2728" s="11" t="s">
        <v>8351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3.5" x14ac:dyDescent="0.35">
      <c r="A2729" s="11">
        <v>2727</v>
      </c>
      <c r="B2729" s="12" t="s">
        <v>2727</v>
      </c>
      <c r="C2729" s="12" t="s">
        <v>6837</v>
      </c>
      <c r="D2729" s="13">
        <v>10000</v>
      </c>
      <c r="E2729" s="13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1">
        <f>ROUND(E2729/D2729*100,0)</f>
        <v>493</v>
      </c>
      <c r="P2729" s="13">
        <f>IF(OR(E2729=0,L2729=0),0,E2729/L2729)</f>
        <v>69.760961810466767</v>
      </c>
      <c r="Q2729" s="11" t="s">
        <v>8325</v>
      </c>
      <c r="R2729" s="11" t="s">
        <v>8351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29" x14ac:dyDescent="0.35">
      <c r="A2730" s="11">
        <v>2728</v>
      </c>
      <c r="B2730" s="12" t="s">
        <v>2728</v>
      </c>
      <c r="C2730" s="12" t="s">
        <v>6838</v>
      </c>
      <c r="D2730" s="13">
        <v>15000</v>
      </c>
      <c r="E2730" s="13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1">
        <f>ROUND(E2730/D2730*100,0)</f>
        <v>202</v>
      </c>
      <c r="P2730" s="13">
        <f>IF(OR(E2730=0,L2730=0),0,E2730/L2730)</f>
        <v>77.229591836734699</v>
      </c>
      <c r="Q2730" s="11" t="s">
        <v>8325</v>
      </c>
      <c r="R2730" s="11" t="s">
        <v>8351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29" x14ac:dyDescent="0.35">
      <c r="A2731" s="11">
        <v>2729</v>
      </c>
      <c r="B2731" s="12" t="s">
        <v>2729</v>
      </c>
      <c r="C2731" s="12" t="s">
        <v>6839</v>
      </c>
      <c r="D2731" s="13">
        <v>7500</v>
      </c>
      <c r="E2731" s="13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1">
        <f>ROUND(E2731/D2731*100,0)</f>
        <v>104</v>
      </c>
      <c r="P2731" s="13">
        <f>IF(OR(E2731=0,L2731=0),0,E2731/L2731)</f>
        <v>340.56521739130437</v>
      </c>
      <c r="Q2731" s="11" t="s">
        <v>8325</v>
      </c>
      <c r="R2731" s="11" t="s">
        <v>8351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43.5" x14ac:dyDescent="0.35">
      <c r="A2732" s="11">
        <v>2730</v>
      </c>
      <c r="B2732" s="12" t="s">
        <v>2730</v>
      </c>
      <c r="C2732" s="12" t="s">
        <v>6840</v>
      </c>
      <c r="D2732" s="13">
        <v>27000</v>
      </c>
      <c r="E2732" s="13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1">
        <f>ROUND(E2732/D2732*100,0)</f>
        <v>170</v>
      </c>
      <c r="P2732" s="13">
        <f>IF(OR(E2732=0,L2732=0),0,E2732/L2732)</f>
        <v>67.417903225806455</v>
      </c>
      <c r="Q2732" s="11" t="s">
        <v>8325</v>
      </c>
      <c r="R2732" s="11" t="s">
        <v>8351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58" x14ac:dyDescent="0.35">
      <c r="A2733" s="11">
        <v>2731</v>
      </c>
      <c r="B2733" s="12" t="s">
        <v>2731</v>
      </c>
      <c r="C2733" s="12" t="s">
        <v>6841</v>
      </c>
      <c r="D2733" s="13">
        <v>30000</v>
      </c>
      <c r="E2733" s="13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1">
        <f>ROUND(E2733/D2733*100,0)</f>
        <v>104</v>
      </c>
      <c r="P2733" s="13">
        <f>IF(OR(E2733=0,L2733=0),0,E2733/L2733)</f>
        <v>845.70270270270271</v>
      </c>
      <c r="Q2733" s="11" t="s">
        <v>8325</v>
      </c>
      <c r="R2733" s="11" t="s">
        <v>8351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43.5" x14ac:dyDescent="0.35">
      <c r="A2734" s="11">
        <v>2732</v>
      </c>
      <c r="B2734" s="12" t="s">
        <v>2732</v>
      </c>
      <c r="C2734" s="12" t="s">
        <v>6842</v>
      </c>
      <c r="D2734" s="13">
        <v>12000</v>
      </c>
      <c r="E2734" s="13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1">
        <f>ROUND(E2734/D2734*100,0)</f>
        <v>118</v>
      </c>
      <c r="P2734" s="13">
        <f>IF(OR(E2734=0,L2734=0),0,E2734/L2734)</f>
        <v>97.191780821917803</v>
      </c>
      <c r="Q2734" s="11" t="s">
        <v>8325</v>
      </c>
      <c r="R2734" s="11" t="s">
        <v>8351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58" x14ac:dyDescent="0.35">
      <c r="A2735" s="11">
        <v>2733</v>
      </c>
      <c r="B2735" s="12" t="s">
        <v>2733</v>
      </c>
      <c r="C2735" s="12" t="s">
        <v>6843</v>
      </c>
      <c r="D2735" s="13">
        <v>50000</v>
      </c>
      <c r="E2735" s="13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1">
        <f>ROUND(E2735/D2735*100,0)</f>
        <v>108</v>
      </c>
      <c r="P2735" s="13">
        <f>IF(OR(E2735=0,L2735=0),0,E2735/L2735)</f>
        <v>451.84033613445376</v>
      </c>
      <c r="Q2735" s="11" t="s">
        <v>8325</v>
      </c>
      <c r="R2735" s="11" t="s">
        <v>8351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58" x14ac:dyDescent="0.35">
      <c r="A2736" s="11">
        <v>2734</v>
      </c>
      <c r="B2736" s="12" t="s">
        <v>2734</v>
      </c>
      <c r="C2736" s="12" t="s">
        <v>6844</v>
      </c>
      <c r="D2736" s="13">
        <v>1</v>
      </c>
      <c r="E2736" s="13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1">
        <f>ROUND(E2736/D2736*100,0)</f>
        <v>2260300</v>
      </c>
      <c r="P2736" s="13">
        <f>IF(OR(E2736=0,L2736=0),0,E2736/L2736)</f>
        <v>138.66871165644173</v>
      </c>
      <c r="Q2736" s="11" t="s">
        <v>8325</v>
      </c>
      <c r="R2736" s="11" t="s">
        <v>8351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43.5" x14ac:dyDescent="0.35">
      <c r="A2737" s="11">
        <v>2735</v>
      </c>
      <c r="B2737" s="12" t="s">
        <v>2735</v>
      </c>
      <c r="C2737" s="12" t="s">
        <v>6845</v>
      </c>
      <c r="D2737" s="13">
        <v>750</v>
      </c>
      <c r="E2737" s="13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1">
        <f>ROUND(E2737/D2737*100,0)</f>
        <v>978</v>
      </c>
      <c r="P2737" s="13">
        <f>IF(OR(E2737=0,L2737=0),0,E2737/L2737)</f>
        <v>21.640147492625371</v>
      </c>
      <c r="Q2737" s="11" t="s">
        <v>8325</v>
      </c>
      <c r="R2737" s="11" t="s">
        <v>8351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72.5" x14ac:dyDescent="0.35">
      <c r="A2738" s="11">
        <v>2736</v>
      </c>
      <c r="B2738" s="12" t="s">
        <v>2736</v>
      </c>
      <c r="C2738" s="12" t="s">
        <v>6846</v>
      </c>
      <c r="D2738" s="13">
        <v>8000</v>
      </c>
      <c r="E2738" s="13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1">
        <f>ROUND(E2738/D2738*100,0)</f>
        <v>123</v>
      </c>
      <c r="P2738" s="13">
        <f>IF(OR(E2738=0,L2738=0),0,E2738/L2738)</f>
        <v>169.51724137931035</v>
      </c>
      <c r="Q2738" s="11" t="s">
        <v>8325</v>
      </c>
      <c r="R2738" s="11" t="s">
        <v>8351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43.5" x14ac:dyDescent="0.35">
      <c r="A2739" s="11">
        <v>2737</v>
      </c>
      <c r="B2739" s="12" t="s">
        <v>2737</v>
      </c>
      <c r="C2739" s="12" t="s">
        <v>6847</v>
      </c>
      <c r="D2739" s="13">
        <v>30000</v>
      </c>
      <c r="E2739" s="13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1">
        <f>ROUND(E2739/D2739*100,0)</f>
        <v>246</v>
      </c>
      <c r="P2739" s="13">
        <f>IF(OR(E2739=0,L2739=0),0,E2739/L2739)</f>
        <v>161.88210526315791</v>
      </c>
      <c r="Q2739" s="11" t="s">
        <v>8325</v>
      </c>
      <c r="R2739" s="11" t="s">
        <v>8351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3.5" x14ac:dyDescent="0.35">
      <c r="A2740" s="11">
        <v>2738</v>
      </c>
      <c r="B2740" s="12" t="s">
        <v>2738</v>
      </c>
      <c r="C2740" s="12" t="s">
        <v>6848</v>
      </c>
      <c r="D2740" s="13">
        <v>5000</v>
      </c>
      <c r="E2740" s="13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1">
        <f>ROUND(E2740/D2740*100,0)</f>
        <v>148</v>
      </c>
      <c r="P2740" s="13">
        <f>IF(OR(E2740=0,L2740=0),0,E2740/L2740)</f>
        <v>493.13333333333333</v>
      </c>
      <c r="Q2740" s="11" t="s">
        <v>8325</v>
      </c>
      <c r="R2740" s="11" t="s">
        <v>8351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43.5" x14ac:dyDescent="0.35">
      <c r="A2741" s="11">
        <v>2739</v>
      </c>
      <c r="B2741" s="12" t="s">
        <v>2739</v>
      </c>
      <c r="C2741" s="12" t="s">
        <v>6849</v>
      </c>
      <c r="D2741" s="13">
        <v>1100</v>
      </c>
      <c r="E2741" s="13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1">
        <f>ROUND(E2741/D2741*100,0)</f>
        <v>384</v>
      </c>
      <c r="P2741" s="13">
        <f>IF(OR(E2741=0,L2741=0),0,E2741/L2741)</f>
        <v>22.120418848167539</v>
      </c>
      <c r="Q2741" s="11" t="s">
        <v>8325</v>
      </c>
      <c r="R2741" s="11" t="s">
        <v>8351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43.5" x14ac:dyDescent="0.35">
      <c r="A2742" s="11">
        <v>2740</v>
      </c>
      <c r="B2742" s="12" t="s">
        <v>2740</v>
      </c>
      <c r="C2742" s="12" t="s">
        <v>6850</v>
      </c>
      <c r="D2742" s="13">
        <v>300</v>
      </c>
      <c r="E2742" s="13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1">
        <f>ROUND(E2742/D2742*100,0)</f>
        <v>103</v>
      </c>
      <c r="P2742" s="13">
        <f>IF(OR(E2742=0,L2742=0),0,E2742/L2742)</f>
        <v>18.235294117647058</v>
      </c>
      <c r="Q2742" s="11" t="s">
        <v>8325</v>
      </c>
      <c r="R2742" s="11" t="s">
        <v>8351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29" x14ac:dyDescent="0.35">
      <c r="A2743" s="11">
        <v>2741</v>
      </c>
      <c r="B2743" s="12" t="s">
        <v>2741</v>
      </c>
      <c r="C2743" s="12" t="s">
        <v>6851</v>
      </c>
      <c r="D2743" s="13">
        <v>8000</v>
      </c>
      <c r="E2743" s="13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1">
        <f>ROUND(E2743/D2743*100,0)</f>
        <v>0</v>
      </c>
      <c r="P2743" s="13">
        <f>IF(OR(E2743=0,L2743=0),0,E2743/L2743)</f>
        <v>8.75</v>
      </c>
      <c r="Q2743" s="11" t="s">
        <v>8328</v>
      </c>
      <c r="R2743" s="11" t="s">
        <v>8360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3.5" x14ac:dyDescent="0.35">
      <c r="A2744" s="11">
        <v>2742</v>
      </c>
      <c r="B2744" s="12" t="s">
        <v>2742</v>
      </c>
      <c r="C2744" s="12" t="s">
        <v>6852</v>
      </c>
      <c r="D2744" s="13">
        <v>2500</v>
      </c>
      <c r="E2744" s="13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1">
        <f>ROUND(E2744/D2744*100,0)</f>
        <v>29</v>
      </c>
      <c r="P2744" s="13">
        <f>IF(OR(E2744=0,L2744=0),0,E2744/L2744)</f>
        <v>40.611111111111114</v>
      </c>
      <c r="Q2744" s="11" t="s">
        <v>8328</v>
      </c>
      <c r="R2744" s="11" t="s">
        <v>8360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58" x14ac:dyDescent="0.35">
      <c r="A2745" s="11">
        <v>2743</v>
      </c>
      <c r="B2745" s="12" t="s">
        <v>2743</v>
      </c>
      <c r="C2745" s="12" t="s">
        <v>6853</v>
      </c>
      <c r="D2745" s="13">
        <v>5999</v>
      </c>
      <c r="E2745" s="13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1">
        <f>ROUND(E2745/D2745*100,0)</f>
        <v>0</v>
      </c>
      <c r="P2745" s="13">
        <f>IF(OR(E2745=0,L2745=0),0,E2745/L2745)</f>
        <v>0</v>
      </c>
      <c r="Q2745" s="11" t="s">
        <v>8328</v>
      </c>
      <c r="R2745" s="11" t="s">
        <v>8360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43.5" x14ac:dyDescent="0.35">
      <c r="A2746" s="11">
        <v>2744</v>
      </c>
      <c r="B2746" s="12" t="s">
        <v>2744</v>
      </c>
      <c r="C2746" s="12" t="s">
        <v>6854</v>
      </c>
      <c r="D2746" s="13">
        <v>16000</v>
      </c>
      <c r="E2746" s="13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1">
        <f>ROUND(E2746/D2746*100,0)</f>
        <v>5</v>
      </c>
      <c r="P2746" s="13">
        <f>IF(OR(E2746=0,L2746=0),0,E2746/L2746)</f>
        <v>37.954545454545453</v>
      </c>
      <c r="Q2746" s="11" t="s">
        <v>8328</v>
      </c>
      <c r="R2746" s="11" t="s">
        <v>8360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43.5" x14ac:dyDescent="0.35">
      <c r="A2747" s="11">
        <v>2745</v>
      </c>
      <c r="B2747" s="12" t="s">
        <v>2745</v>
      </c>
      <c r="C2747" s="12" t="s">
        <v>6855</v>
      </c>
      <c r="D2747" s="13">
        <v>8000</v>
      </c>
      <c r="E2747" s="13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1">
        <f>ROUND(E2747/D2747*100,0)</f>
        <v>22</v>
      </c>
      <c r="P2747" s="13">
        <f>IF(OR(E2747=0,L2747=0),0,E2747/L2747)</f>
        <v>35.734693877551024</v>
      </c>
      <c r="Q2747" s="11" t="s">
        <v>8328</v>
      </c>
      <c r="R2747" s="11" t="s">
        <v>8360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43.5" x14ac:dyDescent="0.35">
      <c r="A2748" s="11">
        <v>2746</v>
      </c>
      <c r="B2748" s="12" t="s">
        <v>2746</v>
      </c>
      <c r="C2748" s="12" t="s">
        <v>6856</v>
      </c>
      <c r="D2748" s="13">
        <v>3000</v>
      </c>
      <c r="E2748" s="13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1">
        <f>ROUND(E2748/D2748*100,0)</f>
        <v>27</v>
      </c>
      <c r="P2748" s="13">
        <f>IF(OR(E2748=0,L2748=0),0,E2748/L2748)</f>
        <v>42.157894736842103</v>
      </c>
      <c r="Q2748" s="11" t="s">
        <v>8328</v>
      </c>
      <c r="R2748" s="11" t="s">
        <v>8360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3.5" x14ac:dyDescent="0.35">
      <c r="A2749" s="11">
        <v>2747</v>
      </c>
      <c r="B2749" s="12" t="s">
        <v>2747</v>
      </c>
      <c r="C2749" s="12" t="s">
        <v>6857</v>
      </c>
      <c r="D2749" s="13">
        <v>500</v>
      </c>
      <c r="E2749" s="13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1">
        <f>ROUND(E2749/D2749*100,0)</f>
        <v>28</v>
      </c>
      <c r="P2749" s="13">
        <f>IF(OR(E2749=0,L2749=0),0,E2749/L2749)</f>
        <v>35</v>
      </c>
      <c r="Q2749" s="11" t="s">
        <v>8328</v>
      </c>
      <c r="R2749" s="11" t="s">
        <v>8360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43.5" x14ac:dyDescent="0.35">
      <c r="A2750" s="11">
        <v>2748</v>
      </c>
      <c r="B2750" s="12" t="s">
        <v>2748</v>
      </c>
      <c r="C2750" s="12" t="s">
        <v>6858</v>
      </c>
      <c r="D2750" s="13">
        <v>5000</v>
      </c>
      <c r="E2750" s="13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1">
        <f>ROUND(E2750/D2750*100,0)</f>
        <v>1</v>
      </c>
      <c r="P2750" s="13">
        <f>IF(OR(E2750=0,L2750=0),0,E2750/L2750)</f>
        <v>13.25</v>
      </c>
      <c r="Q2750" s="11" t="s">
        <v>8328</v>
      </c>
      <c r="R2750" s="11" t="s">
        <v>8360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29" x14ac:dyDescent="0.35">
      <c r="A2751" s="11">
        <v>2749</v>
      </c>
      <c r="B2751" s="12" t="s">
        <v>2749</v>
      </c>
      <c r="C2751" s="12" t="s">
        <v>6859</v>
      </c>
      <c r="D2751" s="13">
        <v>10000</v>
      </c>
      <c r="E2751" s="13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1">
        <f>ROUND(E2751/D2751*100,0)</f>
        <v>1</v>
      </c>
      <c r="P2751" s="13">
        <f>IF(OR(E2751=0,L2751=0),0,E2751/L2751)</f>
        <v>55</v>
      </c>
      <c r="Q2751" s="11" t="s">
        <v>8328</v>
      </c>
      <c r="R2751" s="11" t="s">
        <v>8360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3.5" x14ac:dyDescent="0.35">
      <c r="A2752" s="11">
        <v>2750</v>
      </c>
      <c r="B2752" s="12" t="s">
        <v>2750</v>
      </c>
      <c r="C2752" s="12" t="s">
        <v>6860</v>
      </c>
      <c r="D2752" s="13">
        <v>1999</v>
      </c>
      <c r="E2752" s="13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1">
        <f>ROUND(E2752/D2752*100,0)</f>
        <v>0</v>
      </c>
      <c r="P2752" s="13">
        <f>IF(OR(E2752=0,L2752=0),0,E2752/L2752)</f>
        <v>0</v>
      </c>
      <c r="Q2752" s="11" t="s">
        <v>8328</v>
      </c>
      <c r="R2752" s="11" t="s">
        <v>8360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43.5" x14ac:dyDescent="0.35">
      <c r="A2753" s="11">
        <v>2751</v>
      </c>
      <c r="B2753" s="12" t="s">
        <v>2751</v>
      </c>
      <c r="C2753" s="12" t="s">
        <v>6861</v>
      </c>
      <c r="D2753" s="13">
        <v>3274</v>
      </c>
      <c r="E2753" s="13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1">
        <f>ROUND(E2753/D2753*100,0)</f>
        <v>0</v>
      </c>
      <c r="P2753" s="13">
        <f>IF(OR(E2753=0,L2753=0),0,E2753/L2753)</f>
        <v>0</v>
      </c>
      <c r="Q2753" s="11" t="s">
        <v>8328</v>
      </c>
      <c r="R2753" s="11" t="s">
        <v>8360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43.5" x14ac:dyDescent="0.35">
      <c r="A2754" s="11">
        <v>2752</v>
      </c>
      <c r="B2754" s="12" t="s">
        <v>2752</v>
      </c>
      <c r="C2754" s="12" t="s">
        <v>6862</v>
      </c>
      <c r="D2754" s="13">
        <v>4800</v>
      </c>
      <c r="E2754" s="13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1">
        <f>ROUND(E2754/D2754*100,0)</f>
        <v>11</v>
      </c>
      <c r="P2754" s="13">
        <f>IF(OR(E2754=0,L2754=0),0,E2754/L2754)</f>
        <v>39.285714285714285</v>
      </c>
      <c r="Q2754" s="11" t="s">
        <v>8328</v>
      </c>
      <c r="R2754" s="11" t="s">
        <v>8360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3.5" x14ac:dyDescent="0.35">
      <c r="A2755" s="11">
        <v>2753</v>
      </c>
      <c r="B2755" s="12" t="s">
        <v>2753</v>
      </c>
      <c r="C2755" s="12" t="s">
        <v>6863</v>
      </c>
      <c r="D2755" s="13">
        <v>2000</v>
      </c>
      <c r="E2755" s="13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1">
        <f>ROUND(E2755/D2755*100,0)</f>
        <v>19</v>
      </c>
      <c r="P2755" s="13">
        <f>IF(OR(E2755=0,L2755=0),0,E2755/L2755)</f>
        <v>47.5</v>
      </c>
      <c r="Q2755" s="11" t="s">
        <v>8328</v>
      </c>
      <c r="R2755" s="11" t="s">
        <v>8360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3.5" x14ac:dyDescent="0.35">
      <c r="A2756" s="11">
        <v>2754</v>
      </c>
      <c r="B2756" s="12" t="s">
        <v>2754</v>
      </c>
      <c r="C2756" s="12" t="s">
        <v>6864</v>
      </c>
      <c r="D2756" s="13">
        <v>10000</v>
      </c>
      <c r="E2756" s="13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1">
        <f>ROUND(E2756/D2756*100,0)</f>
        <v>0</v>
      </c>
      <c r="P2756" s="13">
        <f>IF(OR(E2756=0,L2756=0),0,E2756/L2756)</f>
        <v>0</v>
      </c>
      <c r="Q2756" s="11" t="s">
        <v>8328</v>
      </c>
      <c r="R2756" s="11" t="s">
        <v>8360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43.5" x14ac:dyDescent="0.35">
      <c r="A2757" s="11">
        <v>2755</v>
      </c>
      <c r="B2757" s="12" t="s">
        <v>2755</v>
      </c>
      <c r="C2757" s="12" t="s">
        <v>6865</v>
      </c>
      <c r="D2757" s="13">
        <v>500</v>
      </c>
      <c r="E2757" s="13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1">
        <f>ROUND(E2757/D2757*100,0)</f>
        <v>52</v>
      </c>
      <c r="P2757" s="13">
        <f>IF(OR(E2757=0,L2757=0),0,E2757/L2757)</f>
        <v>17.333333333333332</v>
      </c>
      <c r="Q2757" s="11" t="s">
        <v>8328</v>
      </c>
      <c r="R2757" s="11" t="s">
        <v>8360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3.5" x14ac:dyDescent="0.35">
      <c r="A2758" s="11">
        <v>2756</v>
      </c>
      <c r="B2758" s="12" t="s">
        <v>2756</v>
      </c>
      <c r="C2758" s="12" t="s">
        <v>6866</v>
      </c>
      <c r="D2758" s="13">
        <v>10000</v>
      </c>
      <c r="E2758" s="13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1">
        <f>ROUND(E2758/D2758*100,0)</f>
        <v>10</v>
      </c>
      <c r="P2758" s="13">
        <f>IF(OR(E2758=0,L2758=0),0,E2758/L2758)</f>
        <v>31.757575757575758</v>
      </c>
      <c r="Q2758" s="11" t="s">
        <v>8328</v>
      </c>
      <c r="R2758" s="11" t="s">
        <v>8360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29" x14ac:dyDescent="0.35">
      <c r="A2759" s="11">
        <v>2757</v>
      </c>
      <c r="B2759" s="12" t="s">
        <v>2757</v>
      </c>
      <c r="C2759" s="12" t="s">
        <v>6867</v>
      </c>
      <c r="D2759" s="13">
        <v>1500</v>
      </c>
      <c r="E2759" s="13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1">
        <f>ROUND(E2759/D2759*100,0)</f>
        <v>1</v>
      </c>
      <c r="P2759" s="13">
        <f>IF(OR(E2759=0,L2759=0),0,E2759/L2759)</f>
        <v>5</v>
      </c>
      <c r="Q2759" s="11" t="s">
        <v>8328</v>
      </c>
      <c r="R2759" s="11" t="s">
        <v>8360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58" x14ac:dyDescent="0.35">
      <c r="A2760" s="11">
        <v>2758</v>
      </c>
      <c r="B2760" s="12" t="s">
        <v>2758</v>
      </c>
      <c r="C2760" s="12" t="s">
        <v>6868</v>
      </c>
      <c r="D2760" s="13">
        <v>2000</v>
      </c>
      <c r="E2760" s="13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1">
        <f>ROUND(E2760/D2760*100,0)</f>
        <v>12</v>
      </c>
      <c r="P2760" s="13">
        <f>IF(OR(E2760=0,L2760=0),0,E2760/L2760)</f>
        <v>39</v>
      </c>
      <c r="Q2760" s="11" t="s">
        <v>8328</v>
      </c>
      <c r="R2760" s="11" t="s">
        <v>8360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43.5" x14ac:dyDescent="0.35">
      <c r="A2761" s="11">
        <v>2759</v>
      </c>
      <c r="B2761" s="12" t="s">
        <v>2759</v>
      </c>
      <c r="C2761" s="12" t="s">
        <v>6869</v>
      </c>
      <c r="D2761" s="13">
        <v>1000</v>
      </c>
      <c r="E2761" s="13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1">
        <f>ROUND(E2761/D2761*100,0)</f>
        <v>11</v>
      </c>
      <c r="P2761" s="13">
        <f>IF(OR(E2761=0,L2761=0),0,E2761/L2761)</f>
        <v>52.5</v>
      </c>
      <c r="Q2761" s="11" t="s">
        <v>8328</v>
      </c>
      <c r="R2761" s="11" t="s">
        <v>8360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58" x14ac:dyDescent="0.35">
      <c r="A2762" s="11">
        <v>2760</v>
      </c>
      <c r="B2762" s="12" t="s">
        <v>2760</v>
      </c>
      <c r="C2762" s="12" t="s">
        <v>6870</v>
      </c>
      <c r="D2762" s="13">
        <v>5000</v>
      </c>
      <c r="E2762" s="13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1">
        <f>ROUND(E2762/D2762*100,0)</f>
        <v>0</v>
      </c>
      <c r="P2762" s="13">
        <f>IF(OR(E2762=0,L2762=0),0,E2762/L2762)</f>
        <v>0</v>
      </c>
      <c r="Q2762" s="11" t="s">
        <v>8328</v>
      </c>
      <c r="R2762" s="11" t="s">
        <v>8360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29" x14ac:dyDescent="0.35">
      <c r="A2763" s="11">
        <v>2761</v>
      </c>
      <c r="B2763" s="12" t="s">
        <v>2761</v>
      </c>
      <c r="C2763" s="12" t="s">
        <v>6871</v>
      </c>
      <c r="D2763" s="13">
        <v>5000</v>
      </c>
      <c r="E2763" s="13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1">
        <f>ROUND(E2763/D2763*100,0)</f>
        <v>1</v>
      </c>
      <c r="P2763" s="13">
        <f>IF(OR(E2763=0,L2763=0),0,E2763/L2763)</f>
        <v>9</v>
      </c>
      <c r="Q2763" s="11" t="s">
        <v>8328</v>
      </c>
      <c r="R2763" s="11" t="s">
        <v>8360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3.5" x14ac:dyDescent="0.35">
      <c r="A2764" s="11">
        <v>2762</v>
      </c>
      <c r="B2764" s="12" t="s">
        <v>2762</v>
      </c>
      <c r="C2764" s="12" t="s">
        <v>6872</v>
      </c>
      <c r="D2764" s="13">
        <v>3250</v>
      </c>
      <c r="E2764" s="13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1">
        <f>ROUND(E2764/D2764*100,0)</f>
        <v>1</v>
      </c>
      <c r="P2764" s="13">
        <f>IF(OR(E2764=0,L2764=0),0,E2764/L2764)</f>
        <v>25</v>
      </c>
      <c r="Q2764" s="11" t="s">
        <v>8328</v>
      </c>
      <c r="R2764" s="11" t="s">
        <v>8360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29" x14ac:dyDescent="0.35">
      <c r="A2765" s="11">
        <v>2763</v>
      </c>
      <c r="B2765" s="12" t="s">
        <v>2763</v>
      </c>
      <c r="C2765" s="12" t="s">
        <v>6873</v>
      </c>
      <c r="D2765" s="13">
        <v>39400</v>
      </c>
      <c r="E2765" s="13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1">
        <f>ROUND(E2765/D2765*100,0)</f>
        <v>0</v>
      </c>
      <c r="P2765" s="13">
        <f>IF(OR(E2765=0,L2765=0),0,E2765/L2765)</f>
        <v>30</v>
      </c>
      <c r="Q2765" s="11" t="s">
        <v>8328</v>
      </c>
      <c r="R2765" s="11" t="s">
        <v>8360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43.5" x14ac:dyDescent="0.35">
      <c r="A2766" s="11">
        <v>2764</v>
      </c>
      <c r="B2766" s="12" t="s">
        <v>2764</v>
      </c>
      <c r="C2766" s="12" t="s">
        <v>6874</v>
      </c>
      <c r="D2766" s="13">
        <v>4000</v>
      </c>
      <c r="E2766" s="13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1">
        <f>ROUND(E2766/D2766*100,0)</f>
        <v>1</v>
      </c>
      <c r="P2766" s="13">
        <f>IF(OR(E2766=0,L2766=0),0,E2766/L2766)</f>
        <v>11.25</v>
      </c>
      <c r="Q2766" s="11" t="s">
        <v>8328</v>
      </c>
      <c r="R2766" s="11" t="s">
        <v>8360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3.5" x14ac:dyDescent="0.35">
      <c r="A2767" s="11">
        <v>2765</v>
      </c>
      <c r="B2767" s="12" t="s">
        <v>2765</v>
      </c>
      <c r="C2767" s="12" t="s">
        <v>6875</v>
      </c>
      <c r="D2767" s="13">
        <v>4000</v>
      </c>
      <c r="E2767" s="13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1">
        <f>ROUND(E2767/D2767*100,0)</f>
        <v>0</v>
      </c>
      <c r="P2767" s="13">
        <f>IF(OR(E2767=0,L2767=0),0,E2767/L2767)</f>
        <v>0</v>
      </c>
      <c r="Q2767" s="11" t="s">
        <v>8328</v>
      </c>
      <c r="R2767" s="11" t="s">
        <v>8360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43.5" x14ac:dyDescent="0.35">
      <c r="A2768" s="11">
        <v>2766</v>
      </c>
      <c r="B2768" s="12" t="s">
        <v>2766</v>
      </c>
      <c r="C2768" s="12" t="s">
        <v>6876</v>
      </c>
      <c r="D2768" s="13">
        <v>5000</v>
      </c>
      <c r="E2768" s="13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1">
        <f>ROUND(E2768/D2768*100,0)</f>
        <v>2</v>
      </c>
      <c r="P2768" s="13">
        <f>IF(OR(E2768=0,L2768=0),0,E2768/L2768)</f>
        <v>25</v>
      </c>
      <c r="Q2768" s="11" t="s">
        <v>8328</v>
      </c>
      <c r="R2768" s="11" t="s">
        <v>8360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3.5" x14ac:dyDescent="0.35">
      <c r="A2769" s="11">
        <v>2767</v>
      </c>
      <c r="B2769" s="12" t="s">
        <v>2767</v>
      </c>
      <c r="C2769" s="12" t="s">
        <v>6877</v>
      </c>
      <c r="D2769" s="13">
        <v>4000</v>
      </c>
      <c r="E2769" s="13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1">
        <f>ROUND(E2769/D2769*100,0)</f>
        <v>1</v>
      </c>
      <c r="P2769" s="13">
        <f>IF(OR(E2769=0,L2769=0),0,E2769/L2769)</f>
        <v>11.333333333333334</v>
      </c>
      <c r="Q2769" s="11" t="s">
        <v>8328</v>
      </c>
      <c r="R2769" s="11" t="s">
        <v>8360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3.5" x14ac:dyDescent="0.35">
      <c r="A2770" s="11">
        <v>2768</v>
      </c>
      <c r="B2770" s="12" t="s">
        <v>2768</v>
      </c>
      <c r="C2770" s="12" t="s">
        <v>6878</v>
      </c>
      <c r="D2770" s="13">
        <v>7000</v>
      </c>
      <c r="E2770" s="13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1">
        <f>ROUND(E2770/D2770*100,0)</f>
        <v>14</v>
      </c>
      <c r="P2770" s="13">
        <f>IF(OR(E2770=0,L2770=0),0,E2770/L2770)</f>
        <v>29.470588235294116</v>
      </c>
      <c r="Q2770" s="11" t="s">
        <v>8328</v>
      </c>
      <c r="R2770" s="11" t="s">
        <v>8360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3.5" x14ac:dyDescent="0.35">
      <c r="A2771" s="11">
        <v>2769</v>
      </c>
      <c r="B2771" s="12" t="s">
        <v>2769</v>
      </c>
      <c r="C2771" s="12" t="s">
        <v>6879</v>
      </c>
      <c r="D2771" s="13">
        <v>800</v>
      </c>
      <c r="E2771" s="13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1">
        <f>ROUND(E2771/D2771*100,0)</f>
        <v>0</v>
      </c>
      <c r="P2771" s="13">
        <f>IF(OR(E2771=0,L2771=0),0,E2771/L2771)</f>
        <v>1</v>
      </c>
      <c r="Q2771" s="11" t="s">
        <v>8328</v>
      </c>
      <c r="R2771" s="11" t="s">
        <v>8360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43.5" x14ac:dyDescent="0.35">
      <c r="A2772" s="11">
        <v>2770</v>
      </c>
      <c r="B2772" s="12" t="s">
        <v>2770</v>
      </c>
      <c r="C2772" s="12" t="s">
        <v>6880</v>
      </c>
      <c r="D2772" s="13">
        <v>20000</v>
      </c>
      <c r="E2772" s="13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1">
        <f>ROUND(E2772/D2772*100,0)</f>
        <v>10</v>
      </c>
      <c r="P2772" s="13">
        <f>IF(OR(E2772=0,L2772=0),0,E2772/L2772)</f>
        <v>63.098484848484851</v>
      </c>
      <c r="Q2772" s="11" t="s">
        <v>8328</v>
      </c>
      <c r="R2772" s="11" t="s">
        <v>8360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43.5" x14ac:dyDescent="0.35">
      <c r="A2773" s="11">
        <v>2771</v>
      </c>
      <c r="B2773" s="12" t="s">
        <v>2771</v>
      </c>
      <c r="C2773" s="12" t="s">
        <v>6881</v>
      </c>
      <c r="D2773" s="13">
        <v>19980</v>
      </c>
      <c r="E2773" s="13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1">
        <f>ROUND(E2773/D2773*100,0)</f>
        <v>0</v>
      </c>
      <c r="P2773" s="13">
        <f>IF(OR(E2773=0,L2773=0),0,E2773/L2773)</f>
        <v>0</v>
      </c>
      <c r="Q2773" s="11" t="s">
        <v>8328</v>
      </c>
      <c r="R2773" s="11" t="s">
        <v>8360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3.5" x14ac:dyDescent="0.35">
      <c r="A2774" s="11">
        <v>2772</v>
      </c>
      <c r="B2774" s="12" t="s">
        <v>2772</v>
      </c>
      <c r="C2774" s="12" t="s">
        <v>6882</v>
      </c>
      <c r="D2774" s="13">
        <v>8000</v>
      </c>
      <c r="E2774" s="13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1">
        <f>ROUND(E2774/D2774*100,0)</f>
        <v>0</v>
      </c>
      <c r="P2774" s="13">
        <f>IF(OR(E2774=0,L2774=0),0,E2774/L2774)</f>
        <v>0</v>
      </c>
      <c r="Q2774" s="11" t="s">
        <v>8328</v>
      </c>
      <c r="R2774" s="11" t="s">
        <v>8360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3.5" x14ac:dyDescent="0.35">
      <c r="A2775" s="11">
        <v>2773</v>
      </c>
      <c r="B2775" s="12" t="s">
        <v>2773</v>
      </c>
      <c r="C2775" s="12" t="s">
        <v>6883</v>
      </c>
      <c r="D2775" s="13">
        <v>530</v>
      </c>
      <c r="E2775" s="13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1">
        <f>ROUND(E2775/D2775*100,0)</f>
        <v>0</v>
      </c>
      <c r="P2775" s="13">
        <f>IF(OR(E2775=0,L2775=0),0,E2775/L2775)</f>
        <v>1</v>
      </c>
      <c r="Q2775" s="11" t="s">
        <v>8328</v>
      </c>
      <c r="R2775" s="11" t="s">
        <v>8360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43.5" x14ac:dyDescent="0.35">
      <c r="A2776" s="11">
        <v>2774</v>
      </c>
      <c r="B2776" s="12" t="s">
        <v>2774</v>
      </c>
      <c r="C2776" s="12" t="s">
        <v>6884</v>
      </c>
      <c r="D2776" s="13">
        <v>4000</v>
      </c>
      <c r="E2776" s="13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1">
        <f>ROUND(E2776/D2776*100,0)</f>
        <v>14</v>
      </c>
      <c r="P2776" s="13">
        <f>IF(OR(E2776=0,L2776=0),0,E2776/L2776)</f>
        <v>43.846153846153847</v>
      </c>
      <c r="Q2776" s="11" t="s">
        <v>8328</v>
      </c>
      <c r="R2776" s="11" t="s">
        <v>8360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3.5" x14ac:dyDescent="0.35">
      <c r="A2777" s="11">
        <v>2775</v>
      </c>
      <c r="B2777" s="12" t="s">
        <v>2775</v>
      </c>
      <c r="C2777" s="12" t="s">
        <v>6885</v>
      </c>
      <c r="D2777" s="13">
        <v>5000</v>
      </c>
      <c r="E2777" s="13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1">
        <f>ROUND(E2777/D2777*100,0)</f>
        <v>3</v>
      </c>
      <c r="P2777" s="13">
        <f>IF(OR(E2777=0,L2777=0),0,E2777/L2777)</f>
        <v>75</v>
      </c>
      <c r="Q2777" s="11" t="s">
        <v>8328</v>
      </c>
      <c r="R2777" s="11" t="s">
        <v>8360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58" x14ac:dyDescent="0.35">
      <c r="A2778" s="11">
        <v>2776</v>
      </c>
      <c r="B2778" s="12" t="s">
        <v>2776</v>
      </c>
      <c r="C2778" s="12" t="s">
        <v>6886</v>
      </c>
      <c r="D2778" s="13">
        <v>21000</v>
      </c>
      <c r="E2778" s="13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1">
        <f>ROUND(E2778/D2778*100,0)</f>
        <v>8</v>
      </c>
      <c r="P2778" s="13">
        <f>IF(OR(E2778=0,L2778=0),0,E2778/L2778)</f>
        <v>45.972222222222221</v>
      </c>
      <c r="Q2778" s="11" t="s">
        <v>8328</v>
      </c>
      <c r="R2778" s="11" t="s">
        <v>8360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43.5" x14ac:dyDescent="0.35">
      <c r="A2779" s="11">
        <v>2777</v>
      </c>
      <c r="B2779" s="12" t="s">
        <v>2777</v>
      </c>
      <c r="C2779" s="12" t="s">
        <v>6887</v>
      </c>
      <c r="D2779" s="13">
        <v>3000</v>
      </c>
      <c r="E2779" s="13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1">
        <f>ROUND(E2779/D2779*100,0)</f>
        <v>0</v>
      </c>
      <c r="P2779" s="13">
        <f>IF(OR(E2779=0,L2779=0),0,E2779/L2779)</f>
        <v>10</v>
      </c>
      <c r="Q2779" s="11" t="s">
        <v>8328</v>
      </c>
      <c r="R2779" s="11" t="s">
        <v>8360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58" x14ac:dyDescent="0.35">
      <c r="A2780" s="11">
        <v>2778</v>
      </c>
      <c r="B2780" s="12" t="s">
        <v>2778</v>
      </c>
      <c r="C2780" s="12" t="s">
        <v>6888</v>
      </c>
      <c r="D2780" s="13">
        <v>5500</v>
      </c>
      <c r="E2780" s="13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1">
        <f>ROUND(E2780/D2780*100,0)</f>
        <v>26</v>
      </c>
      <c r="P2780" s="13">
        <f>IF(OR(E2780=0,L2780=0),0,E2780/L2780)</f>
        <v>93.666666666666671</v>
      </c>
      <c r="Q2780" s="11" t="s">
        <v>8328</v>
      </c>
      <c r="R2780" s="11" t="s">
        <v>8360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3.5" x14ac:dyDescent="0.35">
      <c r="A2781" s="11">
        <v>2779</v>
      </c>
      <c r="B2781" s="12" t="s">
        <v>2779</v>
      </c>
      <c r="C2781" s="12" t="s">
        <v>6889</v>
      </c>
      <c r="D2781" s="13">
        <v>2500</v>
      </c>
      <c r="E2781" s="13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1">
        <f>ROUND(E2781/D2781*100,0)</f>
        <v>2</v>
      </c>
      <c r="P2781" s="13">
        <f>IF(OR(E2781=0,L2781=0),0,E2781/L2781)</f>
        <v>53</v>
      </c>
      <c r="Q2781" s="11" t="s">
        <v>8328</v>
      </c>
      <c r="R2781" s="11" t="s">
        <v>8360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29" x14ac:dyDescent="0.35">
      <c r="A2782" s="11">
        <v>2780</v>
      </c>
      <c r="B2782" s="12" t="s">
        <v>2780</v>
      </c>
      <c r="C2782" s="12" t="s">
        <v>6890</v>
      </c>
      <c r="D2782" s="13">
        <v>100000</v>
      </c>
      <c r="E2782" s="13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1">
        <f>ROUND(E2782/D2782*100,0)</f>
        <v>0</v>
      </c>
      <c r="P2782" s="13">
        <f>IF(OR(E2782=0,L2782=0),0,E2782/L2782)</f>
        <v>0</v>
      </c>
      <c r="Q2782" s="11" t="s">
        <v>8328</v>
      </c>
      <c r="R2782" s="11" t="s">
        <v>8360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43.5" x14ac:dyDescent="0.35">
      <c r="A2783" s="11">
        <v>2781</v>
      </c>
      <c r="B2783" s="12" t="s">
        <v>2781</v>
      </c>
      <c r="C2783" s="12" t="s">
        <v>6891</v>
      </c>
      <c r="D2783" s="13">
        <v>1250</v>
      </c>
      <c r="E2783" s="13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1">
        <f>ROUND(E2783/D2783*100,0)</f>
        <v>105</v>
      </c>
      <c r="P2783" s="13">
        <f>IF(OR(E2783=0,L2783=0),0,E2783/L2783)</f>
        <v>47</v>
      </c>
      <c r="Q2783" s="11" t="s">
        <v>8323</v>
      </c>
      <c r="R2783" s="11" t="s">
        <v>8324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29" x14ac:dyDescent="0.35">
      <c r="A2784" s="11">
        <v>2782</v>
      </c>
      <c r="B2784" s="12" t="s">
        <v>2782</v>
      </c>
      <c r="C2784" s="12" t="s">
        <v>6892</v>
      </c>
      <c r="D2784" s="13">
        <v>1000</v>
      </c>
      <c r="E2784" s="13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1">
        <f>ROUND(E2784/D2784*100,0)</f>
        <v>120</v>
      </c>
      <c r="P2784" s="13">
        <f>IF(OR(E2784=0,L2784=0),0,E2784/L2784)</f>
        <v>66.666666666666671</v>
      </c>
      <c r="Q2784" s="11" t="s">
        <v>8323</v>
      </c>
      <c r="R2784" s="11" t="s">
        <v>8324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43.5" x14ac:dyDescent="0.35">
      <c r="A2785" s="11">
        <v>2783</v>
      </c>
      <c r="B2785" s="12" t="s">
        <v>2783</v>
      </c>
      <c r="C2785" s="12" t="s">
        <v>6893</v>
      </c>
      <c r="D2785" s="13">
        <v>1000</v>
      </c>
      <c r="E2785" s="13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1">
        <f>ROUND(E2785/D2785*100,0)</f>
        <v>115</v>
      </c>
      <c r="P2785" s="13">
        <f>IF(OR(E2785=0,L2785=0),0,E2785/L2785)</f>
        <v>18.770491803278688</v>
      </c>
      <c r="Q2785" s="11" t="s">
        <v>8323</v>
      </c>
      <c r="R2785" s="11" t="s">
        <v>8324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3.5" x14ac:dyDescent="0.35">
      <c r="A2786" s="11">
        <v>2784</v>
      </c>
      <c r="B2786" s="12" t="s">
        <v>2784</v>
      </c>
      <c r="C2786" s="12" t="s">
        <v>6894</v>
      </c>
      <c r="D2786" s="13">
        <v>6000</v>
      </c>
      <c r="E2786" s="13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1">
        <f>ROUND(E2786/D2786*100,0)</f>
        <v>119</v>
      </c>
      <c r="P2786" s="13">
        <f>IF(OR(E2786=0,L2786=0),0,E2786/L2786)</f>
        <v>66.111111111111114</v>
      </c>
      <c r="Q2786" s="11" t="s">
        <v>8323</v>
      </c>
      <c r="R2786" s="11" t="s">
        <v>8324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3.5" x14ac:dyDescent="0.35">
      <c r="A2787" s="11">
        <v>2785</v>
      </c>
      <c r="B2787" s="12" t="s">
        <v>2785</v>
      </c>
      <c r="C2787" s="12" t="s">
        <v>6895</v>
      </c>
      <c r="D2787" s="13">
        <v>5000</v>
      </c>
      <c r="E2787" s="13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1">
        <f>ROUND(E2787/D2787*100,0)</f>
        <v>105</v>
      </c>
      <c r="P2787" s="13">
        <f>IF(OR(E2787=0,L2787=0),0,E2787/L2787)</f>
        <v>36.859154929577464</v>
      </c>
      <c r="Q2787" s="11" t="s">
        <v>8323</v>
      </c>
      <c r="R2787" s="11" t="s">
        <v>8324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29" x14ac:dyDescent="0.35">
      <c r="A2788" s="11">
        <v>2786</v>
      </c>
      <c r="B2788" s="12" t="s">
        <v>2786</v>
      </c>
      <c r="C2788" s="12" t="s">
        <v>6896</v>
      </c>
      <c r="D2788" s="13">
        <v>2500</v>
      </c>
      <c r="E2788" s="13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1">
        <f>ROUND(E2788/D2788*100,0)</f>
        <v>118</v>
      </c>
      <c r="P2788" s="13">
        <f>IF(OR(E2788=0,L2788=0),0,E2788/L2788)</f>
        <v>39.810810810810814</v>
      </c>
      <c r="Q2788" s="11" t="s">
        <v>8323</v>
      </c>
      <c r="R2788" s="11" t="s">
        <v>8324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43.5" x14ac:dyDescent="0.35">
      <c r="A2789" s="11">
        <v>2787</v>
      </c>
      <c r="B2789" s="12" t="s">
        <v>2787</v>
      </c>
      <c r="C2789" s="12" t="s">
        <v>6897</v>
      </c>
      <c r="D2789" s="13">
        <v>1000</v>
      </c>
      <c r="E2789" s="13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1">
        <f>ROUND(E2789/D2789*100,0)</f>
        <v>120</v>
      </c>
      <c r="P2789" s="13">
        <f>IF(OR(E2789=0,L2789=0),0,E2789/L2789)</f>
        <v>31.5</v>
      </c>
      <c r="Q2789" s="11" t="s">
        <v>8323</v>
      </c>
      <c r="R2789" s="11" t="s">
        <v>8324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43.5" x14ac:dyDescent="0.35">
      <c r="A2790" s="11">
        <v>2788</v>
      </c>
      <c r="B2790" s="12" t="s">
        <v>2788</v>
      </c>
      <c r="C2790" s="12" t="s">
        <v>6898</v>
      </c>
      <c r="D2790" s="13">
        <v>2000</v>
      </c>
      <c r="E2790" s="13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1">
        <f>ROUND(E2790/D2790*100,0)</f>
        <v>103</v>
      </c>
      <c r="P2790" s="13">
        <f>IF(OR(E2790=0,L2790=0),0,E2790/L2790)</f>
        <v>102.5</v>
      </c>
      <c r="Q2790" s="11" t="s">
        <v>8323</v>
      </c>
      <c r="R2790" s="11" t="s">
        <v>8324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29" x14ac:dyDescent="0.35">
      <c r="A2791" s="11">
        <v>2789</v>
      </c>
      <c r="B2791" s="12" t="s">
        <v>2789</v>
      </c>
      <c r="C2791" s="12" t="s">
        <v>6899</v>
      </c>
      <c r="D2791" s="13">
        <v>3000</v>
      </c>
      <c r="E2791" s="13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1">
        <f>ROUND(E2791/D2791*100,0)</f>
        <v>101</v>
      </c>
      <c r="P2791" s="13">
        <f>IF(OR(E2791=0,L2791=0),0,E2791/L2791)</f>
        <v>126.45833333333333</v>
      </c>
      <c r="Q2791" s="11" t="s">
        <v>8323</v>
      </c>
      <c r="R2791" s="11" t="s">
        <v>8324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43.5" x14ac:dyDescent="0.35">
      <c r="A2792" s="11">
        <v>2790</v>
      </c>
      <c r="B2792" s="12" t="s">
        <v>2790</v>
      </c>
      <c r="C2792" s="12" t="s">
        <v>6900</v>
      </c>
      <c r="D2792" s="13">
        <v>3000</v>
      </c>
      <c r="E2792" s="13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1">
        <f>ROUND(E2792/D2792*100,0)</f>
        <v>105</v>
      </c>
      <c r="P2792" s="13">
        <f>IF(OR(E2792=0,L2792=0),0,E2792/L2792)</f>
        <v>47.878787878787875</v>
      </c>
      <c r="Q2792" s="11" t="s">
        <v>8323</v>
      </c>
      <c r="R2792" s="11" t="s">
        <v>8324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58" x14ac:dyDescent="0.35">
      <c r="A2793" s="11">
        <v>2791</v>
      </c>
      <c r="B2793" s="12" t="s">
        <v>2791</v>
      </c>
      <c r="C2793" s="12" t="s">
        <v>6901</v>
      </c>
      <c r="D2793" s="13">
        <v>2000</v>
      </c>
      <c r="E2793" s="13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1">
        <f>ROUND(E2793/D2793*100,0)</f>
        <v>103</v>
      </c>
      <c r="P2793" s="13">
        <f>IF(OR(E2793=0,L2793=0),0,E2793/L2793)</f>
        <v>73.214285714285708</v>
      </c>
      <c r="Q2793" s="11" t="s">
        <v>8323</v>
      </c>
      <c r="R2793" s="11" t="s">
        <v>8324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3.5" x14ac:dyDescent="0.35">
      <c r="A2794" s="11">
        <v>2792</v>
      </c>
      <c r="B2794" s="12" t="s">
        <v>2792</v>
      </c>
      <c r="C2794" s="12" t="s">
        <v>6902</v>
      </c>
      <c r="D2794" s="13">
        <v>2000</v>
      </c>
      <c r="E2794" s="13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1">
        <f>ROUND(E2794/D2794*100,0)</f>
        <v>108</v>
      </c>
      <c r="P2794" s="13">
        <f>IF(OR(E2794=0,L2794=0),0,E2794/L2794)</f>
        <v>89.666666666666671</v>
      </c>
      <c r="Q2794" s="11" t="s">
        <v>8323</v>
      </c>
      <c r="R2794" s="11" t="s">
        <v>8324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58" x14ac:dyDescent="0.35">
      <c r="A2795" s="11">
        <v>2793</v>
      </c>
      <c r="B2795" s="12" t="s">
        <v>2793</v>
      </c>
      <c r="C2795" s="12" t="s">
        <v>6903</v>
      </c>
      <c r="D2795" s="13">
        <v>10000</v>
      </c>
      <c r="E2795" s="13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1">
        <f>ROUND(E2795/D2795*100,0)</f>
        <v>111</v>
      </c>
      <c r="P2795" s="13">
        <f>IF(OR(E2795=0,L2795=0),0,E2795/L2795)</f>
        <v>151.4623287671233</v>
      </c>
      <c r="Q2795" s="11" t="s">
        <v>8323</v>
      </c>
      <c r="R2795" s="11" t="s">
        <v>8324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58" x14ac:dyDescent="0.35">
      <c r="A2796" s="11">
        <v>2794</v>
      </c>
      <c r="B2796" s="12" t="s">
        <v>2794</v>
      </c>
      <c r="C2796" s="12" t="s">
        <v>6904</v>
      </c>
      <c r="D2796" s="13">
        <v>50</v>
      </c>
      <c r="E2796" s="13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1">
        <f>ROUND(E2796/D2796*100,0)</f>
        <v>150</v>
      </c>
      <c r="P2796" s="13">
        <f>IF(OR(E2796=0,L2796=0),0,E2796/L2796)</f>
        <v>25</v>
      </c>
      <c r="Q2796" s="11" t="s">
        <v>8323</v>
      </c>
      <c r="R2796" s="11" t="s">
        <v>8324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3.5" x14ac:dyDescent="0.35">
      <c r="A2797" s="11">
        <v>2795</v>
      </c>
      <c r="B2797" s="12" t="s">
        <v>2795</v>
      </c>
      <c r="C2797" s="12" t="s">
        <v>6905</v>
      </c>
      <c r="D2797" s="13">
        <v>700</v>
      </c>
      <c r="E2797" s="13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1">
        <f>ROUND(E2797/D2797*100,0)</f>
        <v>104</v>
      </c>
      <c r="P2797" s="13">
        <f>IF(OR(E2797=0,L2797=0),0,E2797/L2797)</f>
        <v>36.5</v>
      </c>
      <c r="Q2797" s="11" t="s">
        <v>8323</v>
      </c>
      <c r="R2797" s="11" t="s">
        <v>8324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3.5" x14ac:dyDescent="0.35">
      <c r="A2798" s="11">
        <v>2796</v>
      </c>
      <c r="B2798" s="12" t="s">
        <v>2796</v>
      </c>
      <c r="C2798" s="12" t="s">
        <v>6906</v>
      </c>
      <c r="D2798" s="13">
        <v>800</v>
      </c>
      <c r="E2798" s="13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1">
        <f>ROUND(E2798/D2798*100,0)</f>
        <v>116</v>
      </c>
      <c r="P2798" s="13">
        <f>IF(OR(E2798=0,L2798=0),0,E2798/L2798)</f>
        <v>44</v>
      </c>
      <c r="Q2798" s="11" t="s">
        <v>8323</v>
      </c>
      <c r="R2798" s="11" t="s">
        <v>8324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3.5" x14ac:dyDescent="0.35">
      <c r="A2799" s="11">
        <v>2797</v>
      </c>
      <c r="B2799" s="12" t="s">
        <v>2797</v>
      </c>
      <c r="C2799" s="12" t="s">
        <v>6907</v>
      </c>
      <c r="D2799" s="13">
        <v>8000</v>
      </c>
      <c r="E2799" s="13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1">
        <f>ROUND(E2799/D2799*100,0)</f>
        <v>103</v>
      </c>
      <c r="P2799" s="13">
        <f>IF(OR(E2799=0,L2799=0),0,E2799/L2799)</f>
        <v>87.357553191489373</v>
      </c>
      <c r="Q2799" s="11" t="s">
        <v>8323</v>
      </c>
      <c r="R2799" s="11" t="s">
        <v>8324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58" x14ac:dyDescent="0.35">
      <c r="A2800" s="11">
        <v>2798</v>
      </c>
      <c r="B2800" s="12" t="s">
        <v>2798</v>
      </c>
      <c r="C2800" s="12" t="s">
        <v>6908</v>
      </c>
      <c r="D2800" s="13">
        <v>5000</v>
      </c>
      <c r="E2800" s="13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1">
        <f>ROUND(E2800/D2800*100,0)</f>
        <v>101</v>
      </c>
      <c r="P2800" s="13">
        <f>IF(OR(E2800=0,L2800=0),0,E2800/L2800)</f>
        <v>36.474820143884891</v>
      </c>
      <c r="Q2800" s="11" t="s">
        <v>8323</v>
      </c>
      <c r="R2800" s="11" t="s">
        <v>8324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58" x14ac:dyDescent="0.35">
      <c r="A2801" s="11">
        <v>2799</v>
      </c>
      <c r="B2801" s="12" t="s">
        <v>2799</v>
      </c>
      <c r="C2801" s="12" t="s">
        <v>6909</v>
      </c>
      <c r="D2801" s="13">
        <v>5000</v>
      </c>
      <c r="E2801" s="13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1">
        <f>ROUND(E2801/D2801*100,0)</f>
        <v>117</v>
      </c>
      <c r="P2801" s="13">
        <f>IF(OR(E2801=0,L2801=0),0,E2801/L2801)</f>
        <v>44.859538461538463</v>
      </c>
      <c r="Q2801" s="11" t="s">
        <v>8323</v>
      </c>
      <c r="R2801" s="11" t="s">
        <v>8324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3.5" x14ac:dyDescent="0.35">
      <c r="A2802" s="11">
        <v>2800</v>
      </c>
      <c r="B2802" s="12" t="s">
        <v>2800</v>
      </c>
      <c r="C2802" s="12" t="s">
        <v>6910</v>
      </c>
      <c r="D2802" s="13">
        <v>1000</v>
      </c>
      <c r="E2802" s="13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1">
        <f>ROUND(E2802/D2802*100,0)</f>
        <v>133</v>
      </c>
      <c r="P2802" s="13">
        <f>IF(OR(E2802=0,L2802=0),0,E2802/L2802)</f>
        <v>42.903225806451616</v>
      </c>
      <c r="Q2802" s="11" t="s">
        <v>8323</v>
      </c>
      <c r="R2802" s="11" t="s">
        <v>8324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3.5" x14ac:dyDescent="0.35">
      <c r="A2803" s="11">
        <v>2801</v>
      </c>
      <c r="B2803" s="12" t="s">
        <v>2801</v>
      </c>
      <c r="C2803" s="12" t="s">
        <v>6911</v>
      </c>
      <c r="D2803" s="13">
        <v>500</v>
      </c>
      <c r="E2803" s="13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1">
        <f>ROUND(E2803/D2803*100,0)</f>
        <v>133</v>
      </c>
      <c r="P2803" s="13">
        <f>IF(OR(E2803=0,L2803=0),0,E2803/L2803)</f>
        <v>51.230769230769234</v>
      </c>
      <c r="Q2803" s="11" t="s">
        <v>8323</v>
      </c>
      <c r="R2803" s="11" t="s">
        <v>8324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58" x14ac:dyDescent="0.35">
      <c r="A2804" s="11">
        <v>2802</v>
      </c>
      <c r="B2804" s="12" t="s">
        <v>2802</v>
      </c>
      <c r="C2804" s="12" t="s">
        <v>6912</v>
      </c>
      <c r="D2804" s="13">
        <v>3000</v>
      </c>
      <c r="E2804" s="13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1">
        <f>ROUND(E2804/D2804*100,0)</f>
        <v>102</v>
      </c>
      <c r="P2804" s="13">
        <f>IF(OR(E2804=0,L2804=0),0,E2804/L2804)</f>
        <v>33.944444444444443</v>
      </c>
      <c r="Q2804" s="11" t="s">
        <v>8323</v>
      </c>
      <c r="R2804" s="11" t="s">
        <v>8324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43.5" x14ac:dyDescent="0.35">
      <c r="A2805" s="11">
        <v>2803</v>
      </c>
      <c r="B2805" s="12" t="s">
        <v>2803</v>
      </c>
      <c r="C2805" s="12" t="s">
        <v>6913</v>
      </c>
      <c r="D2805" s="13">
        <v>10000</v>
      </c>
      <c r="E2805" s="13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1">
        <f>ROUND(E2805/D2805*100,0)</f>
        <v>128</v>
      </c>
      <c r="P2805" s="13">
        <f>IF(OR(E2805=0,L2805=0),0,E2805/L2805)</f>
        <v>90.744680851063833</v>
      </c>
      <c r="Q2805" s="11" t="s">
        <v>8323</v>
      </c>
      <c r="R2805" s="11" t="s">
        <v>8324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43.5" x14ac:dyDescent="0.35">
      <c r="A2806" s="11">
        <v>2804</v>
      </c>
      <c r="B2806" s="12" t="s">
        <v>2804</v>
      </c>
      <c r="C2806" s="12" t="s">
        <v>6914</v>
      </c>
      <c r="D2806" s="13">
        <v>1000</v>
      </c>
      <c r="E2806" s="13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1">
        <f>ROUND(E2806/D2806*100,0)</f>
        <v>115</v>
      </c>
      <c r="P2806" s="13">
        <f>IF(OR(E2806=0,L2806=0),0,E2806/L2806)</f>
        <v>50</v>
      </c>
      <c r="Q2806" s="11" t="s">
        <v>8323</v>
      </c>
      <c r="R2806" s="11" t="s">
        <v>8324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58" x14ac:dyDescent="0.35">
      <c r="A2807" s="11">
        <v>2805</v>
      </c>
      <c r="B2807" s="12" t="s">
        <v>2805</v>
      </c>
      <c r="C2807" s="12" t="s">
        <v>6915</v>
      </c>
      <c r="D2807" s="13">
        <v>400</v>
      </c>
      <c r="E2807" s="13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1">
        <f>ROUND(E2807/D2807*100,0)</f>
        <v>110</v>
      </c>
      <c r="P2807" s="13">
        <f>IF(OR(E2807=0,L2807=0),0,E2807/L2807)</f>
        <v>24.444444444444443</v>
      </c>
      <c r="Q2807" s="11" t="s">
        <v>8323</v>
      </c>
      <c r="R2807" s="11" t="s">
        <v>8324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3.5" x14ac:dyDescent="0.35">
      <c r="A2808" s="11">
        <v>2806</v>
      </c>
      <c r="B2808" s="12" t="s">
        <v>2806</v>
      </c>
      <c r="C2808" s="12" t="s">
        <v>6916</v>
      </c>
      <c r="D2808" s="13">
        <v>3000</v>
      </c>
      <c r="E2808" s="13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1">
        <f>ROUND(E2808/D2808*100,0)</f>
        <v>112</v>
      </c>
      <c r="P2808" s="13">
        <f>IF(OR(E2808=0,L2808=0),0,E2808/L2808)</f>
        <v>44.25</v>
      </c>
      <c r="Q2808" s="11" t="s">
        <v>8323</v>
      </c>
      <c r="R2808" s="11" t="s">
        <v>8324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x14ac:dyDescent="0.35">
      <c r="A2809" s="11">
        <v>2807</v>
      </c>
      <c r="B2809" s="12" t="s">
        <v>2807</v>
      </c>
      <c r="C2809" s="12" t="s">
        <v>6917</v>
      </c>
      <c r="D2809" s="13">
        <v>5000</v>
      </c>
      <c r="E2809" s="13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1">
        <f>ROUND(E2809/D2809*100,0)</f>
        <v>126</v>
      </c>
      <c r="P2809" s="13">
        <f>IF(OR(E2809=0,L2809=0),0,E2809/L2809)</f>
        <v>67.741935483870961</v>
      </c>
      <c r="Q2809" s="11" t="s">
        <v>8323</v>
      </c>
      <c r="R2809" s="11" t="s">
        <v>8324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58" x14ac:dyDescent="0.35">
      <c r="A2810" s="11">
        <v>2808</v>
      </c>
      <c r="B2810" s="12" t="s">
        <v>2808</v>
      </c>
      <c r="C2810" s="12" t="s">
        <v>6918</v>
      </c>
      <c r="D2810" s="13">
        <v>4500</v>
      </c>
      <c r="E2810" s="13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1">
        <f>ROUND(E2810/D2810*100,0)</f>
        <v>100</v>
      </c>
      <c r="P2810" s="13">
        <f>IF(OR(E2810=0,L2810=0),0,E2810/L2810)</f>
        <v>65.376811594202906</v>
      </c>
      <c r="Q2810" s="11" t="s">
        <v>8323</v>
      </c>
      <c r="R2810" s="11" t="s">
        <v>8324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43.5" x14ac:dyDescent="0.35">
      <c r="A2811" s="11">
        <v>2809</v>
      </c>
      <c r="B2811" s="12" t="s">
        <v>2809</v>
      </c>
      <c r="C2811" s="12" t="s">
        <v>6919</v>
      </c>
      <c r="D2811" s="13">
        <v>2500</v>
      </c>
      <c r="E2811" s="13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1">
        <f>ROUND(E2811/D2811*100,0)</f>
        <v>102</v>
      </c>
      <c r="P2811" s="13">
        <f>IF(OR(E2811=0,L2811=0),0,E2811/L2811)</f>
        <v>121.9047619047619</v>
      </c>
      <c r="Q2811" s="11" t="s">
        <v>8323</v>
      </c>
      <c r="R2811" s="11" t="s">
        <v>8324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3.5" x14ac:dyDescent="0.35">
      <c r="A2812" s="11">
        <v>2810</v>
      </c>
      <c r="B2812" s="12" t="s">
        <v>2810</v>
      </c>
      <c r="C2812" s="12" t="s">
        <v>6920</v>
      </c>
      <c r="D2812" s="13">
        <v>2500</v>
      </c>
      <c r="E2812" s="13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1">
        <f>ROUND(E2812/D2812*100,0)</f>
        <v>108</v>
      </c>
      <c r="P2812" s="13">
        <f>IF(OR(E2812=0,L2812=0),0,E2812/L2812)</f>
        <v>47.456140350877192</v>
      </c>
      <c r="Q2812" s="11" t="s">
        <v>8323</v>
      </c>
      <c r="R2812" s="11" t="s">
        <v>8324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3.5" x14ac:dyDescent="0.35">
      <c r="A2813" s="11">
        <v>2811</v>
      </c>
      <c r="B2813" s="12" t="s">
        <v>2811</v>
      </c>
      <c r="C2813" s="12" t="s">
        <v>6921</v>
      </c>
      <c r="D2813" s="13">
        <v>10000</v>
      </c>
      <c r="E2813" s="13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1">
        <f>ROUND(E2813/D2813*100,0)</f>
        <v>100</v>
      </c>
      <c r="P2813" s="13">
        <f>IF(OR(E2813=0,L2813=0),0,E2813/L2813)</f>
        <v>92.842592592592595</v>
      </c>
      <c r="Q2813" s="11" t="s">
        <v>8323</v>
      </c>
      <c r="R2813" s="11" t="s">
        <v>8324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3.5" x14ac:dyDescent="0.35">
      <c r="A2814" s="11">
        <v>2812</v>
      </c>
      <c r="B2814" s="12" t="s">
        <v>2812</v>
      </c>
      <c r="C2814" s="12" t="s">
        <v>6922</v>
      </c>
      <c r="D2814" s="13">
        <v>5000</v>
      </c>
      <c r="E2814" s="13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1">
        <f>ROUND(E2814/D2814*100,0)</f>
        <v>113</v>
      </c>
      <c r="P2814" s="13">
        <f>IF(OR(E2814=0,L2814=0),0,E2814/L2814)</f>
        <v>68.253012048192772</v>
      </c>
      <c r="Q2814" s="11" t="s">
        <v>8323</v>
      </c>
      <c r="R2814" s="11" t="s">
        <v>8324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3.5" x14ac:dyDescent="0.35">
      <c r="A2815" s="11">
        <v>2813</v>
      </c>
      <c r="B2815" s="12" t="s">
        <v>2813</v>
      </c>
      <c r="C2815" s="12" t="s">
        <v>6923</v>
      </c>
      <c r="D2815" s="13">
        <v>2800</v>
      </c>
      <c r="E2815" s="13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1">
        <f>ROUND(E2815/D2815*100,0)</f>
        <v>128</v>
      </c>
      <c r="P2815" s="13">
        <f>IF(OR(E2815=0,L2815=0),0,E2815/L2815)</f>
        <v>37.209583333333335</v>
      </c>
      <c r="Q2815" s="11" t="s">
        <v>8323</v>
      </c>
      <c r="R2815" s="11" t="s">
        <v>8324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3.5" x14ac:dyDescent="0.35">
      <c r="A2816" s="11">
        <v>2814</v>
      </c>
      <c r="B2816" s="12" t="s">
        <v>2814</v>
      </c>
      <c r="C2816" s="12" t="s">
        <v>6924</v>
      </c>
      <c r="D2816" s="13">
        <v>1500</v>
      </c>
      <c r="E2816" s="13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1">
        <f>ROUND(E2816/D2816*100,0)</f>
        <v>108</v>
      </c>
      <c r="P2816" s="13">
        <f>IF(OR(E2816=0,L2816=0),0,E2816/L2816)</f>
        <v>25.25</v>
      </c>
      <c r="Q2816" s="11" t="s">
        <v>8323</v>
      </c>
      <c r="R2816" s="11" t="s">
        <v>8324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3.5" x14ac:dyDescent="0.35">
      <c r="A2817" s="11">
        <v>2815</v>
      </c>
      <c r="B2817" s="12" t="s">
        <v>2815</v>
      </c>
      <c r="C2817" s="12" t="s">
        <v>6925</v>
      </c>
      <c r="D2817" s="13">
        <v>250</v>
      </c>
      <c r="E2817" s="13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1">
        <f>ROUND(E2817/D2817*100,0)</f>
        <v>242</v>
      </c>
      <c r="P2817" s="13">
        <f>IF(OR(E2817=0,L2817=0),0,E2817/L2817)</f>
        <v>43.214285714285715</v>
      </c>
      <c r="Q2817" s="11" t="s">
        <v>8323</v>
      </c>
      <c r="R2817" s="11" t="s">
        <v>8324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3.5" x14ac:dyDescent="0.35">
      <c r="A2818" s="11">
        <v>2816</v>
      </c>
      <c r="B2818" s="12" t="s">
        <v>2816</v>
      </c>
      <c r="C2818" s="12" t="s">
        <v>6926</v>
      </c>
      <c r="D2818" s="13">
        <v>3000</v>
      </c>
      <c r="E2818" s="13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1">
        <f>ROUND(E2818/D2818*100,0)</f>
        <v>142</v>
      </c>
      <c r="P2818" s="13">
        <f>IF(OR(E2818=0,L2818=0),0,E2818/L2818)</f>
        <v>25.130177514792898</v>
      </c>
      <c r="Q2818" s="11" t="s">
        <v>8323</v>
      </c>
      <c r="R2818" s="11" t="s">
        <v>8324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58" x14ac:dyDescent="0.35">
      <c r="A2819" s="11">
        <v>2817</v>
      </c>
      <c r="B2819" s="12" t="s">
        <v>2817</v>
      </c>
      <c r="C2819" s="12" t="s">
        <v>6927</v>
      </c>
      <c r="D2819" s="13">
        <v>600</v>
      </c>
      <c r="E2819" s="13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1">
        <f>ROUND(E2819/D2819*100,0)</f>
        <v>130</v>
      </c>
      <c r="P2819" s="13">
        <f>IF(OR(E2819=0,L2819=0),0,E2819/L2819)</f>
        <v>23.636363636363637</v>
      </c>
      <c r="Q2819" s="11" t="s">
        <v>8323</v>
      </c>
      <c r="R2819" s="11" t="s">
        <v>8324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3.5" x14ac:dyDescent="0.35">
      <c r="A2820" s="11">
        <v>2818</v>
      </c>
      <c r="B2820" s="12" t="s">
        <v>2818</v>
      </c>
      <c r="C2820" s="12" t="s">
        <v>6928</v>
      </c>
      <c r="D2820" s="13">
        <v>10000</v>
      </c>
      <c r="E2820" s="13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1">
        <f>ROUND(E2820/D2820*100,0)</f>
        <v>106</v>
      </c>
      <c r="P2820" s="13">
        <f>IF(OR(E2820=0,L2820=0),0,E2820/L2820)</f>
        <v>103.95098039215686</v>
      </c>
      <c r="Q2820" s="11" t="s">
        <v>8323</v>
      </c>
      <c r="R2820" s="11" t="s">
        <v>8324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43.5" x14ac:dyDescent="0.35">
      <c r="A2821" s="11">
        <v>2819</v>
      </c>
      <c r="B2821" s="12" t="s">
        <v>2819</v>
      </c>
      <c r="C2821" s="12" t="s">
        <v>6929</v>
      </c>
      <c r="D2821" s="13">
        <v>5000</v>
      </c>
      <c r="E2821" s="13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1">
        <f>ROUND(E2821/D2821*100,0)</f>
        <v>105</v>
      </c>
      <c r="P2821" s="13">
        <f>IF(OR(E2821=0,L2821=0),0,E2821/L2821)</f>
        <v>50.384615384615387</v>
      </c>
      <c r="Q2821" s="11" t="s">
        <v>8323</v>
      </c>
      <c r="R2821" s="11" t="s">
        <v>8324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43.5" x14ac:dyDescent="0.35">
      <c r="A2822" s="11">
        <v>2820</v>
      </c>
      <c r="B2822" s="12" t="s">
        <v>2820</v>
      </c>
      <c r="C2822" s="12" t="s">
        <v>6930</v>
      </c>
      <c r="D2822" s="13">
        <v>200</v>
      </c>
      <c r="E2822" s="13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1">
        <f>ROUND(E2822/D2822*100,0)</f>
        <v>136</v>
      </c>
      <c r="P2822" s="13">
        <f>IF(OR(E2822=0,L2822=0),0,E2822/L2822)</f>
        <v>13.6</v>
      </c>
      <c r="Q2822" s="11" t="s">
        <v>8323</v>
      </c>
      <c r="R2822" s="11" t="s">
        <v>8324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58" x14ac:dyDescent="0.35">
      <c r="A2823" s="11">
        <v>2821</v>
      </c>
      <c r="B2823" s="12" t="s">
        <v>2821</v>
      </c>
      <c r="C2823" s="12" t="s">
        <v>6931</v>
      </c>
      <c r="D2823" s="13">
        <v>1000</v>
      </c>
      <c r="E2823" s="13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1">
        <f>ROUND(E2823/D2823*100,0)</f>
        <v>100</v>
      </c>
      <c r="P2823" s="13">
        <f>IF(OR(E2823=0,L2823=0),0,E2823/L2823)</f>
        <v>28.571428571428573</v>
      </c>
      <c r="Q2823" s="11" t="s">
        <v>8323</v>
      </c>
      <c r="R2823" s="11" t="s">
        <v>8324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58" x14ac:dyDescent="0.35">
      <c r="A2824" s="11">
        <v>2822</v>
      </c>
      <c r="B2824" s="12" t="s">
        <v>2822</v>
      </c>
      <c r="C2824" s="12" t="s">
        <v>6932</v>
      </c>
      <c r="D2824" s="13">
        <v>6000</v>
      </c>
      <c r="E2824" s="13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1">
        <f>ROUND(E2824/D2824*100,0)</f>
        <v>100</v>
      </c>
      <c r="P2824" s="13">
        <f>IF(OR(E2824=0,L2824=0),0,E2824/L2824)</f>
        <v>63.829787234042556</v>
      </c>
      <c r="Q2824" s="11" t="s">
        <v>8323</v>
      </c>
      <c r="R2824" s="11" t="s">
        <v>8324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58" x14ac:dyDescent="0.35">
      <c r="A2825" s="11">
        <v>2823</v>
      </c>
      <c r="B2825" s="12" t="s">
        <v>2823</v>
      </c>
      <c r="C2825" s="12" t="s">
        <v>6933</v>
      </c>
      <c r="D2825" s="13">
        <v>100</v>
      </c>
      <c r="E2825" s="13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1">
        <f>ROUND(E2825/D2825*100,0)</f>
        <v>124</v>
      </c>
      <c r="P2825" s="13">
        <f>IF(OR(E2825=0,L2825=0),0,E2825/L2825)</f>
        <v>8.8571428571428577</v>
      </c>
      <c r="Q2825" s="11" t="s">
        <v>8323</v>
      </c>
      <c r="R2825" s="11" t="s">
        <v>8324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43.5" x14ac:dyDescent="0.35">
      <c r="A2826" s="11">
        <v>2824</v>
      </c>
      <c r="B2826" s="12" t="s">
        <v>2824</v>
      </c>
      <c r="C2826" s="12" t="s">
        <v>6934</v>
      </c>
      <c r="D2826" s="13">
        <v>650</v>
      </c>
      <c r="E2826" s="13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1">
        <f>ROUND(E2826/D2826*100,0)</f>
        <v>117</v>
      </c>
      <c r="P2826" s="13">
        <f>IF(OR(E2826=0,L2826=0),0,E2826/L2826)</f>
        <v>50.666666666666664</v>
      </c>
      <c r="Q2826" s="11" t="s">
        <v>8323</v>
      </c>
      <c r="R2826" s="11" t="s">
        <v>8324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58" x14ac:dyDescent="0.35">
      <c r="A2827" s="11">
        <v>2825</v>
      </c>
      <c r="B2827" s="12" t="s">
        <v>2825</v>
      </c>
      <c r="C2827" s="12" t="s">
        <v>6935</v>
      </c>
      <c r="D2827" s="13">
        <v>3000</v>
      </c>
      <c r="E2827" s="13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1">
        <f>ROUND(E2827/D2827*100,0)</f>
        <v>103</v>
      </c>
      <c r="P2827" s="13">
        <f>IF(OR(E2827=0,L2827=0),0,E2827/L2827)</f>
        <v>60.784313725490193</v>
      </c>
      <c r="Q2827" s="11" t="s">
        <v>8323</v>
      </c>
      <c r="R2827" s="11" t="s">
        <v>8324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58" x14ac:dyDescent="0.35">
      <c r="A2828" s="11">
        <v>2826</v>
      </c>
      <c r="B2828" s="12" t="s">
        <v>2826</v>
      </c>
      <c r="C2828" s="12" t="s">
        <v>6936</v>
      </c>
      <c r="D2828" s="13">
        <v>2000</v>
      </c>
      <c r="E2828" s="13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1">
        <f>ROUND(E2828/D2828*100,0)</f>
        <v>108</v>
      </c>
      <c r="P2828" s="13">
        <f>IF(OR(E2828=0,L2828=0),0,E2828/L2828)</f>
        <v>113.42105263157895</v>
      </c>
      <c r="Q2828" s="11" t="s">
        <v>8323</v>
      </c>
      <c r="R2828" s="11" t="s">
        <v>8324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58" x14ac:dyDescent="0.35">
      <c r="A2829" s="11">
        <v>2827</v>
      </c>
      <c r="B2829" s="12" t="s">
        <v>2827</v>
      </c>
      <c r="C2829" s="12" t="s">
        <v>6937</v>
      </c>
      <c r="D2829" s="13">
        <v>2000</v>
      </c>
      <c r="E2829" s="13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1">
        <f>ROUND(E2829/D2829*100,0)</f>
        <v>120</v>
      </c>
      <c r="P2829" s="13">
        <f>IF(OR(E2829=0,L2829=0),0,E2829/L2829)</f>
        <v>104.56521739130434</v>
      </c>
      <c r="Q2829" s="11" t="s">
        <v>8323</v>
      </c>
      <c r="R2829" s="11" t="s">
        <v>8324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43.5" x14ac:dyDescent="0.35">
      <c r="A2830" s="11">
        <v>2828</v>
      </c>
      <c r="B2830" s="12" t="s">
        <v>2828</v>
      </c>
      <c r="C2830" s="12" t="s">
        <v>6938</v>
      </c>
      <c r="D2830" s="13">
        <v>9500</v>
      </c>
      <c r="E2830" s="13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1">
        <f>ROUND(E2830/D2830*100,0)</f>
        <v>100</v>
      </c>
      <c r="P2830" s="13">
        <f>IF(OR(E2830=0,L2830=0),0,E2830/L2830)</f>
        <v>98.30927835051547</v>
      </c>
      <c r="Q2830" s="11" t="s">
        <v>8323</v>
      </c>
      <c r="R2830" s="11" t="s">
        <v>8324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43.5" x14ac:dyDescent="0.35">
      <c r="A2831" s="11">
        <v>2829</v>
      </c>
      <c r="B2831" s="12" t="s">
        <v>2829</v>
      </c>
      <c r="C2831" s="12" t="s">
        <v>6939</v>
      </c>
      <c r="D2831" s="13">
        <v>2500</v>
      </c>
      <c r="E2831" s="13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1">
        <f>ROUND(E2831/D2831*100,0)</f>
        <v>107</v>
      </c>
      <c r="P2831" s="13">
        <f>IF(OR(E2831=0,L2831=0),0,E2831/L2831)</f>
        <v>35.039473684210527</v>
      </c>
      <c r="Q2831" s="11" t="s">
        <v>8323</v>
      </c>
      <c r="R2831" s="11" t="s">
        <v>8324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29" x14ac:dyDescent="0.35">
      <c r="A2832" s="11">
        <v>2830</v>
      </c>
      <c r="B2832" s="12" t="s">
        <v>2830</v>
      </c>
      <c r="C2832" s="12" t="s">
        <v>6940</v>
      </c>
      <c r="D2832" s="13">
        <v>3000</v>
      </c>
      <c r="E2832" s="13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1">
        <f>ROUND(E2832/D2832*100,0)</f>
        <v>100</v>
      </c>
      <c r="P2832" s="13">
        <f>IF(OR(E2832=0,L2832=0),0,E2832/L2832)</f>
        <v>272.72727272727275</v>
      </c>
      <c r="Q2832" s="11" t="s">
        <v>8323</v>
      </c>
      <c r="R2832" s="11" t="s">
        <v>8324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43.5" x14ac:dyDescent="0.35">
      <c r="A2833" s="11">
        <v>2831</v>
      </c>
      <c r="B2833" s="12" t="s">
        <v>2831</v>
      </c>
      <c r="C2833" s="12" t="s">
        <v>6941</v>
      </c>
      <c r="D2833" s="13">
        <v>3000</v>
      </c>
      <c r="E2833" s="13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1">
        <f>ROUND(E2833/D2833*100,0)</f>
        <v>111</v>
      </c>
      <c r="P2833" s="13">
        <f>IF(OR(E2833=0,L2833=0),0,E2833/L2833)</f>
        <v>63.846153846153847</v>
      </c>
      <c r="Q2833" s="11" t="s">
        <v>8323</v>
      </c>
      <c r="R2833" s="11" t="s">
        <v>8324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58" x14ac:dyDescent="0.35">
      <c r="A2834" s="11">
        <v>2832</v>
      </c>
      <c r="B2834" s="12" t="s">
        <v>2832</v>
      </c>
      <c r="C2834" s="12" t="s">
        <v>6942</v>
      </c>
      <c r="D2834" s="13">
        <v>2500</v>
      </c>
      <c r="E2834" s="13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1">
        <f>ROUND(E2834/D2834*100,0)</f>
        <v>115</v>
      </c>
      <c r="P2834" s="13">
        <f>IF(OR(E2834=0,L2834=0),0,E2834/L2834)</f>
        <v>30.189368421052631</v>
      </c>
      <c r="Q2834" s="11" t="s">
        <v>8323</v>
      </c>
      <c r="R2834" s="11" t="s">
        <v>8324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x14ac:dyDescent="0.35">
      <c r="A2835" s="11">
        <v>2833</v>
      </c>
      <c r="B2835" s="12" t="s">
        <v>2833</v>
      </c>
      <c r="C2835" s="12" t="s">
        <v>6943</v>
      </c>
      <c r="D2835" s="13">
        <v>2700</v>
      </c>
      <c r="E2835" s="13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1">
        <f>ROUND(E2835/D2835*100,0)</f>
        <v>108</v>
      </c>
      <c r="P2835" s="13">
        <f>IF(OR(E2835=0,L2835=0),0,E2835/L2835)</f>
        <v>83.51428571428572</v>
      </c>
      <c r="Q2835" s="11" t="s">
        <v>8323</v>
      </c>
      <c r="R2835" s="11" t="s">
        <v>8324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3.5" x14ac:dyDescent="0.35">
      <c r="A2836" s="11">
        <v>2834</v>
      </c>
      <c r="B2836" s="12" t="s">
        <v>2834</v>
      </c>
      <c r="C2836" s="12" t="s">
        <v>6944</v>
      </c>
      <c r="D2836" s="13">
        <v>800</v>
      </c>
      <c r="E2836" s="13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1">
        <f>ROUND(E2836/D2836*100,0)</f>
        <v>170</v>
      </c>
      <c r="P2836" s="13">
        <f>IF(OR(E2836=0,L2836=0),0,E2836/L2836)</f>
        <v>64.761904761904759</v>
      </c>
      <c r="Q2836" s="11" t="s">
        <v>8323</v>
      </c>
      <c r="R2836" s="11" t="s">
        <v>8324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3.5" x14ac:dyDescent="0.35">
      <c r="A2837" s="11">
        <v>2835</v>
      </c>
      <c r="B2837" s="12" t="s">
        <v>2835</v>
      </c>
      <c r="C2837" s="12" t="s">
        <v>6945</v>
      </c>
      <c r="D2837" s="13">
        <v>1000</v>
      </c>
      <c r="E2837" s="13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1">
        <f>ROUND(E2837/D2837*100,0)</f>
        <v>187</v>
      </c>
      <c r="P2837" s="13">
        <f>IF(OR(E2837=0,L2837=0),0,E2837/L2837)</f>
        <v>20.118172043010752</v>
      </c>
      <c r="Q2837" s="11" t="s">
        <v>8323</v>
      </c>
      <c r="R2837" s="11" t="s">
        <v>8324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58" x14ac:dyDescent="0.35">
      <c r="A2838" s="11">
        <v>2836</v>
      </c>
      <c r="B2838" s="12" t="s">
        <v>2836</v>
      </c>
      <c r="C2838" s="12" t="s">
        <v>6946</v>
      </c>
      <c r="D2838" s="13">
        <v>450</v>
      </c>
      <c r="E2838" s="13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1">
        <f>ROUND(E2838/D2838*100,0)</f>
        <v>108</v>
      </c>
      <c r="P2838" s="13">
        <f>IF(OR(E2838=0,L2838=0),0,E2838/L2838)</f>
        <v>44.090909090909093</v>
      </c>
      <c r="Q2838" s="11" t="s">
        <v>8323</v>
      </c>
      <c r="R2838" s="11" t="s">
        <v>8324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58" x14ac:dyDescent="0.35">
      <c r="A2839" s="11">
        <v>2837</v>
      </c>
      <c r="B2839" s="12" t="s">
        <v>2837</v>
      </c>
      <c r="C2839" s="12" t="s">
        <v>6947</v>
      </c>
      <c r="D2839" s="13">
        <v>850</v>
      </c>
      <c r="E2839" s="13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1">
        <f>ROUND(E2839/D2839*100,0)</f>
        <v>100</v>
      </c>
      <c r="P2839" s="13">
        <f>IF(OR(E2839=0,L2839=0),0,E2839/L2839)</f>
        <v>40.476190476190474</v>
      </c>
      <c r="Q2839" s="11" t="s">
        <v>8323</v>
      </c>
      <c r="R2839" s="11" t="s">
        <v>8324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3.5" x14ac:dyDescent="0.35">
      <c r="A2840" s="11">
        <v>2838</v>
      </c>
      <c r="B2840" s="12" t="s">
        <v>2838</v>
      </c>
      <c r="C2840" s="12" t="s">
        <v>6948</v>
      </c>
      <c r="D2840" s="13">
        <v>2000</v>
      </c>
      <c r="E2840" s="13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1">
        <f>ROUND(E2840/D2840*100,0)</f>
        <v>120</v>
      </c>
      <c r="P2840" s="13">
        <f>IF(OR(E2840=0,L2840=0),0,E2840/L2840)</f>
        <v>44.537037037037038</v>
      </c>
      <c r="Q2840" s="11" t="s">
        <v>8323</v>
      </c>
      <c r="R2840" s="11" t="s">
        <v>8324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43.5" x14ac:dyDescent="0.35">
      <c r="A2841" s="11">
        <v>2839</v>
      </c>
      <c r="B2841" s="12" t="s">
        <v>2839</v>
      </c>
      <c r="C2841" s="12" t="s">
        <v>6949</v>
      </c>
      <c r="D2841" s="13">
        <v>3500</v>
      </c>
      <c r="E2841" s="13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1">
        <f>ROUND(E2841/D2841*100,0)</f>
        <v>111</v>
      </c>
      <c r="P2841" s="13">
        <f>IF(OR(E2841=0,L2841=0),0,E2841/L2841)</f>
        <v>125.80645161290323</v>
      </c>
      <c r="Q2841" s="11" t="s">
        <v>8323</v>
      </c>
      <c r="R2841" s="11" t="s">
        <v>8324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58" x14ac:dyDescent="0.35">
      <c r="A2842" s="11">
        <v>2840</v>
      </c>
      <c r="B2842" s="12" t="s">
        <v>2840</v>
      </c>
      <c r="C2842" s="12" t="s">
        <v>6950</v>
      </c>
      <c r="D2842" s="13">
        <v>2500</v>
      </c>
      <c r="E2842" s="13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1">
        <f>ROUND(E2842/D2842*100,0)</f>
        <v>104</v>
      </c>
      <c r="P2842" s="13">
        <f>IF(OR(E2842=0,L2842=0),0,E2842/L2842)</f>
        <v>19.696969696969695</v>
      </c>
      <c r="Q2842" s="11" t="s">
        <v>8323</v>
      </c>
      <c r="R2842" s="11" t="s">
        <v>8324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58" x14ac:dyDescent="0.35">
      <c r="A2843" s="11">
        <v>2841</v>
      </c>
      <c r="B2843" s="12" t="s">
        <v>2841</v>
      </c>
      <c r="C2843" s="12" t="s">
        <v>6951</v>
      </c>
      <c r="D2843" s="13">
        <v>1000</v>
      </c>
      <c r="E2843" s="13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1">
        <f>ROUND(E2843/D2843*100,0)</f>
        <v>1</v>
      </c>
      <c r="P2843" s="13">
        <f>IF(OR(E2843=0,L2843=0),0,E2843/L2843)</f>
        <v>10</v>
      </c>
      <c r="Q2843" s="11" t="s">
        <v>8323</v>
      </c>
      <c r="R2843" s="11" t="s">
        <v>8324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43.5" x14ac:dyDescent="0.35">
      <c r="A2844" s="11">
        <v>2842</v>
      </c>
      <c r="B2844" s="12" t="s">
        <v>2842</v>
      </c>
      <c r="C2844" s="12" t="s">
        <v>6952</v>
      </c>
      <c r="D2844" s="13">
        <v>1500</v>
      </c>
      <c r="E2844" s="13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1">
        <f>ROUND(E2844/D2844*100,0)</f>
        <v>0</v>
      </c>
      <c r="P2844" s="13">
        <f>IF(OR(E2844=0,L2844=0),0,E2844/L2844)</f>
        <v>0</v>
      </c>
      <c r="Q2844" s="11" t="s">
        <v>8323</v>
      </c>
      <c r="R2844" s="11" t="s">
        <v>8324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43.5" x14ac:dyDescent="0.35">
      <c r="A2845" s="11">
        <v>2843</v>
      </c>
      <c r="B2845" s="12" t="s">
        <v>2843</v>
      </c>
      <c r="C2845" s="12" t="s">
        <v>6953</v>
      </c>
      <c r="D2845" s="13">
        <v>1200</v>
      </c>
      <c r="E2845" s="13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1">
        <f>ROUND(E2845/D2845*100,0)</f>
        <v>0</v>
      </c>
      <c r="P2845" s="13">
        <f>IF(OR(E2845=0,L2845=0),0,E2845/L2845)</f>
        <v>0</v>
      </c>
      <c r="Q2845" s="11" t="s">
        <v>8323</v>
      </c>
      <c r="R2845" s="11" t="s">
        <v>8324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43.5" x14ac:dyDescent="0.35">
      <c r="A2846" s="11">
        <v>2844</v>
      </c>
      <c r="B2846" s="12" t="s">
        <v>2844</v>
      </c>
      <c r="C2846" s="12" t="s">
        <v>6954</v>
      </c>
      <c r="D2846" s="13">
        <v>550</v>
      </c>
      <c r="E2846" s="13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1">
        <f>ROUND(E2846/D2846*100,0)</f>
        <v>5</v>
      </c>
      <c r="P2846" s="13">
        <f>IF(OR(E2846=0,L2846=0),0,E2846/L2846)</f>
        <v>30</v>
      </c>
      <c r="Q2846" s="11" t="s">
        <v>8323</v>
      </c>
      <c r="R2846" s="11" t="s">
        <v>8324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3.5" x14ac:dyDescent="0.35">
      <c r="A2847" s="11">
        <v>2845</v>
      </c>
      <c r="B2847" s="12" t="s">
        <v>2845</v>
      </c>
      <c r="C2847" s="12" t="s">
        <v>6955</v>
      </c>
      <c r="D2847" s="13">
        <v>7500</v>
      </c>
      <c r="E2847" s="13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1">
        <f>ROUND(E2847/D2847*100,0)</f>
        <v>32</v>
      </c>
      <c r="P2847" s="13">
        <f>IF(OR(E2847=0,L2847=0),0,E2847/L2847)</f>
        <v>60.666666666666664</v>
      </c>
      <c r="Q2847" s="11" t="s">
        <v>8323</v>
      </c>
      <c r="R2847" s="11" t="s">
        <v>8324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58" x14ac:dyDescent="0.35">
      <c r="A2848" s="11">
        <v>2846</v>
      </c>
      <c r="B2848" s="12" t="s">
        <v>2846</v>
      </c>
      <c r="C2848" s="12" t="s">
        <v>6956</v>
      </c>
      <c r="D2848" s="13">
        <v>8000</v>
      </c>
      <c r="E2848" s="13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1">
        <f>ROUND(E2848/D2848*100,0)</f>
        <v>0</v>
      </c>
      <c r="P2848" s="13">
        <f>IF(OR(E2848=0,L2848=0),0,E2848/L2848)</f>
        <v>0</v>
      </c>
      <c r="Q2848" s="11" t="s">
        <v>8323</v>
      </c>
      <c r="R2848" s="11" t="s">
        <v>8324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43.5" x14ac:dyDescent="0.35">
      <c r="A2849" s="11">
        <v>2847</v>
      </c>
      <c r="B2849" s="12" t="s">
        <v>2847</v>
      </c>
      <c r="C2849" s="12" t="s">
        <v>6957</v>
      </c>
      <c r="D2849" s="13">
        <v>2000</v>
      </c>
      <c r="E2849" s="13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1">
        <f>ROUND(E2849/D2849*100,0)</f>
        <v>0</v>
      </c>
      <c r="P2849" s="13">
        <f>IF(OR(E2849=0,L2849=0),0,E2849/L2849)</f>
        <v>0</v>
      </c>
      <c r="Q2849" s="11" t="s">
        <v>8323</v>
      </c>
      <c r="R2849" s="11" t="s">
        <v>8324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58" x14ac:dyDescent="0.35">
      <c r="A2850" s="11">
        <v>2848</v>
      </c>
      <c r="B2850" s="12" t="s">
        <v>2848</v>
      </c>
      <c r="C2850" s="12" t="s">
        <v>6958</v>
      </c>
      <c r="D2850" s="13">
        <v>35000</v>
      </c>
      <c r="E2850" s="13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1">
        <f>ROUND(E2850/D2850*100,0)</f>
        <v>0</v>
      </c>
      <c r="P2850" s="13">
        <f>IF(OR(E2850=0,L2850=0),0,E2850/L2850)</f>
        <v>23.333333333333332</v>
      </c>
      <c r="Q2850" s="11" t="s">
        <v>8323</v>
      </c>
      <c r="R2850" s="11" t="s">
        <v>8324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43.5" x14ac:dyDescent="0.35">
      <c r="A2851" s="11">
        <v>2849</v>
      </c>
      <c r="B2851" s="12" t="s">
        <v>2849</v>
      </c>
      <c r="C2851" s="12" t="s">
        <v>6959</v>
      </c>
      <c r="D2851" s="13">
        <v>500</v>
      </c>
      <c r="E2851" s="13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1">
        <f>ROUND(E2851/D2851*100,0)</f>
        <v>1</v>
      </c>
      <c r="P2851" s="13">
        <f>IF(OR(E2851=0,L2851=0),0,E2851/L2851)</f>
        <v>5</v>
      </c>
      <c r="Q2851" s="11" t="s">
        <v>8323</v>
      </c>
      <c r="R2851" s="11" t="s">
        <v>8324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43.5" x14ac:dyDescent="0.35">
      <c r="A2852" s="11">
        <v>2850</v>
      </c>
      <c r="B2852" s="12" t="s">
        <v>2850</v>
      </c>
      <c r="C2852" s="12" t="s">
        <v>6960</v>
      </c>
      <c r="D2852" s="13">
        <v>8000</v>
      </c>
      <c r="E2852" s="13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1">
        <f>ROUND(E2852/D2852*100,0)</f>
        <v>4</v>
      </c>
      <c r="P2852" s="13">
        <f>IF(OR(E2852=0,L2852=0),0,E2852/L2852)</f>
        <v>23.923076923076923</v>
      </c>
      <c r="Q2852" s="11" t="s">
        <v>8323</v>
      </c>
      <c r="R2852" s="11" t="s">
        <v>8324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43.5" x14ac:dyDescent="0.35">
      <c r="A2853" s="11">
        <v>2851</v>
      </c>
      <c r="B2853" s="12" t="s">
        <v>2851</v>
      </c>
      <c r="C2853" s="12" t="s">
        <v>6961</v>
      </c>
      <c r="D2853" s="13">
        <v>4500</v>
      </c>
      <c r="E2853" s="13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1">
        <f>ROUND(E2853/D2853*100,0)</f>
        <v>0</v>
      </c>
      <c r="P2853" s="13">
        <f>IF(OR(E2853=0,L2853=0),0,E2853/L2853)</f>
        <v>0</v>
      </c>
      <c r="Q2853" s="11" t="s">
        <v>8323</v>
      </c>
      <c r="R2853" s="11" t="s">
        <v>8324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3.5" x14ac:dyDescent="0.35">
      <c r="A2854" s="11">
        <v>2852</v>
      </c>
      <c r="B2854" s="12" t="s">
        <v>2852</v>
      </c>
      <c r="C2854" s="12" t="s">
        <v>6962</v>
      </c>
      <c r="D2854" s="13">
        <v>5000</v>
      </c>
      <c r="E2854" s="13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1">
        <f>ROUND(E2854/D2854*100,0)</f>
        <v>2</v>
      </c>
      <c r="P2854" s="13">
        <f>IF(OR(E2854=0,L2854=0),0,E2854/L2854)</f>
        <v>15.833333333333334</v>
      </c>
      <c r="Q2854" s="11" t="s">
        <v>8323</v>
      </c>
      <c r="R2854" s="11" t="s">
        <v>8324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43.5" x14ac:dyDescent="0.35">
      <c r="A2855" s="11">
        <v>2853</v>
      </c>
      <c r="B2855" s="12" t="s">
        <v>2853</v>
      </c>
      <c r="C2855" s="12" t="s">
        <v>6963</v>
      </c>
      <c r="D2855" s="13">
        <v>9500</v>
      </c>
      <c r="E2855" s="13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1">
        <f>ROUND(E2855/D2855*100,0)</f>
        <v>0</v>
      </c>
      <c r="P2855" s="13">
        <f>IF(OR(E2855=0,L2855=0),0,E2855/L2855)</f>
        <v>0</v>
      </c>
      <c r="Q2855" s="11" t="s">
        <v>8323</v>
      </c>
      <c r="R2855" s="11" t="s">
        <v>8324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3.5" x14ac:dyDescent="0.35">
      <c r="A2856" s="11">
        <v>2854</v>
      </c>
      <c r="B2856" s="12" t="s">
        <v>2854</v>
      </c>
      <c r="C2856" s="12" t="s">
        <v>6964</v>
      </c>
      <c r="D2856" s="13">
        <v>1000</v>
      </c>
      <c r="E2856" s="13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1">
        <f>ROUND(E2856/D2856*100,0)</f>
        <v>42</v>
      </c>
      <c r="P2856" s="13">
        <f>IF(OR(E2856=0,L2856=0),0,E2856/L2856)</f>
        <v>29.785714285714285</v>
      </c>
      <c r="Q2856" s="11" t="s">
        <v>8323</v>
      </c>
      <c r="R2856" s="11" t="s">
        <v>8324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58" x14ac:dyDescent="0.35">
      <c r="A2857" s="11">
        <v>2855</v>
      </c>
      <c r="B2857" s="12" t="s">
        <v>2855</v>
      </c>
      <c r="C2857" s="12" t="s">
        <v>6965</v>
      </c>
      <c r="D2857" s="13">
        <v>600</v>
      </c>
      <c r="E2857" s="13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1">
        <f>ROUND(E2857/D2857*100,0)</f>
        <v>50</v>
      </c>
      <c r="P2857" s="13">
        <f>IF(OR(E2857=0,L2857=0),0,E2857/L2857)</f>
        <v>60</v>
      </c>
      <c r="Q2857" s="11" t="s">
        <v>8323</v>
      </c>
      <c r="R2857" s="11" t="s">
        <v>8324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3.5" x14ac:dyDescent="0.35">
      <c r="A2858" s="11">
        <v>2856</v>
      </c>
      <c r="B2858" s="12" t="s">
        <v>2856</v>
      </c>
      <c r="C2858" s="12" t="s">
        <v>6966</v>
      </c>
      <c r="D2858" s="13">
        <v>3000</v>
      </c>
      <c r="E2858" s="13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1">
        <f>ROUND(E2858/D2858*100,0)</f>
        <v>5</v>
      </c>
      <c r="P2858" s="13">
        <f>IF(OR(E2858=0,L2858=0),0,E2858/L2858)</f>
        <v>24.333333333333332</v>
      </c>
      <c r="Q2858" s="11" t="s">
        <v>8323</v>
      </c>
      <c r="R2858" s="11" t="s">
        <v>8324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58" x14ac:dyDescent="0.35">
      <c r="A2859" s="11">
        <v>2857</v>
      </c>
      <c r="B2859" s="12" t="s">
        <v>2857</v>
      </c>
      <c r="C2859" s="12" t="s">
        <v>6967</v>
      </c>
      <c r="D2859" s="13">
        <v>38000</v>
      </c>
      <c r="E2859" s="13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1">
        <f>ROUND(E2859/D2859*100,0)</f>
        <v>20</v>
      </c>
      <c r="P2859" s="13">
        <f>IF(OR(E2859=0,L2859=0),0,E2859/L2859)</f>
        <v>500</v>
      </c>
      <c r="Q2859" s="11" t="s">
        <v>8323</v>
      </c>
      <c r="R2859" s="11" t="s">
        <v>8324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43.5" x14ac:dyDescent="0.35">
      <c r="A2860" s="11">
        <v>2858</v>
      </c>
      <c r="B2860" s="12" t="s">
        <v>2858</v>
      </c>
      <c r="C2860" s="12" t="s">
        <v>6968</v>
      </c>
      <c r="D2860" s="13">
        <v>1000</v>
      </c>
      <c r="E2860" s="13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1">
        <f>ROUND(E2860/D2860*100,0)</f>
        <v>0</v>
      </c>
      <c r="P2860" s="13">
        <f>IF(OR(E2860=0,L2860=0),0,E2860/L2860)</f>
        <v>0</v>
      </c>
      <c r="Q2860" s="11" t="s">
        <v>8323</v>
      </c>
      <c r="R2860" s="11" t="s">
        <v>8324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43.5" x14ac:dyDescent="0.35">
      <c r="A2861" s="11">
        <v>2859</v>
      </c>
      <c r="B2861" s="12" t="s">
        <v>2859</v>
      </c>
      <c r="C2861" s="12" t="s">
        <v>6969</v>
      </c>
      <c r="D2861" s="13">
        <v>2000</v>
      </c>
      <c r="E2861" s="13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1">
        <f>ROUND(E2861/D2861*100,0)</f>
        <v>2</v>
      </c>
      <c r="P2861" s="13">
        <f>IF(OR(E2861=0,L2861=0),0,E2861/L2861)</f>
        <v>35</v>
      </c>
      <c r="Q2861" s="11" t="s">
        <v>8323</v>
      </c>
      <c r="R2861" s="11" t="s">
        <v>8324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58" x14ac:dyDescent="0.35">
      <c r="A2862" s="11">
        <v>2860</v>
      </c>
      <c r="B2862" s="12" t="s">
        <v>2860</v>
      </c>
      <c r="C2862" s="12" t="s">
        <v>6970</v>
      </c>
      <c r="D2862" s="13">
        <v>4000</v>
      </c>
      <c r="E2862" s="13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1">
        <f>ROUND(E2862/D2862*100,0)</f>
        <v>7</v>
      </c>
      <c r="P2862" s="13">
        <f>IF(OR(E2862=0,L2862=0),0,E2862/L2862)</f>
        <v>29.555555555555557</v>
      </c>
      <c r="Q2862" s="11" t="s">
        <v>8323</v>
      </c>
      <c r="R2862" s="11" t="s">
        <v>8324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43.5" x14ac:dyDescent="0.35">
      <c r="A2863" s="11">
        <v>2861</v>
      </c>
      <c r="B2863" s="12" t="s">
        <v>2861</v>
      </c>
      <c r="C2863" s="12" t="s">
        <v>6971</v>
      </c>
      <c r="D2863" s="13">
        <v>250</v>
      </c>
      <c r="E2863" s="13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1">
        <f>ROUND(E2863/D2863*100,0)</f>
        <v>32</v>
      </c>
      <c r="P2863" s="13">
        <f>IF(OR(E2863=0,L2863=0),0,E2863/L2863)</f>
        <v>26.666666666666668</v>
      </c>
      <c r="Q2863" s="11" t="s">
        <v>8323</v>
      </c>
      <c r="R2863" s="11" t="s">
        <v>8324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3.5" x14ac:dyDescent="0.35">
      <c r="A2864" s="11">
        <v>2862</v>
      </c>
      <c r="B2864" s="12" t="s">
        <v>2862</v>
      </c>
      <c r="C2864" s="12" t="s">
        <v>6972</v>
      </c>
      <c r="D2864" s="13">
        <v>12700</v>
      </c>
      <c r="E2864" s="13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1">
        <f>ROUND(E2864/D2864*100,0)</f>
        <v>0</v>
      </c>
      <c r="P2864" s="13">
        <f>IF(OR(E2864=0,L2864=0),0,E2864/L2864)</f>
        <v>18.333333333333332</v>
      </c>
      <c r="Q2864" s="11" t="s">
        <v>8323</v>
      </c>
      <c r="R2864" s="11" t="s">
        <v>8324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43.5" x14ac:dyDescent="0.35">
      <c r="A2865" s="11">
        <v>2863</v>
      </c>
      <c r="B2865" s="12" t="s">
        <v>2863</v>
      </c>
      <c r="C2865" s="12" t="s">
        <v>6973</v>
      </c>
      <c r="D2865" s="13">
        <v>50000</v>
      </c>
      <c r="E2865" s="13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1">
        <f>ROUND(E2865/D2865*100,0)</f>
        <v>0</v>
      </c>
      <c r="P2865" s="13">
        <f>IF(OR(E2865=0,L2865=0),0,E2865/L2865)</f>
        <v>20</v>
      </c>
      <c r="Q2865" s="11" t="s">
        <v>8323</v>
      </c>
      <c r="R2865" s="11" t="s">
        <v>8324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x14ac:dyDescent="0.35">
      <c r="A2866" s="11">
        <v>2864</v>
      </c>
      <c r="B2866" s="12" t="s">
        <v>2864</v>
      </c>
      <c r="C2866" s="12" t="s">
        <v>6974</v>
      </c>
      <c r="D2866" s="13">
        <v>2500</v>
      </c>
      <c r="E2866" s="13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1">
        <f>ROUND(E2866/D2866*100,0)</f>
        <v>2</v>
      </c>
      <c r="P2866" s="13">
        <f>IF(OR(E2866=0,L2866=0),0,E2866/L2866)</f>
        <v>13.333333333333334</v>
      </c>
      <c r="Q2866" s="11" t="s">
        <v>8323</v>
      </c>
      <c r="R2866" s="11" t="s">
        <v>8324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43.5" x14ac:dyDescent="0.35">
      <c r="A2867" s="11">
        <v>2865</v>
      </c>
      <c r="B2867" s="12" t="s">
        <v>2865</v>
      </c>
      <c r="C2867" s="12" t="s">
        <v>6975</v>
      </c>
      <c r="D2867" s="13">
        <v>2888</v>
      </c>
      <c r="E2867" s="13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1">
        <f>ROUND(E2867/D2867*100,0)</f>
        <v>0</v>
      </c>
      <c r="P2867" s="13">
        <f>IF(OR(E2867=0,L2867=0),0,E2867/L2867)</f>
        <v>0</v>
      </c>
      <c r="Q2867" s="11" t="s">
        <v>8323</v>
      </c>
      <c r="R2867" s="11" t="s">
        <v>8324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3.5" x14ac:dyDescent="0.35">
      <c r="A2868" s="11">
        <v>2866</v>
      </c>
      <c r="B2868" s="12" t="s">
        <v>2866</v>
      </c>
      <c r="C2868" s="12" t="s">
        <v>6976</v>
      </c>
      <c r="D2868" s="13">
        <v>5000</v>
      </c>
      <c r="E2868" s="13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1">
        <f>ROUND(E2868/D2868*100,0)</f>
        <v>1</v>
      </c>
      <c r="P2868" s="13">
        <f>IF(OR(E2868=0,L2868=0),0,E2868/L2868)</f>
        <v>22.5</v>
      </c>
      <c r="Q2868" s="11" t="s">
        <v>8323</v>
      </c>
      <c r="R2868" s="11" t="s">
        <v>8324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58" x14ac:dyDescent="0.35">
      <c r="A2869" s="11">
        <v>2867</v>
      </c>
      <c r="B2869" s="12" t="s">
        <v>2867</v>
      </c>
      <c r="C2869" s="12" t="s">
        <v>6977</v>
      </c>
      <c r="D2869" s="13">
        <v>2500</v>
      </c>
      <c r="E2869" s="13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1">
        <f>ROUND(E2869/D2869*100,0)</f>
        <v>20</v>
      </c>
      <c r="P2869" s="13">
        <f>IF(OR(E2869=0,L2869=0),0,E2869/L2869)</f>
        <v>50.4</v>
      </c>
      <c r="Q2869" s="11" t="s">
        <v>8323</v>
      </c>
      <c r="R2869" s="11" t="s">
        <v>8324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58" x14ac:dyDescent="0.35">
      <c r="A2870" s="11">
        <v>2868</v>
      </c>
      <c r="B2870" s="12" t="s">
        <v>2868</v>
      </c>
      <c r="C2870" s="12" t="s">
        <v>6978</v>
      </c>
      <c r="D2870" s="13">
        <v>15000</v>
      </c>
      <c r="E2870" s="13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1">
        <f>ROUND(E2870/D2870*100,0)</f>
        <v>42</v>
      </c>
      <c r="P2870" s="13">
        <f>IF(OR(E2870=0,L2870=0),0,E2870/L2870)</f>
        <v>105.02933333333334</v>
      </c>
      <c r="Q2870" s="11" t="s">
        <v>8323</v>
      </c>
      <c r="R2870" s="11" t="s">
        <v>8324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58" x14ac:dyDescent="0.35">
      <c r="A2871" s="11">
        <v>2869</v>
      </c>
      <c r="B2871" s="12" t="s">
        <v>2869</v>
      </c>
      <c r="C2871" s="12" t="s">
        <v>6979</v>
      </c>
      <c r="D2871" s="13">
        <v>20000</v>
      </c>
      <c r="E2871" s="13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1">
        <f>ROUND(E2871/D2871*100,0)</f>
        <v>1</v>
      </c>
      <c r="P2871" s="13">
        <f>IF(OR(E2871=0,L2871=0),0,E2871/L2871)</f>
        <v>35.4</v>
      </c>
      <c r="Q2871" s="11" t="s">
        <v>8323</v>
      </c>
      <c r="R2871" s="11" t="s">
        <v>8324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58" x14ac:dyDescent="0.35">
      <c r="A2872" s="11">
        <v>2870</v>
      </c>
      <c r="B2872" s="12" t="s">
        <v>2870</v>
      </c>
      <c r="C2872" s="12" t="s">
        <v>6980</v>
      </c>
      <c r="D2872" s="13">
        <v>5000</v>
      </c>
      <c r="E2872" s="13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1">
        <f>ROUND(E2872/D2872*100,0)</f>
        <v>15</v>
      </c>
      <c r="P2872" s="13">
        <f>IF(OR(E2872=0,L2872=0),0,E2872/L2872)</f>
        <v>83.333333333333329</v>
      </c>
      <c r="Q2872" s="11" t="s">
        <v>8323</v>
      </c>
      <c r="R2872" s="11" t="s">
        <v>8324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3.5" x14ac:dyDescent="0.35">
      <c r="A2873" s="11">
        <v>2871</v>
      </c>
      <c r="B2873" s="12" t="s">
        <v>2871</v>
      </c>
      <c r="C2873" s="12" t="s">
        <v>6981</v>
      </c>
      <c r="D2873" s="13">
        <v>10000</v>
      </c>
      <c r="E2873" s="13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1">
        <f>ROUND(E2873/D2873*100,0)</f>
        <v>5</v>
      </c>
      <c r="P2873" s="13">
        <f>IF(OR(E2873=0,L2873=0),0,E2873/L2873)</f>
        <v>35.92307692307692</v>
      </c>
      <c r="Q2873" s="11" t="s">
        <v>8323</v>
      </c>
      <c r="R2873" s="11" t="s">
        <v>8324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43.5" x14ac:dyDescent="0.35">
      <c r="A2874" s="11">
        <v>2872</v>
      </c>
      <c r="B2874" s="12" t="s">
        <v>2872</v>
      </c>
      <c r="C2874" s="12" t="s">
        <v>6982</v>
      </c>
      <c r="D2874" s="13">
        <v>3000</v>
      </c>
      <c r="E2874" s="13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1">
        <f>ROUND(E2874/D2874*100,0)</f>
        <v>0</v>
      </c>
      <c r="P2874" s="13">
        <f>IF(OR(E2874=0,L2874=0),0,E2874/L2874)</f>
        <v>0</v>
      </c>
      <c r="Q2874" s="11" t="s">
        <v>8323</v>
      </c>
      <c r="R2874" s="11" t="s">
        <v>8324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58" x14ac:dyDescent="0.35">
      <c r="A2875" s="11">
        <v>2873</v>
      </c>
      <c r="B2875" s="12" t="s">
        <v>2873</v>
      </c>
      <c r="C2875" s="12" t="s">
        <v>6983</v>
      </c>
      <c r="D2875" s="13">
        <v>2500</v>
      </c>
      <c r="E2875" s="13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1">
        <f>ROUND(E2875/D2875*100,0)</f>
        <v>38</v>
      </c>
      <c r="P2875" s="13">
        <f>IF(OR(E2875=0,L2875=0),0,E2875/L2875)</f>
        <v>119.125</v>
      </c>
      <c r="Q2875" s="11" t="s">
        <v>8323</v>
      </c>
      <c r="R2875" s="11" t="s">
        <v>8324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43.5" x14ac:dyDescent="0.35">
      <c r="A2876" s="11">
        <v>2874</v>
      </c>
      <c r="B2876" s="12" t="s">
        <v>2874</v>
      </c>
      <c r="C2876" s="12" t="s">
        <v>6984</v>
      </c>
      <c r="D2876" s="13">
        <v>5000</v>
      </c>
      <c r="E2876" s="13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1">
        <f>ROUND(E2876/D2876*100,0)</f>
        <v>5</v>
      </c>
      <c r="P2876" s="13">
        <f>IF(OR(E2876=0,L2876=0),0,E2876/L2876)</f>
        <v>90.333333333333329</v>
      </c>
      <c r="Q2876" s="11" t="s">
        <v>8323</v>
      </c>
      <c r="R2876" s="11" t="s">
        <v>8324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43.5" x14ac:dyDescent="0.35">
      <c r="A2877" s="11">
        <v>2875</v>
      </c>
      <c r="B2877" s="12" t="s">
        <v>2875</v>
      </c>
      <c r="C2877" s="12" t="s">
        <v>6985</v>
      </c>
      <c r="D2877" s="13">
        <v>20000</v>
      </c>
      <c r="E2877" s="13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1">
        <f>ROUND(E2877/D2877*100,0)</f>
        <v>0</v>
      </c>
      <c r="P2877" s="13">
        <f>IF(OR(E2877=0,L2877=0),0,E2877/L2877)</f>
        <v>2.3333333333333335</v>
      </c>
      <c r="Q2877" s="11" t="s">
        <v>8323</v>
      </c>
      <c r="R2877" s="11" t="s">
        <v>8324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43.5" x14ac:dyDescent="0.35">
      <c r="A2878" s="11">
        <v>2876</v>
      </c>
      <c r="B2878" s="12" t="s">
        <v>2876</v>
      </c>
      <c r="C2878" s="12" t="s">
        <v>6986</v>
      </c>
      <c r="D2878" s="13">
        <v>150000</v>
      </c>
      <c r="E2878" s="13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1">
        <f>ROUND(E2878/D2878*100,0)</f>
        <v>0</v>
      </c>
      <c r="P2878" s="13">
        <f>IF(OR(E2878=0,L2878=0),0,E2878/L2878)</f>
        <v>0</v>
      </c>
      <c r="Q2878" s="11" t="s">
        <v>8323</v>
      </c>
      <c r="R2878" s="11" t="s">
        <v>8324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43.5" x14ac:dyDescent="0.35">
      <c r="A2879" s="11">
        <v>2877</v>
      </c>
      <c r="B2879" s="12" t="s">
        <v>2877</v>
      </c>
      <c r="C2879" s="12" t="s">
        <v>6987</v>
      </c>
      <c r="D2879" s="13">
        <v>6000</v>
      </c>
      <c r="E2879" s="13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1">
        <f>ROUND(E2879/D2879*100,0)</f>
        <v>11</v>
      </c>
      <c r="P2879" s="13">
        <f>IF(OR(E2879=0,L2879=0),0,E2879/L2879)</f>
        <v>108.33333333333333</v>
      </c>
      <c r="Q2879" s="11" t="s">
        <v>8323</v>
      </c>
      <c r="R2879" s="11" t="s">
        <v>8324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3.5" x14ac:dyDescent="0.35">
      <c r="A2880" s="11">
        <v>2878</v>
      </c>
      <c r="B2880" s="12" t="s">
        <v>2878</v>
      </c>
      <c r="C2880" s="12" t="s">
        <v>6988</v>
      </c>
      <c r="D2880" s="13">
        <v>3000</v>
      </c>
      <c r="E2880" s="13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1">
        <f>ROUND(E2880/D2880*100,0)</f>
        <v>2</v>
      </c>
      <c r="P2880" s="13">
        <f>IF(OR(E2880=0,L2880=0),0,E2880/L2880)</f>
        <v>15.75</v>
      </c>
      <c r="Q2880" s="11" t="s">
        <v>8323</v>
      </c>
      <c r="R2880" s="11" t="s">
        <v>8324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3.5" x14ac:dyDescent="0.35">
      <c r="A2881" s="11">
        <v>2879</v>
      </c>
      <c r="B2881" s="12" t="s">
        <v>2879</v>
      </c>
      <c r="C2881" s="12" t="s">
        <v>6989</v>
      </c>
      <c r="D2881" s="13">
        <v>11200</v>
      </c>
      <c r="E2881" s="13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1">
        <f>ROUND(E2881/D2881*100,0)</f>
        <v>0</v>
      </c>
      <c r="P2881" s="13">
        <f>IF(OR(E2881=0,L2881=0),0,E2881/L2881)</f>
        <v>29</v>
      </c>
      <c r="Q2881" s="11" t="s">
        <v>8323</v>
      </c>
      <c r="R2881" s="11" t="s">
        <v>8324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43.5" x14ac:dyDescent="0.35">
      <c r="A2882" s="11">
        <v>2880</v>
      </c>
      <c r="B2882" s="12" t="s">
        <v>2880</v>
      </c>
      <c r="C2882" s="12" t="s">
        <v>6990</v>
      </c>
      <c r="D2882" s="13">
        <v>12000</v>
      </c>
      <c r="E2882" s="13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1">
        <f>ROUND(E2882/D2882*100,0)</f>
        <v>23</v>
      </c>
      <c r="P2882" s="13">
        <f>IF(OR(E2882=0,L2882=0),0,E2882/L2882)</f>
        <v>96.551724137931032</v>
      </c>
      <c r="Q2882" s="11" t="s">
        <v>8323</v>
      </c>
      <c r="R2882" s="11" t="s">
        <v>8324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43.5" x14ac:dyDescent="0.35">
      <c r="A2883" s="11">
        <v>2881</v>
      </c>
      <c r="B2883" s="12" t="s">
        <v>2881</v>
      </c>
      <c r="C2883" s="12" t="s">
        <v>6991</v>
      </c>
      <c r="D2883" s="13">
        <v>5500</v>
      </c>
      <c r="E2883" s="13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1">
        <f>ROUND(E2883/D2883*100,0)</f>
        <v>0</v>
      </c>
      <c r="P2883" s="13">
        <f>IF(OR(E2883=0,L2883=0),0,E2883/L2883)</f>
        <v>0</v>
      </c>
      <c r="Q2883" s="11" t="s">
        <v>8323</v>
      </c>
      <c r="R2883" s="11" t="s">
        <v>8324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58" x14ac:dyDescent="0.35">
      <c r="A2884" s="11">
        <v>2882</v>
      </c>
      <c r="B2884" s="12" t="s">
        <v>2882</v>
      </c>
      <c r="C2884" s="12" t="s">
        <v>6992</v>
      </c>
      <c r="D2884" s="13">
        <v>750</v>
      </c>
      <c r="E2884" s="13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1">
        <f>ROUND(E2884/D2884*100,0)</f>
        <v>34</v>
      </c>
      <c r="P2884" s="13">
        <f>IF(OR(E2884=0,L2884=0),0,E2884/L2884)</f>
        <v>63</v>
      </c>
      <c r="Q2884" s="11" t="s">
        <v>8323</v>
      </c>
      <c r="R2884" s="11" t="s">
        <v>8324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58" x14ac:dyDescent="0.35">
      <c r="A2885" s="11">
        <v>2883</v>
      </c>
      <c r="B2885" s="12" t="s">
        <v>2883</v>
      </c>
      <c r="C2885" s="12" t="s">
        <v>6993</v>
      </c>
      <c r="D2885" s="13">
        <v>10000</v>
      </c>
      <c r="E2885" s="13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1">
        <f>ROUND(E2885/D2885*100,0)</f>
        <v>19</v>
      </c>
      <c r="P2885" s="13">
        <f>IF(OR(E2885=0,L2885=0),0,E2885/L2885)</f>
        <v>381.6</v>
      </c>
      <c r="Q2885" s="11" t="s">
        <v>8323</v>
      </c>
      <c r="R2885" s="11" t="s">
        <v>8324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29" x14ac:dyDescent="0.35">
      <c r="A2886" s="11">
        <v>2884</v>
      </c>
      <c r="B2886" s="12" t="s">
        <v>2884</v>
      </c>
      <c r="C2886" s="12" t="s">
        <v>6994</v>
      </c>
      <c r="D2886" s="13">
        <v>45000</v>
      </c>
      <c r="E2886" s="13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1">
        <f>ROUND(E2886/D2886*100,0)</f>
        <v>0</v>
      </c>
      <c r="P2886" s="13">
        <f>IF(OR(E2886=0,L2886=0),0,E2886/L2886)</f>
        <v>46.25</v>
      </c>
      <c r="Q2886" s="11" t="s">
        <v>8323</v>
      </c>
      <c r="R2886" s="11" t="s">
        <v>8324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29" x14ac:dyDescent="0.35">
      <c r="A2887" s="11">
        <v>2885</v>
      </c>
      <c r="B2887" s="12" t="s">
        <v>2885</v>
      </c>
      <c r="C2887" s="12" t="s">
        <v>6995</v>
      </c>
      <c r="D2887" s="13">
        <v>400</v>
      </c>
      <c r="E2887" s="13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1">
        <f>ROUND(E2887/D2887*100,0)</f>
        <v>33</v>
      </c>
      <c r="P2887" s="13">
        <f>IF(OR(E2887=0,L2887=0),0,E2887/L2887)</f>
        <v>26</v>
      </c>
      <c r="Q2887" s="11" t="s">
        <v>8323</v>
      </c>
      <c r="R2887" s="11" t="s">
        <v>8324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43.5" x14ac:dyDescent="0.35">
      <c r="A2888" s="11">
        <v>2886</v>
      </c>
      <c r="B2888" s="12" t="s">
        <v>2886</v>
      </c>
      <c r="C2888" s="12" t="s">
        <v>6996</v>
      </c>
      <c r="D2888" s="13">
        <v>200</v>
      </c>
      <c r="E2888" s="13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1">
        <f>ROUND(E2888/D2888*100,0)</f>
        <v>5</v>
      </c>
      <c r="P2888" s="13">
        <f>IF(OR(E2888=0,L2888=0),0,E2888/L2888)</f>
        <v>10</v>
      </c>
      <c r="Q2888" s="11" t="s">
        <v>8323</v>
      </c>
      <c r="R2888" s="11" t="s">
        <v>8324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43.5" x14ac:dyDescent="0.35">
      <c r="A2889" s="11">
        <v>2887</v>
      </c>
      <c r="B2889" s="12" t="s">
        <v>2887</v>
      </c>
      <c r="C2889" s="12" t="s">
        <v>6997</v>
      </c>
      <c r="D2889" s="13">
        <v>3000</v>
      </c>
      <c r="E2889" s="13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1">
        <f>ROUND(E2889/D2889*100,0)</f>
        <v>0</v>
      </c>
      <c r="P2889" s="13">
        <f>IF(OR(E2889=0,L2889=0),0,E2889/L2889)</f>
        <v>5</v>
      </c>
      <c r="Q2889" s="11" t="s">
        <v>8323</v>
      </c>
      <c r="R2889" s="11" t="s">
        <v>8324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43.5" x14ac:dyDescent="0.35">
      <c r="A2890" s="11">
        <v>2888</v>
      </c>
      <c r="B2890" s="12" t="s">
        <v>2888</v>
      </c>
      <c r="C2890" s="12" t="s">
        <v>6998</v>
      </c>
      <c r="D2890" s="13">
        <v>30000</v>
      </c>
      <c r="E2890" s="13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1">
        <f>ROUND(E2890/D2890*100,0)</f>
        <v>0</v>
      </c>
      <c r="P2890" s="13">
        <f>IF(OR(E2890=0,L2890=0),0,E2890/L2890)</f>
        <v>0</v>
      </c>
      <c r="Q2890" s="11" t="s">
        <v>8323</v>
      </c>
      <c r="R2890" s="11" t="s">
        <v>8324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3.5" x14ac:dyDescent="0.35">
      <c r="A2891" s="11">
        <v>2889</v>
      </c>
      <c r="B2891" s="12" t="s">
        <v>2889</v>
      </c>
      <c r="C2891" s="12" t="s">
        <v>6999</v>
      </c>
      <c r="D2891" s="13">
        <v>3000</v>
      </c>
      <c r="E2891" s="13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1">
        <f>ROUND(E2891/D2891*100,0)</f>
        <v>38</v>
      </c>
      <c r="P2891" s="13">
        <f>IF(OR(E2891=0,L2891=0),0,E2891/L2891)</f>
        <v>81.571428571428569</v>
      </c>
      <c r="Q2891" s="11" t="s">
        <v>8323</v>
      </c>
      <c r="R2891" s="11" t="s">
        <v>8324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43.5" x14ac:dyDescent="0.35">
      <c r="A2892" s="11">
        <v>2890</v>
      </c>
      <c r="B2892" s="12" t="s">
        <v>2890</v>
      </c>
      <c r="C2892" s="12" t="s">
        <v>7000</v>
      </c>
      <c r="D2892" s="13">
        <v>2000</v>
      </c>
      <c r="E2892" s="13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1">
        <f>ROUND(E2892/D2892*100,0)</f>
        <v>1</v>
      </c>
      <c r="P2892" s="13">
        <f>IF(OR(E2892=0,L2892=0),0,E2892/L2892)</f>
        <v>7</v>
      </c>
      <c r="Q2892" s="11" t="s">
        <v>8323</v>
      </c>
      <c r="R2892" s="11" t="s">
        <v>8324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43.5" x14ac:dyDescent="0.35">
      <c r="A2893" s="11">
        <v>2891</v>
      </c>
      <c r="B2893" s="12" t="s">
        <v>2891</v>
      </c>
      <c r="C2893" s="12" t="s">
        <v>7001</v>
      </c>
      <c r="D2893" s="13">
        <v>10000</v>
      </c>
      <c r="E2893" s="13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1">
        <f>ROUND(E2893/D2893*100,0)</f>
        <v>3</v>
      </c>
      <c r="P2893" s="13">
        <f>IF(OR(E2893=0,L2893=0),0,E2893/L2893)</f>
        <v>27.3</v>
      </c>
      <c r="Q2893" s="11" t="s">
        <v>8323</v>
      </c>
      <c r="R2893" s="11" t="s">
        <v>8324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3.5" x14ac:dyDescent="0.35">
      <c r="A2894" s="11">
        <v>2892</v>
      </c>
      <c r="B2894" s="12" t="s">
        <v>2892</v>
      </c>
      <c r="C2894" s="12" t="s">
        <v>7002</v>
      </c>
      <c r="D2894" s="13">
        <v>5500</v>
      </c>
      <c r="E2894" s="13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1">
        <f>ROUND(E2894/D2894*100,0)</f>
        <v>9</v>
      </c>
      <c r="P2894" s="13">
        <f>IF(OR(E2894=0,L2894=0),0,E2894/L2894)</f>
        <v>29.411764705882351</v>
      </c>
      <c r="Q2894" s="11" t="s">
        <v>8323</v>
      </c>
      <c r="R2894" s="11" t="s">
        <v>8324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x14ac:dyDescent="0.35">
      <c r="A2895" s="11">
        <v>2893</v>
      </c>
      <c r="B2895" s="12" t="s">
        <v>2893</v>
      </c>
      <c r="C2895" s="12" t="s">
        <v>7003</v>
      </c>
      <c r="D2895" s="13">
        <v>5000</v>
      </c>
      <c r="E2895" s="13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1">
        <f>ROUND(E2895/D2895*100,0)</f>
        <v>1</v>
      </c>
      <c r="P2895" s="13">
        <f>IF(OR(E2895=0,L2895=0),0,E2895/L2895)</f>
        <v>12.5</v>
      </c>
      <c r="Q2895" s="11" t="s">
        <v>8323</v>
      </c>
      <c r="R2895" s="11" t="s">
        <v>8324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29" x14ac:dyDescent="0.35">
      <c r="A2896" s="11">
        <v>2894</v>
      </c>
      <c r="B2896" s="12" t="s">
        <v>2894</v>
      </c>
      <c r="C2896" s="12" t="s">
        <v>7004</v>
      </c>
      <c r="D2896" s="13">
        <v>50000</v>
      </c>
      <c r="E2896" s="13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1">
        <f>ROUND(E2896/D2896*100,0)</f>
        <v>0</v>
      </c>
      <c r="P2896" s="13">
        <f>IF(OR(E2896=0,L2896=0),0,E2896/L2896)</f>
        <v>0</v>
      </c>
      <c r="Q2896" s="11" t="s">
        <v>8323</v>
      </c>
      <c r="R2896" s="11" t="s">
        <v>8324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43.5" x14ac:dyDescent="0.35">
      <c r="A2897" s="11">
        <v>2895</v>
      </c>
      <c r="B2897" s="12" t="s">
        <v>2895</v>
      </c>
      <c r="C2897" s="12" t="s">
        <v>7005</v>
      </c>
      <c r="D2897" s="13">
        <v>500</v>
      </c>
      <c r="E2897" s="13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1">
        <f>ROUND(E2897/D2897*100,0)</f>
        <v>5</v>
      </c>
      <c r="P2897" s="13">
        <f>IF(OR(E2897=0,L2897=0),0,E2897/L2897)</f>
        <v>5.75</v>
      </c>
      <c r="Q2897" s="11" t="s">
        <v>8323</v>
      </c>
      <c r="R2897" s="11" t="s">
        <v>8324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3.5" x14ac:dyDescent="0.35">
      <c r="A2898" s="11">
        <v>2896</v>
      </c>
      <c r="B2898" s="12" t="s">
        <v>2896</v>
      </c>
      <c r="C2898" s="12" t="s">
        <v>7006</v>
      </c>
      <c r="D2898" s="13">
        <v>3000</v>
      </c>
      <c r="E2898" s="13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1">
        <f>ROUND(E2898/D2898*100,0)</f>
        <v>21</v>
      </c>
      <c r="P2898" s="13">
        <f>IF(OR(E2898=0,L2898=0),0,E2898/L2898)</f>
        <v>52.083333333333336</v>
      </c>
      <c r="Q2898" s="11" t="s">
        <v>8323</v>
      </c>
      <c r="R2898" s="11" t="s">
        <v>8324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43.5" x14ac:dyDescent="0.35">
      <c r="A2899" s="11">
        <v>2897</v>
      </c>
      <c r="B2899" s="12" t="s">
        <v>2897</v>
      </c>
      <c r="C2899" s="12" t="s">
        <v>7007</v>
      </c>
      <c r="D2899" s="13">
        <v>12000</v>
      </c>
      <c r="E2899" s="13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1">
        <f>ROUND(E2899/D2899*100,0)</f>
        <v>5</v>
      </c>
      <c r="P2899" s="13">
        <f>IF(OR(E2899=0,L2899=0),0,E2899/L2899)</f>
        <v>183.33333333333334</v>
      </c>
      <c r="Q2899" s="11" t="s">
        <v>8323</v>
      </c>
      <c r="R2899" s="11" t="s">
        <v>8324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43.5" x14ac:dyDescent="0.35">
      <c r="A2900" s="11">
        <v>2898</v>
      </c>
      <c r="B2900" s="12" t="s">
        <v>2898</v>
      </c>
      <c r="C2900" s="12" t="s">
        <v>7008</v>
      </c>
      <c r="D2900" s="13">
        <v>7500</v>
      </c>
      <c r="E2900" s="13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1">
        <f>ROUND(E2900/D2900*100,0)</f>
        <v>4</v>
      </c>
      <c r="P2900" s="13">
        <f>IF(OR(E2900=0,L2900=0),0,E2900/L2900)</f>
        <v>26.333333333333332</v>
      </c>
      <c r="Q2900" s="11" t="s">
        <v>8323</v>
      </c>
      <c r="R2900" s="11" t="s">
        <v>8324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43.5" x14ac:dyDescent="0.35">
      <c r="A2901" s="11">
        <v>2899</v>
      </c>
      <c r="B2901" s="12" t="s">
        <v>2899</v>
      </c>
      <c r="C2901" s="12" t="s">
        <v>7009</v>
      </c>
      <c r="D2901" s="13">
        <v>10000</v>
      </c>
      <c r="E2901" s="13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1">
        <f>ROUND(E2901/D2901*100,0)</f>
        <v>0</v>
      </c>
      <c r="P2901" s="13">
        <f>IF(OR(E2901=0,L2901=0),0,E2901/L2901)</f>
        <v>0</v>
      </c>
      <c r="Q2901" s="11" t="s">
        <v>8323</v>
      </c>
      <c r="R2901" s="11" t="s">
        <v>8324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58" x14ac:dyDescent="0.35">
      <c r="A2902" s="11">
        <v>2900</v>
      </c>
      <c r="B2902" s="12" t="s">
        <v>2900</v>
      </c>
      <c r="C2902" s="12" t="s">
        <v>7010</v>
      </c>
      <c r="D2902" s="13">
        <v>5500</v>
      </c>
      <c r="E2902" s="13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1">
        <f>ROUND(E2902/D2902*100,0)</f>
        <v>62</v>
      </c>
      <c r="P2902" s="13">
        <f>IF(OR(E2902=0,L2902=0),0,E2902/L2902)</f>
        <v>486.42857142857144</v>
      </c>
      <c r="Q2902" s="11" t="s">
        <v>8323</v>
      </c>
      <c r="R2902" s="11" t="s">
        <v>8324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43.5" x14ac:dyDescent="0.35">
      <c r="A2903" s="11">
        <v>2901</v>
      </c>
      <c r="B2903" s="12" t="s">
        <v>2901</v>
      </c>
      <c r="C2903" s="12" t="s">
        <v>7011</v>
      </c>
      <c r="D2903" s="13">
        <v>750</v>
      </c>
      <c r="E2903" s="13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1">
        <f>ROUND(E2903/D2903*100,0)</f>
        <v>1</v>
      </c>
      <c r="P2903" s="13">
        <f>IF(OR(E2903=0,L2903=0),0,E2903/L2903)</f>
        <v>3</v>
      </c>
      <c r="Q2903" s="11" t="s">
        <v>8323</v>
      </c>
      <c r="R2903" s="11" t="s">
        <v>8324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43.5" x14ac:dyDescent="0.35">
      <c r="A2904" s="11">
        <v>2902</v>
      </c>
      <c r="B2904" s="12" t="s">
        <v>2902</v>
      </c>
      <c r="C2904" s="12" t="s">
        <v>7012</v>
      </c>
      <c r="D2904" s="13">
        <v>150000</v>
      </c>
      <c r="E2904" s="13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1">
        <f>ROUND(E2904/D2904*100,0)</f>
        <v>0</v>
      </c>
      <c r="P2904" s="13">
        <f>IF(OR(E2904=0,L2904=0),0,E2904/L2904)</f>
        <v>25</v>
      </c>
      <c r="Q2904" s="11" t="s">
        <v>8323</v>
      </c>
      <c r="R2904" s="11" t="s">
        <v>8324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43.5" x14ac:dyDescent="0.35">
      <c r="A2905" s="11">
        <v>2903</v>
      </c>
      <c r="B2905" s="12" t="s">
        <v>2903</v>
      </c>
      <c r="C2905" s="12" t="s">
        <v>7013</v>
      </c>
      <c r="D2905" s="13">
        <v>5000</v>
      </c>
      <c r="E2905" s="13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1">
        <f>ROUND(E2905/D2905*100,0)</f>
        <v>1</v>
      </c>
      <c r="P2905" s="13">
        <f>IF(OR(E2905=0,L2905=0),0,E2905/L2905)</f>
        <v>9.75</v>
      </c>
      <c r="Q2905" s="11" t="s">
        <v>8323</v>
      </c>
      <c r="R2905" s="11" t="s">
        <v>8324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43.5" x14ac:dyDescent="0.35">
      <c r="A2906" s="11">
        <v>2904</v>
      </c>
      <c r="B2906" s="12" t="s">
        <v>2904</v>
      </c>
      <c r="C2906" s="12" t="s">
        <v>7014</v>
      </c>
      <c r="D2906" s="13">
        <v>1500</v>
      </c>
      <c r="E2906" s="13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1">
        <f>ROUND(E2906/D2906*100,0)</f>
        <v>5</v>
      </c>
      <c r="P2906" s="13">
        <f>IF(OR(E2906=0,L2906=0),0,E2906/L2906)</f>
        <v>18.75</v>
      </c>
      <c r="Q2906" s="11" t="s">
        <v>8323</v>
      </c>
      <c r="R2906" s="11" t="s">
        <v>8324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3.5" x14ac:dyDescent="0.35">
      <c r="A2907" s="11">
        <v>2905</v>
      </c>
      <c r="B2907" s="12" t="s">
        <v>2905</v>
      </c>
      <c r="C2907" s="12" t="s">
        <v>7015</v>
      </c>
      <c r="D2907" s="13">
        <v>3500</v>
      </c>
      <c r="E2907" s="13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1">
        <f>ROUND(E2907/D2907*100,0)</f>
        <v>18</v>
      </c>
      <c r="P2907" s="13">
        <f>IF(OR(E2907=0,L2907=0),0,E2907/L2907)</f>
        <v>36.588235294117645</v>
      </c>
      <c r="Q2907" s="11" t="s">
        <v>8323</v>
      </c>
      <c r="R2907" s="11" t="s">
        <v>8324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58" x14ac:dyDescent="0.35">
      <c r="A2908" s="11">
        <v>2906</v>
      </c>
      <c r="B2908" s="12" t="s">
        <v>2906</v>
      </c>
      <c r="C2908" s="12" t="s">
        <v>7016</v>
      </c>
      <c r="D2908" s="13">
        <v>6000</v>
      </c>
      <c r="E2908" s="13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1">
        <f>ROUND(E2908/D2908*100,0)</f>
        <v>9</v>
      </c>
      <c r="P2908" s="13">
        <f>IF(OR(E2908=0,L2908=0),0,E2908/L2908)</f>
        <v>80.714285714285708</v>
      </c>
      <c r="Q2908" s="11" t="s">
        <v>8323</v>
      </c>
      <c r="R2908" s="11" t="s">
        <v>8324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43.5" x14ac:dyDescent="0.35">
      <c r="A2909" s="11">
        <v>2907</v>
      </c>
      <c r="B2909" s="12" t="s">
        <v>2907</v>
      </c>
      <c r="C2909" s="12" t="s">
        <v>7017</v>
      </c>
      <c r="D2909" s="13">
        <v>2500</v>
      </c>
      <c r="E2909" s="13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1">
        <f>ROUND(E2909/D2909*100,0)</f>
        <v>0</v>
      </c>
      <c r="P2909" s="13">
        <f>IF(OR(E2909=0,L2909=0),0,E2909/L2909)</f>
        <v>1</v>
      </c>
      <c r="Q2909" s="11" t="s">
        <v>8323</v>
      </c>
      <c r="R2909" s="11" t="s">
        <v>8324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58" x14ac:dyDescent="0.35">
      <c r="A2910" s="11">
        <v>2908</v>
      </c>
      <c r="B2910" s="12" t="s">
        <v>2908</v>
      </c>
      <c r="C2910" s="12" t="s">
        <v>7018</v>
      </c>
      <c r="D2910" s="13">
        <v>9600</v>
      </c>
      <c r="E2910" s="13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1">
        <f>ROUND(E2910/D2910*100,0)</f>
        <v>3</v>
      </c>
      <c r="P2910" s="13">
        <f>IF(OR(E2910=0,L2910=0),0,E2910/L2910)</f>
        <v>52.8</v>
      </c>
      <c r="Q2910" s="11" t="s">
        <v>8323</v>
      </c>
      <c r="R2910" s="11" t="s">
        <v>8324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58" x14ac:dyDescent="0.35">
      <c r="A2911" s="11">
        <v>2909</v>
      </c>
      <c r="B2911" s="12" t="s">
        <v>2909</v>
      </c>
      <c r="C2911" s="12" t="s">
        <v>7019</v>
      </c>
      <c r="D2911" s="13">
        <v>180000</v>
      </c>
      <c r="E2911" s="13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1">
        <f>ROUND(E2911/D2911*100,0)</f>
        <v>0</v>
      </c>
      <c r="P2911" s="13">
        <f>IF(OR(E2911=0,L2911=0),0,E2911/L2911)</f>
        <v>20</v>
      </c>
      <c r="Q2911" s="11" t="s">
        <v>8323</v>
      </c>
      <c r="R2911" s="11" t="s">
        <v>8324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3.5" x14ac:dyDescent="0.35">
      <c r="A2912" s="11">
        <v>2910</v>
      </c>
      <c r="B2912" s="12" t="s">
        <v>2910</v>
      </c>
      <c r="C2912" s="12" t="s">
        <v>7020</v>
      </c>
      <c r="D2912" s="13">
        <v>30000</v>
      </c>
      <c r="E2912" s="13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1">
        <f>ROUND(E2912/D2912*100,0)</f>
        <v>0</v>
      </c>
      <c r="P2912" s="13">
        <f>IF(OR(E2912=0,L2912=0),0,E2912/L2912)</f>
        <v>1</v>
      </c>
      <c r="Q2912" s="11" t="s">
        <v>8323</v>
      </c>
      <c r="R2912" s="11" t="s">
        <v>8324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58" x14ac:dyDescent="0.35">
      <c r="A2913" s="11">
        <v>2911</v>
      </c>
      <c r="B2913" s="12" t="s">
        <v>2911</v>
      </c>
      <c r="C2913" s="12" t="s">
        <v>7021</v>
      </c>
      <c r="D2913" s="13">
        <v>1800</v>
      </c>
      <c r="E2913" s="13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1">
        <f>ROUND(E2913/D2913*100,0)</f>
        <v>37</v>
      </c>
      <c r="P2913" s="13">
        <f>IF(OR(E2913=0,L2913=0),0,E2913/L2913)</f>
        <v>46.928571428571431</v>
      </c>
      <c r="Q2913" s="11" t="s">
        <v>8323</v>
      </c>
      <c r="R2913" s="11" t="s">
        <v>8324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43.5" x14ac:dyDescent="0.35">
      <c r="A2914" s="11">
        <v>2912</v>
      </c>
      <c r="B2914" s="12" t="s">
        <v>2912</v>
      </c>
      <c r="C2914" s="12" t="s">
        <v>7022</v>
      </c>
      <c r="D2914" s="13">
        <v>14440</v>
      </c>
      <c r="E2914" s="13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1">
        <f>ROUND(E2914/D2914*100,0)</f>
        <v>14</v>
      </c>
      <c r="P2914" s="13">
        <f>IF(OR(E2914=0,L2914=0),0,E2914/L2914)</f>
        <v>78.07692307692308</v>
      </c>
      <c r="Q2914" s="11" t="s">
        <v>8323</v>
      </c>
      <c r="R2914" s="11" t="s">
        <v>8324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43.5" x14ac:dyDescent="0.35">
      <c r="A2915" s="11">
        <v>2913</v>
      </c>
      <c r="B2915" s="12" t="s">
        <v>2913</v>
      </c>
      <c r="C2915" s="12" t="s">
        <v>7023</v>
      </c>
      <c r="D2915" s="13">
        <v>10000</v>
      </c>
      <c r="E2915" s="13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1">
        <f>ROUND(E2915/D2915*100,0)</f>
        <v>0</v>
      </c>
      <c r="P2915" s="13">
        <f>IF(OR(E2915=0,L2915=0),0,E2915/L2915)</f>
        <v>1</v>
      </c>
      <c r="Q2915" s="11" t="s">
        <v>8323</v>
      </c>
      <c r="R2915" s="11" t="s">
        <v>8324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29" x14ac:dyDescent="0.35">
      <c r="A2916" s="11">
        <v>2914</v>
      </c>
      <c r="B2916" s="12" t="s">
        <v>2914</v>
      </c>
      <c r="C2916" s="12" t="s">
        <v>7024</v>
      </c>
      <c r="D2916" s="13">
        <v>25000</v>
      </c>
      <c r="E2916" s="13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1">
        <f>ROUND(E2916/D2916*100,0)</f>
        <v>0</v>
      </c>
      <c r="P2916" s="13">
        <f>IF(OR(E2916=0,L2916=0),0,E2916/L2916)</f>
        <v>1</v>
      </c>
      <c r="Q2916" s="11" t="s">
        <v>8323</v>
      </c>
      <c r="R2916" s="11" t="s">
        <v>8324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3.5" x14ac:dyDescent="0.35">
      <c r="A2917" s="11">
        <v>2915</v>
      </c>
      <c r="B2917" s="12" t="s">
        <v>2915</v>
      </c>
      <c r="C2917" s="12" t="s">
        <v>7025</v>
      </c>
      <c r="D2917" s="13">
        <v>1000</v>
      </c>
      <c r="E2917" s="13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1">
        <f>ROUND(E2917/D2917*100,0)</f>
        <v>61</v>
      </c>
      <c r="P2917" s="13">
        <f>IF(OR(E2917=0,L2917=0),0,E2917/L2917)</f>
        <v>203.66666666666666</v>
      </c>
      <c r="Q2917" s="11" t="s">
        <v>8323</v>
      </c>
      <c r="R2917" s="11" t="s">
        <v>8324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43.5" x14ac:dyDescent="0.35">
      <c r="A2918" s="11">
        <v>2916</v>
      </c>
      <c r="B2918" s="12" t="s">
        <v>2916</v>
      </c>
      <c r="C2918" s="12" t="s">
        <v>7026</v>
      </c>
      <c r="D2918" s="13">
        <v>1850</v>
      </c>
      <c r="E2918" s="13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1">
        <f>ROUND(E2918/D2918*100,0)</f>
        <v>8</v>
      </c>
      <c r="P2918" s="13">
        <f>IF(OR(E2918=0,L2918=0),0,E2918/L2918)</f>
        <v>20.714285714285715</v>
      </c>
      <c r="Q2918" s="11" t="s">
        <v>8323</v>
      </c>
      <c r="R2918" s="11" t="s">
        <v>8324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3.5" x14ac:dyDescent="0.35">
      <c r="A2919" s="11">
        <v>2917</v>
      </c>
      <c r="B2919" s="12" t="s">
        <v>2917</v>
      </c>
      <c r="C2919" s="12" t="s">
        <v>7027</v>
      </c>
      <c r="D2919" s="13">
        <v>2000</v>
      </c>
      <c r="E2919" s="13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1">
        <f>ROUND(E2919/D2919*100,0)</f>
        <v>22</v>
      </c>
      <c r="P2919" s="13">
        <f>IF(OR(E2919=0,L2919=0),0,E2919/L2919)</f>
        <v>48.555555555555557</v>
      </c>
      <c r="Q2919" s="11" t="s">
        <v>8323</v>
      </c>
      <c r="R2919" s="11" t="s">
        <v>8324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3.5" x14ac:dyDescent="0.35">
      <c r="A2920" s="11">
        <v>2918</v>
      </c>
      <c r="B2920" s="12" t="s">
        <v>2918</v>
      </c>
      <c r="C2920" s="12" t="s">
        <v>7028</v>
      </c>
      <c r="D2920" s="13">
        <v>5000</v>
      </c>
      <c r="E2920" s="13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1">
        <f>ROUND(E2920/D2920*100,0)</f>
        <v>27</v>
      </c>
      <c r="P2920" s="13">
        <f>IF(OR(E2920=0,L2920=0),0,E2920/L2920)</f>
        <v>68.099999999999994</v>
      </c>
      <c r="Q2920" s="11" t="s">
        <v>8323</v>
      </c>
      <c r="R2920" s="11" t="s">
        <v>8324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3.5" x14ac:dyDescent="0.35">
      <c r="A2921" s="11">
        <v>2919</v>
      </c>
      <c r="B2921" s="12" t="s">
        <v>2919</v>
      </c>
      <c r="C2921" s="12" t="s">
        <v>7029</v>
      </c>
      <c r="D2921" s="13">
        <v>600</v>
      </c>
      <c r="E2921" s="13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1">
        <f>ROUND(E2921/D2921*100,0)</f>
        <v>9</v>
      </c>
      <c r="P2921" s="13">
        <f>IF(OR(E2921=0,L2921=0),0,E2921/L2921)</f>
        <v>8.5</v>
      </c>
      <c r="Q2921" s="11" t="s">
        <v>8323</v>
      </c>
      <c r="R2921" s="11" t="s">
        <v>8324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43.5" x14ac:dyDescent="0.35">
      <c r="A2922" s="11">
        <v>2920</v>
      </c>
      <c r="B2922" s="12" t="s">
        <v>2920</v>
      </c>
      <c r="C2922" s="12" t="s">
        <v>7030</v>
      </c>
      <c r="D2922" s="13">
        <v>2500</v>
      </c>
      <c r="E2922" s="13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1">
        <f>ROUND(E2922/D2922*100,0)</f>
        <v>27</v>
      </c>
      <c r="P2922" s="13">
        <f>IF(OR(E2922=0,L2922=0),0,E2922/L2922)</f>
        <v>51.615384615384613</v>
      </c>
      <c r="Q2922" s="11" t="s">
        <v>8323</v>
      </c>
      <c r="R2922" s="11" t="s">
        <v>8324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43.5" x14ac:dyDescent="0.35">
      <c r="A2923" s="11">
        <v>2921</v>
      </c>
      <c r="B2923" s="12" t="s">
        <v>2921</v>
      </c>
      <c r="C2923" s="12" t="s">
        <v>7031</v>
      </c>
      <c r="D2923" s="13">
        <v>100</v>
      </c>
      <c r="E2923" s="13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1">
        <f>ROUND(E2923/D2923*100,0)</f>
        <v>129</v>
      </c>
      <c r="P2923" s="13">
        <f>IF(OR(E2923=0,L2923=0),0,E2923/L2923)</f>
        <v>43</v>
      </c>
      <c r="Q2923" s="11" t="s">
        <v>8323</v>
      </c>
      <c r="R2923" s="11" t="s">
        <v>8361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58" x14ac:dyDescent="0.35">
      <c r="A2924" s="11">
        <v>2922</v>
      </c>
      <c r="B2924" s="12" t="s">
        <v>2922</v>
      </c>
      <c r="C2924" s="12" t="s">
        <v>7032</v>
      </c>
      <c r="D2924" s="13">
        <v>500</v>
      </c>
      <c r="E2924" s="13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1">
        <f>ROUND(E2924/D2924*100,0)</f>
        <v>100</v>
      </c>
      <c r="P2924" s="13">
        <f>IF(OR(E2924=0,L2924=0),0,E2924/L2924)</f>
        <v>83.333333333333329</v>
      </c>
      <c r="Q2924" s="11" t="s">
        <v>8323</v>
      </c>
      <c r="R2924" s="11" t="s">
        <v>8361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3.5" x14ac:dyDescent="0.35">
      <c r="A2925" s="11">
        <v>2923</v>
      </c>
      <c r="B2925" s="12" t="s">
        <v>2923</v>
      </c>
      <c r="C2925" s="12" t="s">
        <v>7033</v>
      </c>
      <c r="D2925" s="13">
        <v>300</v>
      </c>
      <c r="E2925" s="13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1">
        <f>ROUND(E2925/D2925*100,0)</f>
        <v>100</v>
      </c>
      <c r="P2925" s="13">
        <f>IF(OR(E2925=0,L2925=0),0,E2925/L2925)</f>
        <v>30</v>
      </c>
      <c r="Q2925" s="11" t="s">
        <v>8323</v>
      </c>
      <c r="R2925" s="11" t="s">
        <v>8361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43.5" x14ac:dyDescent="0.35">
      <c r="A2926" s="11">
        <v>2924</v>
      </c>
      <c r="B2926" s="12" t="s">
        <v>2924</v>
      </c>
      <c r="C2926" s="12" t="s">
        <v>7034</v>
      </c>
      <c r="D2926" s="13">
        <v>25000</v>
      </c>
      <c r="E2926" s="13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1">
        <f>ROUND(E2926/D2926*100,0)</f>
        <v>103</v>
      </c>
      <c r="P2926" s="13">
        <f>IF(OR(E2926=0,L2926=0),0,E2926/L2926)</f>
        <v>175.51020408163265</v>
      </c>
      <c r="Q2926" s="11" t="s">
        <v>8323</v>
      </c>
      <c r="R2926" s="11" t="s">
        <v>8361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3.5" x14ac:dyDescent="0.35">
      <c r="A2927" s="11">
        <v>2925</v>
      </c>
      <c r="B2927" s="12" t="s">
        <v>2925</v>
      </c>
      <c r="C2927" s="12" t="s">
        <v>7035</v>
      </c>
      <c r="D2927" s="13">
        <v>45000</v>
      </c>
      <c r="E2927" s="13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1">
        <f>ROUND(E2927/D2927*100,0)</f>
        <v>102</v>
      </c>
      <c r="P2927" s="13">
        <f>IF(OR(E2927=0,L2927=0),0,E2927/L2927)</f>
        <v>231.66175879396985</v>
      </c>
      <c r="Q2927" s="11" t="s">
        <v>8323</v>
      </c>
      <c r="R2927" s="11" t="s">
        <v>8361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43.5" x14ac:dyDescent="0.35">
      <c r="A2928" s="11">
        <v>2926</v>
      </c>
      <c r="B2928" s="12" t="s">
        <v>2926</v>
      </c>
      <c r="C2928" s="12" t="s">
        <v>7036</v>
      </c>
      <c r="D2928" s="13">
        <v>3000</v>
      </c>
      <c r="E2928" s="13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1">
        <f>ROUND(E2928/D2928*100,0)</f>
        <v>125</v>
      </c>
      <c r="P2928" s="13">
        <f>IF(OR(E2928=0,L2928=0),0,E2928/L2928)</f>
        <v>75</v>
      </c>
      <c r="Q2928" s="11" t="s">
        <v>8323</v>
      </c>
      <c r="R2928" s="11" t="s">
        <v>8361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43.5" x14ac:dyDescent="0.35">
      <c r="A2929" s="11">
        <v>2927</v>
      </c>
      <c r="B2929" s="12" t="s">
        <v>2927</v>
      </c>
      <c r="C2929" s="12" t="s">
        <v>7037</v>
      </c>
      <c r="D2929" s="13">
        <v>1800</v>
      </c>
      <c r="E2929" s="13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1">
        <f>ROUND(E2929/D2929*100,0)</f>
        <v>131</v>
      </c>
      <c r="P2929" s="13">
        <f>IF(OR(E2929=0,L2929=0),0,E2929/L2929)</f>
        <v>112.14285714285714</v>
      </c>
      <c r="Q2929" s="11" t="s">
        <v>8323</v>
      </c>
      <c r="R2929" s="11" t="s">
        <v>8361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29" x14ac:dyDescent="0.35">
      <c r="A2930" s="11">
        <v>2928</v>
      </c>
      <c r="B2930" s="12" t="s">
        <v>2928</v>
      </c>
      <c r="C2930" s="12" t="s">
        <v>7038</v>
      </c>
      <c r="D2930" s="13">
        <v>1000</v>
      </c>
      <c r="E2930" s="13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1">
        <f>ROUND(E2930/D2930*100,0)</f>
        <v>100</v>
      </c>
      <c r="P2930" s="13">
        <f>IF(OR(E2930=0,L2930=0),0,E2930/L2930)</f>
        <v>41.666666666666664</v>
      </c>
      <c r="Q2930" s="11" t="s">
        <v>8323</v>
      </c>
      <c r="R2930" s="11" t="s">
        <v>8361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43.5" x14ac:dyDescent="0.35">
      <c r="A2931" s="11">
        <v>2929</v>
      </c>
      <c r="B2931" s="12" t="s">
        <v>2929</v>
      </c>
      <c r="C2931" s="12" t="s">
        <v>7039</v>
      </c>
      <c r="D2931" s="13">
        <v>8000</v>
      </c>
      <c r="E2931" s="13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1">
        <f>ROUND(E2931/D2931*100,0)</f>
        <v>102</v>
      </c>
      <c r="P2931" s="13">
        <f>IF(OR(E2931=0,L2931=0),0,E2931/L2931)</f>
        <v>255.17343750000001</v>
      </c>
      <c r="Q2931" s="11" t="s">
        <v>8323</v>
      </c>
      <c r="R2931" s="11" t="s">
        <v>8361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43.5" x14ac:dyDescent="0.35">
      <c r="A2932" s="11">
        <v>2930</v>
      </c>
      <c r="B2932" s="12" t="s">
        <v>2930</v>
      </c>
      <c r="C2932" s="12" t="s">
        <v>7040</v>
      </c>
      <c r="D2932" s="13">
        <v>10000</v>
      </c>
      <c r="E2932" s="13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1">
        <f>ROUND(E2932/D2932*100,0)</f>
        <v>101</v>
      </c>
      <c r="P2932" s="13">
        <f>IF(OR(E2932=0,L2932=0),0,E2932/L2932)</f>
        <v>162.7741935483871</v>
      </c>
      <c r="Q2932" s="11" t="s">
        <v>8323</v>
      </c>
      <c r="R2932" s="11" t="s">
        <v>8361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58" x14ac:dyDescent="0.35">
      <c r="A2933" s="11">
        <v>2931</v>
      </c>
      <c r="B2933" s="12" t="s">
        <v>2931</v>
      </c>
      <c r="C2933" s="12" t="s">
        <v>7041</v>
      </c>
      <c r="D2933" s="13">
        <v>750</v>
      </c>
      <c r="E2933" s="13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1">
        <f>ROUND(E2933/D2933*100,0)</f>
        <v>106</v>
      </c>
      <c r="P2933" s="13">
        <f>IF(OR(E2933=0,L2933=0),0,E2933/L2933)</f>
        <v>88.333333333333329</v>
      </c>
      <c r="Q2933" s="11" t="s">
        <v>8323</v>
      </c>
      <c r="R2933" s="11" t="s">
        <v>8361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43.5" x14ac:dyDescent="0.35">
      <c r="A2934" s="11">
        <v>2932</v>
      </c>
      <c r="B2934" s="12" t="s">
        <v>2932</v>
      </c>
      <c r="C2934" s="12" t="s">
        <v>7042</v>
      </c>
      <c r="D2934" s="13">
        <v>3100</v>
      </c>
      <c r="E2934" s="13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1">
        <f>ROUND(E2934/D2934*100,0)</f>
        <v>105</v>
      </c>
      <c r="P2934" s="13">
        <f>IF(OR(E2934=0,L2934=0),0,E2934/L2934)</f>
        <v>85.736842105263165</v>
      </c>
      <c r="Q2934" s="11" t="s">
        <v>8323</v>
      </c>
      <c r="R2934" s="11" t="s">
        <v>8361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58" x14ac:dyDescent="0.35">
      <c r="A2935" s="11">
        <v>2933</v>
      </c>
      <c r="B2935" s="12" t="s">
        <v>2933</v>
      </c>
      <c r="C2935" s="12" t="s">
        <v>7043</v>
      </c>
      <c r="D2935" s="13">
        <v>2500</v>
      </c>
      <c r="E2935" s="13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1">
        <f>ROUND(E2935/D2935*100,0)</f>
        <v>103</v>
      </c>
      <c r="P2935" s="13">
        <f>IF(OR(E2935=0,L2935=0),0,E2935/L2935)</f>
        <v>47.574074074074076</v>
      </c>
      <c r="Q2935" s="11" t="s">
        <v>8323</v>
      </c>
      <c r="R2935" s="11" t="s">
        <v>8361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3.5" x14ac:dyDescent="0.35">
      <c r="A2936" s="11">
        <v>2934</v>
      </c>
      <c r="B2936" s="12" t="s">
        <v>2934</v>
      </c>
      <c r="C2936" s="12" t="s">
        <v>7044</v>
      </c>
      <c r="D2936" s="13">
        <v>2500</v>
      </c>
      <c r="E2936" s="13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1">
        <f>ROUND(E2936/D2936*100,0)</f>
        <v>108</v>
      </c>
      <c r="P2936" s="13">
        <f>IF(OR(E2936=0,L2936=0),0,E2936/L2936)</f>
        <v>72.972972972972968</v>
      </c>
      <c r="Q2936" s="11" t="s">
        <v>8323</v>
      </c>
      <c r="R2936" s="11" t="s">
        <v>8361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3.5" x14ac:dyDescent="0.35">
      <c r="A2937" s="11">
        <v>2935</v>
      </c>
      <c r="B2937" s="12" t="s">
        <v>2935</v>
      </c>
      <c r="C2937" s="12" t="s">
        <v>7045</v>
      </c>
      <c r="D2937" s="13">
        <v>3500</v>
      </c>
      <c r="E2937" s="13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1">
        <f>ROUND(E2937/D2937*100,0)</f>
        <v>101</v>
      </c>
      <c r="P2937" s="13">
        <f>IF(OR(E2937=0,L2937=0),0,E2937/L2937)</f>
        <v>90.538461538461533</v>
      </c>
      <c r="Q2937" s="11" t="s">
        <v>8323</v>
      </c>
      <c r="R2937" s="11" t="s">
        <v>8361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43.5" x14ac:dyDescent="0.35">
      <c r="A2938" s="11">
        <v>2936</v>
      </c>
      <c r="B2938" s="12" t="s">
        <v>2936</v>
      </c>
      <c r="C2938" s="12" t="s">
        <v>7046</v>
      </c>
      <c r="D2938" s="13">
        <v>1000</v>
      </c>
      <c r="E2938" s="13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1">
        <f>ROUND(E2938/D2938*100,0)</f>
        <v>128</v>
      </c>
      <c r="P2938" s="13">
        <f>IF(OR(E2938=0,L2938=0),0,E2938/L2938)</f>
        <v>37.647058823529413</v>
      </c>
      <c r="Q2938" s="11" t="s">
        <v>8323</v>
      </c>
      <c r="R2938" s="11" t="s">
        <v>8361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29" x14ac:dyDescent="0.35">
      <c r="A2939" s="11">
        <v>2937</v>
      </c>
      <c r="B2939" s="12" t="s">
        <v>2937</v>
      </c>
      <c r="C2939" s="12" t="s">
        <v>7047</v>
      </c>
      <c r="D2939" s="13">
        <v>1500</v>
      </c>
      <c r="E2939" s="13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1">
        <f>ROUND(E2939/D2939*100,0)</f>
        <v>133</v>
      </c>
      <c r="P2939" s="13">
        <f>IF(OR(E2939=0,L2939=0),0,E2939/L2939)</f>
        <v>36.363636363636367</v>
      </c>
      <c r="Q2939" s="11" t="s">
        <v>8323</v>
      </c>
      <c r="R2939" s="11" t="s">
        <v>8361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43.5" x14ac:dyDescent="0.35">
      <c r="A2940" s="11">
        <v>2938</v>
      </c>
      <c r="B2940" s="12" t="s">
        <v>2938</v>
      </c>
      <c r="C2940" s="12" t="s">
        <v>7048</v>
      </c>
      <c r="D2940" s="13">
        <v>4000</v>
      </c>
      <c r="E2940" s="13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1">
        <f>ROUND(E2940/D2940*100,0)</f>
        <v>101</v>
      </c>
      <c r="P2940" s="13">
        <f>IF(OR(E2940=0,L2940=0),0,E2940/L2940)</f>
        <v>126.71875</v>
      </c>
      <c r="Q2940" s="11" t="s">
        <v>8323</v>
      </c>
      <c r="R2940" s="11" t="s">
        <v>8361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43.5" x14ac:dyDescent="0.35">
      <c r="A2941" s="11">
        <v>2939</v>
      </c>
      <c r="B2941" s="12" t="s">
        <v>2939</v>
      </c>
      <c r="C2941" s="12" t="s">
        <v>7049</v>
      </c>
      <c r="D2941" s="13">
        <v>8000</v>
      </c>
      <c r="E2941" s="13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1">
        <f>ROUND(E2941/D2941*100,0)</f>
        <v>103</v>
      </c>
      <c r="P2941" s="13">
        <f>IF(OR(E2941=0,L2941=0),0,E2941/L2941)</f>
        <v>329.2</v>
      </c>
      <c r="Q2941" s="11" t="s">
        <v>8323</v>
      </c>
      <c r="R2941" s="11" t="s">
        <v>8361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3.5" x14ac:dyDescent="0.35">
      <c r="A2942" s="11">
        <v>2940</v>
      </c>
      <c r="B2942" s="12" t="s">
        <v>2940</v>
      </c>
      <c r="C2942" s="12" t="s">
        <v>7050</v>
      </c>
      <c r="D2942" s="13">
        <v>2500</v>
      </c>
      <c r="E2942" s="13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1">
        <f>ROUND(E2942/D2942*100,0)</f>
        <v>107</v>
      </c>
      <c r="P2942" s="13">
        <f>IF(OR(E2942=0,L2942=0),0,E2942/L2942)</f>
        <v>81.242424242424249</v>
      </c>
      <c r="Q2942" s="11" t="s">
        <v>8323</v>
      </c>
      <c r="R2942" s="11" t="s">
        <v>8361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43.5" x14ac:dyDescent="0.35">
      <c r="A2943" s="11">
        <v>2941</v>
      </c>
      <c r="B2943" s="12" t="s">
        <v>2941</v>
      </c>
      <c r="C2943" s="12" t="s">
        <v>7051</v>
      </c>
      <c r="D2943" s="13">
        <v>25000</v>
      </c>
      <c r="E2943" s="13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1">
        <f>ROUND(E2943/D2943*100,0)</f>
        <v>0</v>
      </c>
      <c r="P2943" s="13">
        <f>IF(OR(E2943=0,L2943=0),0,E2943/L2943)</f>
        <v>1</v>
      </c>
      <c r="Q2943" s="11" t="s">
        <v>8323</v>
      </c>
      <c r="R2943" s="11" t="s">
        <v>8359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43.5" x14ac:dyDescent="0.35">
      <c r="A2944" s="11">
        <v>2942</v>
      </c>
      <c r="B2944" s="12" t="s">
        <v>2942</v>
      </c>
      <c r="C2944" s="12" t="s">
        <v>7052</v>
      </c>
      <c r="D2944" s="13">
        <v>200000</v>
      </c>
      <c r="E2944" s="13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1">
        <f>ROUND(E2944/D2944*100,0)</f>
        <v>20</v>
      </c>
      <c r="P2944" s="13">
        <f>IF(OR(E2944=0,L2944=0),0,E2944/L2944)</f>
        <v>202.22772277227722</v>
      </c>
      <c r="Q2944" s="11" t="s">
        <v>8323</v>
      </c>
      <c r="R2944" s="11" t="s">
        <v>8359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43.5" x14ac:dyDescent="0.35">
      <c r="A2945" s="11">
        <v>2943</v>
      </c>
      <c r="B2945" s="12" t="s">
        <v>2943</v>
      </c>
      <c r="C2945" s="12" t="s">
        <v>7053</v>
      </c>
      <c r="D2945" s="13">
        <v>3000</v>
      </c>
      <c r="E2945" s="13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1">
        <f>ROUND(E2945/D2945*100,0)</f>
        <v>0</v>
      </c>
      <c r="P2945" s="13">
        <f>IF(OR(E2945=0,L2945=0),0,E2945/L2945)</f>
        <v>0</v>
      </c>
      <c r="Q2945" s="11" t="s">
        <v>8323</v>
      </c>
      <c r="R2945" s="11" t="s">
        <v>8359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43.5" x14ac:dyDescent="0.35">
      <c r="A2946" s="11">
        <v>2944</v>
      </c>
      <c r="B2946" s="12" t="s">
        <v>2944</v>
      </c>
      <c r="C2946" s="12" t="s">
        <v>7054</v>
      </c>
      <c r="D2946" s="13">
        <v>10000</v>
      </c>
      <c r="E2946" s="13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1">
        <f>ROUND(E2946/D2946*100,0)</f>
        <v>1</v>
      </c>
      <c r="P2946" s="13">
        <f>IF(OR(E2946=0,L2946=0),0,E2946/L2946)</f>
        <v>100</v>
      </c>
      <c r="Q2946" s="11" t="s">
        <v>8323</v>
      </c>
      <c r="R2946" s="11" t="s">
        <v>8359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58" x14ac:dyDescent="0.35">
      <c r="A2947" s="11">
        <v>2945</v>
      </c>
      <c r="B2947" s="12" t="s">
        <v>2945</v>
      </c>
      <c r="C2947" s="12" t="s">
        <v>7055</v>
      </c>
      <c r="D2947" s="13">
        <v>50000</v>
      </c>
      <c r="E2947" s="13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1">
        <f>ROUND(E2947/D2947*100,0)</f>
        <v>0</v>
      </c>
      <c r="P2947" s="13">
        <f>IF(OR(E2947=0,L2947=0),0,E2947/L2947)</f>
        <v>0</v>
      </c>
      <c r="Q2947" s="11" t="s">
        <v>8323</v>
      </c>
      <c r="R2947" s="11" t="s">
        <v>8359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43.5" x14ac:dyDescent="0.35">
      <c r="A2948" s="11">
        <v>2946</v>
      </c>
      <c r="B2948" s="12" t="s">
        <v>2946</v>
      </c>
      <c r="C2948" s="12" t="s">
        <v>7056</v>
      </c>
      <c r="D2948" s="13">
        <v>2000</v>
      </c>
      <c r="E2948" s="13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1">
        <f>ROUND(E2948/D2948*100,0)</f>
        <v>0</v>
      </c>
      <c r="P2948" s="13">
        <f>IF(OR(E2948=0,L2948=0),0,E2948/L2948)</f>
        <v>1</v>
      </c>
      <c r="Q2948" s="11" t="s">
        <v>8323</v>
      </c>
      <c r="R2948" s="11" t="s">
        <v>8359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58" x14ac:dyDescent="0.35">
      <c r="A2949" s="11">
        <v>2947</v>
      </c>
      <c r="B2949" s="12" t="s">
        <v>2947</v>
      </c>
      <c r="C2949" s="12" t="s">
        <v>7057</v>
      </c>
      <c r="D2949" s="13">
        <v>25000</v>
      </c>
      <c r="E2949" s="13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1">
        <f>ROUND(E2949/D2949*100,0)</f>
        <v>4</v>
      </c>
      <c r="P2949" s="13">
        <f>IF(OR(E2949=0,L2949=0),0,E2949/L2949)</f>
        <v>82.461538461538467</v>
      </c>
      <c r="Q2949" s="11" t="s">
        <v>8323</v>
      </c>
      <c r="R2949" s="11" t="s">
        <v>8359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58" x14ac:dyDescent="0.35">
      <c r="A2950" s="11">
        <v>2948</v>
      </c>
      <c r="B2950" s="12" t="s">
        <v>2948</v>
      </c>
      <c r="C2950" s="12" t="s">
        <v>7058</v>
      </c>
      <c r="D2950" s="13">
        <v>500000</v>
      </c>
      <c r="E2950" s="13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1">
        <f>ROUND(E2950/D2950*100,0)</f>
        <v>0</v>
      </c>
      <c r="P2950" s="13">
        <f>IF(OR(E2950=0,L2950=0),0,E2950/L2950)</f>
        <v>2.6666666666666665</v>
      </c>
      <c r="Q2950" s="11" t="s">
        <v>8323</v>
      </c>
      <c r="R2950" s="11" t="s">
        <v>8359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43.5" x14ac:dyDescent="0.35">
      <c r="A2951" s="11">
        <v>2949</v>
      </c>
      <c r="B2951" s="12" t="s">
        <v>2949</v>
      </c>
      <c r="C2951" s="12" t="s">
        <v>7059</v>
      </c>
      <c r="D2951" s="13">
        <v>1000</v>
      </c>
      <c r="E2951" s="13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1">
        <f>ROUND(E2951/D2951*100,0)</f>
        <v>3</v>
      </c>
      <c r="P2951" s="13">
        <f>IF(OR(E2951=0,L2951=0),0,E2951/L2951)</f>
        <v>12.5</v>
      </c>
      <c r="Q2951" s="11" t="s">
        <v>8323</v>
      </c>
      <c r="R2951" s="11" t="s">
        <v>8359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43.5" x14ac:dyDescent="0.35">
      <c r="A2952" s="11">
        <v>2950</v>
      </c>
      <c r="B2952" s="12" t="s">
        <v>2950</v>
      </c>
      <c r="C2952" s="12" t="s">
        <v>7060</v>
      </c>
      <c r="D2952" s="13">
        <v>5000000</v>
      </c>
      <c r="E2952" s="13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1">
        <f>ROUND(E2952/D2952*100,0)</f>
        <v>0</v>
      </c>
      <c r="P2952" s="13">
        <f>IF(OR(E2952=0,L2952=0),0,E2952/L2952)</f>
        <v>0</v>
      </c>
      <c r="Q2952" s="11" t="s">
        <v>8323</v>
      </c>
      <c r="R2952" s="11" t="s">
        <v>8359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58" x14ac:dyDescent="0.35">
      <c r="A2953" s="11">
        <v>2951</v>
      </c>
      <c r="B2953" s="12" t="s">
        <v>2951</v>
      </c>
      <c r="C2953" s="12" t="s">
        <v>7061</v>
      </c>
      <c r="D2953" s="13">
        <v>50000</v>
      </c>
      <c r="E2953" s="13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1">
        <f>ROUND(E2953/D2953*100,0)</f>
        <v>2</v>
      </c>
      <c r="P2953" s="13">
        <f>IF(OR(E2953=0,L2953=0),0,E2953/L2953)</f>
        <v>18.896551724137932</v>
      </c>
      <c r="Q2953" s="11" t="s">
        <v>8323</v>
      </c>
      <c r="R2953" s="11" t="s">
        <v>8359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43.5" x14ac:dyDescent="0.35">
      <c r="A2954" s="11">
        <v>2952</v>
      </c>
      <c r="B2954" s="12" t="s">
        <v>2952</v>
      </c>
      <c r="C2954" s="12" t="s">
        <v>7062</v>
      </c>
      <c r="D2954" s="13">
        <v>20000</v>
      </c>
      <c r="E2954" s="13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1">
        <f>ROUND(E2954/D2954*100,0)</f>
        <v>8</v>
      </c>
      <c r="P2954" s="13">
        <f>IF(OR(E2954=0,L2954=0),0,E2954/L2954)</f>
        <v>200.625</v>
      </c>
      <c r="Q2954" s="11" t="s">
        <v>8323</v>
      </c>
      <c r="R2954" s="11" t="s">
        <v>8359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3.5" x14ac:dyDescent="0.35">
      <c r="A2955" s="11">
        <v>2953</v>
      </c>
      <c r="B2955" s="12" t="s">
        <v>2953</v>
      </c>
      <c r="C2955" s="12" t="s">
        <v>7063</v>
      </c>
      <c r="D2955" s="13">
        <v>400000</v>
      </c>
      <c r="E2955" s="13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1">
        <f>ROUND(E2955/D2955*100,0)</f>
        <v>0</v>
      </c>
      <c r="P2955" s="13">
        <f>IF(OR(E2955=0,L2955=0),0,E2955/L2955)</f>
        <v>201.66666666666666</v>
      </c>
      <c r="Q2955" s="11" t="s">
        <v>8323</v>
      </c>
      <c r="R2955" s="11" t="s">
        <v>8359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3.5" x14ac:dyDescent="0.35">
      <c r="A2956" s="11">
        <v>2954</v>
      </c>
      <c r="B2956" s="12" t="s">
        <v>2954</v>
      </c>
      <c r="C2956" s="12" t="s">
        <v>7064</v>
      </c>
      <c r="D2956" s="13">
        <v>15000</v>
      </c>
      <c r="E2956" s="13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1">
        <f>ROUND(E2956/D2956*100,0)</f>
        <v>0</v>
      </c>
      <c r="P2956" s="13">
        <f>IF(OR(E2956=0,L2956=0),0,E2956/L2956)</f>
        <v>0</v>
      </c>
      <c r="Q2956" s="11" t="s">
        <v>8323</v>
      </c>
      <c r="R2956" s="11" t="s">
        <v>8359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29" x14ac:dyDescent="0.35">
      <c r="A2957" s="11">
        <v>2955</v>
      </c>
      <c r="B2957" s="12" t="s">
        <v>2955</v>
      </c>
      <c r="C2957" s="12" t="s">
        <v>7065</v>
      </c>
      <c r="D2957" s="13">
        <v>1200</v>
      </c>
      <c r="E2957" s="13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1">
        <f>ROUND(E2957/D2957*100,0)</f>
        <v>60</v>
      </c>
      <c r="P2957" s="13">
        <f>IF(OR(E2957=0,L2957=0),0,E2957/L2957)</f>
        <v>65</v>
      </c>
      <c r="Q2957" s="11" t="s">
        <v>8323</v>
      </c>
      <c r="R2957" s="11" t="s">
        <v>8359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43.5" x14ac:dyDescent="0.35">
      <c r="A2958" s="11">
        <v>2956</v>
      </c>
      <c r="B2958" s="12" t="s">
        <v>2956</v>
      </c>
      <c r="C2958" s="12" t="s">
        <v>7066</v>
      </c>
      <c r="D2958" s="13">
        <v>7900</v>
      </c>
      <c r="E2958" s="13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1">
        <f>ROUND(E2958/D2958*100,0)</f>
        <v>17</v>
      </c>
      <c r="P2958" s="13">
        <f>IF(OR(E2958=0,L2958=0),0,E2958/L2958)</f>
        <v>66.099999999999994</v>
      </c>
      <c r="Q2958" s="11" t="s">
        <v>8323</v>
      </c>
      <c r="R2958" s="11" t="s">
        <v>8359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3.5" x14ac:dyDescent="0.35">
      <c r="A2959" s="11">
        <v>2957</v>
      </c>
      <c r="B2959" s="12" t="s">
        <v>2957</v>
      </c>
      <c r="C2959" s="12" t="s">
        <v>7067</v>
      </c>
      <c r="D2959" s="13">
        <v>15000</v>
      </c>
      <c r="E2959" s="13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1">
        <f>ROUND(E2959/D2959*100,0)</f>
        <v>2</v>
      </c>
      <c r="P2959" s="13">
        <f>IF(OR(E2959=0,L2959=0),0,E2959/L2959)</f>
        <v>93.333333333333329</v>
      </c>
      <c r="Q2959" s="11" t="s">
        <v>8323</v>
      </c>
      <c r="R2959" s="11" t="s">
        <v>8359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3.5" x14ac:dyDescent="0.35">
      <c r="A2960" s="11">
        <v>2958</v>
      </c>
      <c r="B2960" s="12" t="s">
        <v>2958</v>
      </c>
      <c r="C2960" s="12" t="s">
        <v>7068</v>
      </c>
      <c r="D2960" s="13">
        <v>80000</v>
      </c>
      <c r="E2960" s="13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1">
        <f>ROUND(E2960/D2960*100,0)</f>
        <v>0</v>
      </c>
      <c r="P2960" s="13">
        <f>IF(OR(E2960=0,L2960=0),0,E2960/L2960)</f>
        <v>0</v>
      </c>
      <c r="Q2960" s="11" t="s">
        <v>8323</v>
      </c>
      <c r="R2960" s="11" t="s">
        <v>8359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43.5" x14ac:dyDescent="0.35">
      <c r="A2961" s="11">
        <v>2959</v>
      </c>
      <c r="B2961" s="12" t="s">
        <v>2959</v>
      </c>
      <c r="C2961" s="12" t="s">
        <v>7069</v>
      </c>
      <c r="D2961" s="13">
        <v>10000</v>
      </c>
      <c r="E2961" s="13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1">
        <f>ROUND(E2961/D2961*100,0)</f>
        <v>0</v>
      </c>
      <c r="P2961" s="13">
        <f>IF(OR(E2961=0,L2961=0),0,E2961/L2961)</f>
        <v>0</v>
      </c>
      <c r="Q2961" s="11" t="s">
        <v>8323</v>
      </c>
      <c r="R2961" s="11" t="s">
        <v>8359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3.5" x14ac:dyDescent="0.35">
      <c r="A2962" s="11">
        <v>2960</v>
      </c>
      <c r="B2962" s="12" t="s">
        <v>2960</v>
      </c>
      <c r="C2962" s="12" t="s">
        <v>7070</v>
      </c>
      <c r="D2962" s="13">
        <v>30000000</v>
      </c>
      <c r="E2962" s="13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1">
        <f>ROUND(E2962/D2962*100,0)</f>
        <v>0</v>
      </c>
      <c r="P2962" s="13">
        <f>IF(OR(E2962=0,L2962=0),0,E2962/L2962)</f>
        <v>0</v>
      </c>
      <c r="Q2962" s="11" t="s">
        <v>8323</v>
      </c>
      <c r="R2962" s="11" t="s">
        <v>8359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58" x14ac:dyDescent="0.35">
      <c r="A2963" s="11">
        <v>2961</v>
      </c>
      <c r="B2963" s="12" t="s">
        <v>2961</v>
      </c>
      <c r="C2963" s="12" t="s">
        <v>7071</v>
      </c>
      <c r="D2963" s="13">
        <v>5000</v>
      </c>
      <c r="E2963" s="13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1">
        <f>ROUND(E2963/D2963*100,0)</f>
        <v>110</v>
      </c>
      <c r="P2963" s="13">
        <f>IF(OR(E2963=0,L2963=0),0,E2963/L2963)</f>
        <v>50.75</v>
      </c>
      <c r="Q2963" s="11" t="s">
        <v>8323</v>
      </c>
      <c r="R2963" s="11" t="s">
        <v>8324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43.5" x14ac:dyDescent="0.35">
      <c r="A2964" s="11">
        <v>2962</v>
      </c>
      <c r="B2964" s="12" t="s">
        <v>2962</v>
      </c>
      <c r="C2964" s="12" t="s">
        <v>7072</v>
      </c>
      <c r="D2964" s="13">
        <v>1000</v>
      </c>
      <c r="E2964" s="13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1">
        <f>ROUND(E2964/D2964*100,0)</f>
        <v>122</v>
      </c>
      <c r="P2964" s="13">
        <f>IF(OR(E2964=0,L2964=0),0,E2964/L2964)</f>
        <v>60.9</v>
      </c>
      <c r="Q2964" s="11" t="s">
        <v>8323</v>
      </c>
      <c r="R2964" s="11" t="s">
        <v>8324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58" x14ac:dyDescent="0.35">
      <c r="A2965" s="11">
        <v>2963</v>
      </c>
      <c r="B2965" s="12" t="s">
        <v>2963</v>
      </c>
      <c r="C2965" s="12" t="s">
        <v>7073</v>
      </c>
      <c r="D2965" s="13">
        <v>10000</v>
      </c>
      <c r="E2965" s="13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1">
        <f>ROUND(E2965/D2965*100,0)</f>
        <v>107</v>
      </c>
      <c r="P2965" s="13">
        <f>IF(OR(E2965=0,L2965=0),0,E2965/L2965)</f>
        <v>109.03061224489795</v>
      </c>
      <c r="Q2965" s="11" t="s">
        <v>8323</v>
      </c>
      <c r="R2965" s="11" t="s">
        <v>8324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43.5" x14ac:dyDescent="0.35">
      <c r="A2966" s="11">
        <v>2964</v>
      </c>
      <c r="B2966" s="12" t="s">
        <v>2964</v>
      </c>
      <c r="C2966" s="12" t="s">
        <v>7074</v>
      </c>
      <c r="D2966" s="13">
        <v>5000</v>
      </c>
      <c r="E2966" s="13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1">
        <f>ROUND(E2966/D2966*100,0)</f>
        <v>101</v>
      </c>
      <c r="P2966" s="13">
        <f>IF(OR(E2966=0,L2966=0),0,E2966/L2966)</f>
        <v>25.692295918367346</v>
      </c>
      <c r="Q2966" s="11" t="s">
        <v>8323</v>
      </c>
      <c r="R2966" s="11" t="s">
        <v>8324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58" x14ac:dyDescent="0.35">
      <c r="A2967" s="11">
        <v>2965</v>
      </c>
      <c r="B2967" s="12" t="s">
        <v>2965</v>
      </c>
      <c r="C2967" s="12" t="s">
        <v>7075</v>
      </c>
      <c r="D2967" s="13">
        <v>1500</v>
      </c>
      <c r="E2967" s="13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1">
        <f>ROUND(E2967/D2967*100,0)</f>
        <v>109</v>
      </c>
      <c r="P2967" s="13">
        <f>IF(OR(E2967=0,L2967=0),0,E2967/L2967)</f>
        <v>41.92307692307692</v>
      </c>
      <c r="Q2967" s="11" t="s">
        <v>8323</v>
      </c>
      <c r="R2967" s="11" t="s">
        <v>8324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43.5" x14ac:dyDescent="0.35">
      <c r="A2968" s="11">
        <v>2966</v>
      </c>
      <c r="B2968" s="12" t="s">
        <v>2966</v>
      </c>
      <c r="C2968" s="12" t="s">
        <v>7076</v>
      </c>
      <c r="D2968" s="13">
        <v>10000</v>
      </c>
      <c r="E2968" s="13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1">
        <f>ROUND(E2968/D2968*100,0)</f>
        <v>114</v>
      </c>
      <c r="P2968" s="13">
        <f>IF(OR(E2968=0,L2968=0),0,E2968/L2968)</f>
        <v>88.7734375</v>
      </c>
      <c r="Q2968" s="11" t="s">
        <v>8323</v>
      </c>
      <c r="R2968" s="11" t="s">
        <v>8324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3.5" x14ac:dyDescent="0.35">
      <c r="A2969" s="11">
        <v>2967</v>
      </c>
      <c r="B2969" s="12" t="s">
        <v>2967</v>
      </c>
      <c r="C2969" s="12" t="s">
        <v>7077</v>
      </c>
      <c r="D2969" s="13">
        <v>5000</v>
      </c>
      <c r="E2969" s="13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1">
        <f>ROUND(E2969/D2969*100,0)</f>
        <v>114</v>
      </c>
      <c r="P2969" s="13">
        <f>IF(OR(E2969=0,L2969=0),0,E2969/L2969)</f>
        <v>80.225352112676063</v>
      </c>
      <c r="Q2969" s="11" t="s">
        <v>8323</v>
      </c>
      <c r="R2969" s="11" t="s">
        <v>8324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29" x14ac:dyDescent="0.35">
      <c r="A2970" s="11">
        <v>2968</v>
      </c>
      <c r="B2970" s="12" t="s">
        <v>2968</v>
      </c>
      <c r="C2970" s="12" t="s">
        <v>7078</v>
      </c>
      <c r="D2970" s="13">
        <v>3500</v>
      </c>
      <c r="E2970" s="13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1">
        <f>ROUND(E2970/D2970*100,0)</f>
        <v>106</v>
      </c>
      <c r="P2970" s="13">
        <f>IF(OR(E2970=0,L2970=0),0,E2970/L2970)</f>
        <v>78.936170212765958</v>
      </c>
      <c r="Q2970" s="11" t="s">
        <v>8323</v>
      </c>
      <c r="R2970" s="11" t="s">
        <v>8324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43.5" x14ac:dyDescent="0.35">
      <c r="A2971" s="11">
        <v>2969</v>
      </c>
      <c r="B2971" s="12" t="s">
        <v>2969</v>
      </c>
      <c r="C2971" s="12" t="s">
        <v>7079</v>
      </c>
      <c r="D2971" s="13">
        <v>1000</v>
      </c>
      <c r="E2971" s="13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1">
        <f>ROUND(E2971/D2971*100,0)</f>
        <v>163</v>
      </c>
      <c r="P2971" s="13">
        <f>IF(OR(E2971=0,L2971=0),0,E2971/L2971)</f>
        <v>95.588235294117652</v>
      </c>
      <c r="Q2971" s="11" t="s">
        <v>8323</v>
      </c>
      <c r="R2971" s="11" t="s">
        <v>8324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3.5" x14ac:dyDescent="0.35">
      <c r="A2972" s="11">
        <v>2970</v>
      </c>
      <c r="B2972" s="12" t="s">
        <v>2970</v>
      </c>
      <c r="C2972" s="12" t="s">
        <v>7080</v>
      </c>
      <c r="D2972" s="13">
        <v>6000</v>
      </c>
      <c r="E2972" s="13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1">
        <f>ROUND(E2972/D2972*100,0)</f>
        <v>106</v>
      </c>
      <c r="P2972" s="13">
        <f>IF(OR(E2972=0,L2972=0),0,E2972/L2972)</f>
        <v>69.890109890109883</v>
      </c>
      <c r="Q2972" s="11" t="s">
        <v>8323</v>
      </c>
      <c r="R2972" s="11" t="s">
        <v>8324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43.5" x14ac:dyDescent="0.35">
      <c r="A2973" s="11">
        <v>2971</v>
      </c>
      <c r="B2973" s="12" t="s">
        <v>2971</v>
      </c>
      <c r="C2973" s="12" t="s">
        <v>7081</v>
      </c>
      <c r="D2973" s="13">
        <v>3200</v>
      </c>
      <c r="E2973" s="13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1">
        <f>ROUND(E2973/D2973*100,0)</f>
        <v>100</v>
      </c>
      <c r="P2973" s="13">
        <f>IF(OR(E2973=0,L2973=0),0,E2973/L2973)</f>
        <v>74.534883720930239</v>
      </c>
      <c r="Q2973" s="11" t="s">
        <v>8323</v>
      </c>
      <c r="R2973" s="11" t="s">
        <v>8324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29" x14ac:dyDescent="0.35">
      <c r="A2974" s="11">
        <v>2972</v>
      </c>
      <c r="B2974" s="12" t="s">
        <v>2972</v>
      </c>
      <c r="C2974" s="12" t="s">
        <v>7082</v>
      </c>
      <c r="D2974" s="13">
        <v>2000</v>
      </c>
      <c r="E2974" s="13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1">
        <f>ROUND(E2974/D2974*100,0)</f>
        <v>105</v>
      </c>
      <c r="P2974" s="13">
        <f>IF(OR(E2974=0,L2974=0),0,E2974/L2974)</f>
        <v>123.94117647058823</v>
      </c>
      <c r="Q2974" s="11" t="s">
        <v>8323</v>
      </c>
      <c r="R2974" s="11" t="s">
        <v>8324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43.5" x14ac:dyDescent="0.35">
      <c r="A2975" s="11">
        <v>2973</v>
      </c>
      <c r="B2975" s="12" t="s">
        <v>2973</v>
      </c>
      <c r="C2975" s="12" t="s">
        <v>7083</v>
      </c>
      <c r="D2975" s="13">
        <v>5000</v>
      </c>
      <c r="E2975" s="13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1">
        <f>ROUND(E2975/D2975*100,0)</f>
        <v>175</v>
      </c>
      <c r="P2975" s="13">
        <f>IF(OR(E2975=0,L2975=0),0,E2975/L2975)</f>
        <v>264.84848484848487</v>
      </c>
      <c r="Q2975" s="11" t="s">
        <v>8323</v>
      </c>
      <c r="R2975" s="11" t="s">
        <v>8324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58" x14ac:dyDescent="0.35">
      <c r="A2976" s="11">
        <v>2974</v>
      </c>
      <c r="B2976" s="12" t="s">
        <v>2974</v>
      </c>
      <c r="C2976" s="12" t="s">
        <v>7084</v>
      </c>
      <c r="D2976" s="13">
        <v>5000</v>
      </c>
      <c r="E2976" s="13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1">
        <f>ROUND(E2976/D2976*100,0)</f>
        <v>102</v>
      </c>
      <c r="P2976" s="13">
        <f>IF(OR(E2976=0,L2976=0),0,E2976/L2976)</f>
        <v>58.620689655172413</v>
      </c>
      <c r="Q2976" s="11" t="s">
        <v>8323</v>
      </c>
      <c r="R2976" s="11" t="s">
        <v>8324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58" x14ac:dyDescent="0.35">
      <c r="A2977" s="11">
        <v>2975</v>
      </c>
      <c r="B2977" s="12" t="s">
        <v>2975</v>
      </c>
      <c r="C2977" s="12" t="s">
        <v>7085</v>
      </c>
      <c r="D2977" s="13">
        <v>8000</v>
      </c>
      <c r="E2977" s="13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1">
        <f>ROUND(E2977/D2977*100,0)</f>
        <v>100</v>
      </c>
      <c r="P2977" s="13">
        <f>IF(OR(E2977=0,L2977=0),0,E2977/L2977)</f>
        <v>70.884955752212392</v>
      </c>
      <c r="Q2977" s="11" t="s">
        <v>8323</v>
      </c>
      <c r="R2977" s="11" t="s">
        <v>8324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3.5" x14ac:dyDescent="0.35">
      <c r="A2978" s="11">
        <v>2976</v>
      </c>
      <c r="B2978" s="12" t="s">
        <v>2976</v>
      </c>
      <c r="C2978" s="12" t="s">
        <v>7086</v>
      </c>
      <c r="D2978" s="13">
        <v>70</v>
      </c>
      <c r="E2978" s="13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1">
        <f>ROUND(E2978/D2978*100,0)</f>
        <v>171</v>
      </c>
      <c r="P2978" s="13">
        <f>IF(OR(E2978=0,L2978=0),0,E2978/L2978)</f>
        <v>8.5714285714285712</v>
      </c>
      <c r="Q2978" s="11" t="s">
        <v>8323</v>
      </c>
      <c r="R2978" s="11" t="s">
        <v>8324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58" x14ac:dyDescent="0.35">
      <c r="A2979" s="11">
        <v>2977</v>
      </c>
      <c r="B2979" s="12" t="s">
        <v>2977</v>
      </c>
      <c r="C2979" s="12" t="s">
        <v>7087</v>
      </c>
      <c r="D2979" s="13">
        <v>3000</v>
      </c>
      <c r="E2979" s="13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1">
        <f>ROUND(E2979/D2979*100,0)</f>
        <v>114</v>
      </c>
      <c r="P2979" s="13">
        <f>IF(OR(E2979=0,L2979=0),0,E2979/L2979)</f>
        <v>113.56666666666666</v>
      </c>
      <c r="Q2979" s="11" t="s">
        <v>8323</v>
      </c>
      <c r="R2979" s="11" t="s">
        <v>8324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58" x14ac:dyDescent="0.35">
      <c r="A2980" s="11">
        <v>2978</v>
      </c>
      <c r="B2980" s="12" t="s">
        <v>2978</v>
      </c>
      <c r="C2980" s="12" t="s">
        <v>7088</v>
      </c>
      <c r="D2980" s="13">
        <v>750</v>
      </c>
      <c r="E2980" s="13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1">
        <f>ROUND(E2980/D2980*100,0)</f>
        <v>129</v>
      </c>
      <c r="P2980" s="13">
        <f>IF(OR(E2980=0,L2980=0),0,E2980/L2980)</f>
        <v>60.6875</v>
      </c>
      <c r="Q2980" s="11" t="s">
        <v>8323</v>
      </c>
      <c r="R2980" s="11" t="s">
        <v>8324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43.5" x14ac:dyDescent="0.35">
      <c r="A2981" s="11">
        <v>2979</v>
      </c>
      <c r="B2981" s="12" t="s">
        <v>2979</v>
      </c>
      <c r="C2981" s="12" t="s">
        <v>7089</v>
      </c>
      <c r="D2981" s="13">
        <v>5000</v>
      </c>
      <c r="E2981" s="13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1">
        <f>ROUND(E2981/D2981*100,0)</f>
        <v>101</v>
      </c>
      <c r="P2981" s="13">
        <f>IF(OR(E2981=0,L2981=0),0,E2981/L2981)</f>
        <v>110.21739130434783</v>
      </c>
      <c r="Q2981" s="11" t="s">
        <v>8323</v>
      </c>
      <c r="R2981" s="11" t="s">
        <v>8324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3.5" x14ac:dyDescent="0.35">
      <c r="A2982" s="11">
        <v>2980</v>
      </c>
      <c r="B2982" s="12" t="s">
        <v>2980</v>
      </c>
      <c r="C2982" s="12" t="s">
        <v>7090</v>
      </c>
      <c r="D2982" s="13">
        <v>3000</v>
      </c>
      <c r="E2982" s="13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1">
        <f>ROUND(E2982/D2982*100,0)</f>
        <v>109</v>
      </c>
      <c r="P2982" s="13">
        <f>IF(OR(E2982=0,L2982=0),0,E2982/L2982)</f>
        <v>136.45833333333334</v>
      </c>
      <c r="Q2982" s="11" t="s">
        <v>8323</v>
      </c>
      <c r="R2982" s="11" t="s">
        <v>8324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58" x14ac:dyDescent="0.35">
      <c r="A2983" s="11">
        <v>2981</v>
      </c>
      <c r="B2983" s="12" t="s">
        <v>2981</v>
      </c>
      <c r="C2983" s="12" t="s">
        <v>7091</v>
      </c>
      <c r="D2983" s="13">
        <v>4000</v>
      </c>
      <c r="E2983" s="13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1">
        <f>ROUND(E2983/D2983*100,0)</f>
        <v>129</v>
      </c>
      <c r="P2983" s="13">
        <f>IF(OR(E2983=0,L2983=0),0,E2983/L2983)</f>
        <v>53.164948453608247</v>
      </c>
      <c r="Q2983" s="11" t="s">
        <v>8323</v>
      </c>
      <c r="R2983" s="11" t="s">
        <v>8359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43.5" x14ac:dyDescent="0.35">
      <c r="A2984" s="11">
        <v>2982</v>
      </c>
      <c r="B2984" s="12" t="s">
        <v>2982</v>
      </c>
      <c r="C2984" s="12" t="s">
        <v>7092</v>
      </c>
      <c r="D2984" s="13">
        <v>5000</v>
      </c>
      <c r="E2984" s="13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1">
        <f>ROUND(E2984/D2984*100,0)</f>
        <v>102</v>
      </c>
      <c r="P2984" s="13">
        <f>IF(OR(E2984=0,L2984=0),0,E2984/L2984)</f>
        <v>86.491525423728817</v>
      </c>
      <c r="Q2984" s="11" t="s">
        <v>8323</v>
      </c>
      <c r="R2984" s="11" t="s">
        <v>8359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3.5" x14ac:dyDescent="0.35">
      <c r="A2985" s="11">
        <v>2983</v>
      </c>
      <c r="B2985" s="12" t="s">
        <v>2983</v>
      </c>
      <c r="C2985" s="12" t="s">
        <v>7093</v>
      </c>
      <c r="D2985" s="13">
        <v>116000</v>
      </c>
      <c r="E2985" s="13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1">
        <f>ROUND(E2985/D2985*100,0)</f>
        <v>147</v>
      </c>
      <c r="P2985" s="13">
        <f>IF(OR(E2985=0,L2985=0),0,E2985/L2985)</f>
        <v>155.23827397260274</v>
      </c>
      <c r="Q2985" s="11" t="s">
        <v>8323</v>
      </c>
      <c r="R2985" s="11" t="s">
        <v>8359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58" x14ac:dyDescent="0.35">
      <c r="A2986" s="11">
        <v>2984</v>
      </c>
      <c r="B2986" s="12" t="s">
        <v>2984</v>
      </c>
      <c r="C2986" s="12" t="s">
        <v>7094</v>
      </c>
      <c r="D2986" s="13">
        <v>25000</v>
      </c>
      <c r="E2986" s="13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1">
        <f>ROUND(E2986/D2986*100,0)</f>
        <v>100</v>
      </c>
      <c r="P2986" s="13">
        <f>IF(OR(E2986=0,L2986=0),0,E2986/L2986)</f>
        <v>115.08256880733946</v>
      </c>
      <c r="Q2986" s="11" t="s">
        <v>8323</v>
      </c>
      <c r="R2986" s="11" t="s">
        <v>8359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58" x14ac:dyDescent="0.35">
      <c r="A2987" s="11">
        <v>2985</v>
      </c>
      <c r="B2987" s="12" t="s">
        <v>2985</v>
      </c>
      <c r="C2987" s="12" t="s">
        <v>7095</v>
      </c>
      <c r="D2987" s="13">
        <v>10000</v>
      </c>
      <c r="E2987" s="13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1">
        <f>ROUND(E2987/D2987*100,0)</f>
        <v>122</v>
      </c>
      <c r="P2987" s="13">
        <f>IF(OR(E2987=0,L2987=0),0,E2987/L2987)</f>
        <v>109.5945945945946</v>
      </c>
      <c r="Q2987" s="11" t="s">
        <v>8323</v>
      </c>
      <c r="R2987" s="11" t="s">
        <v>8359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3.5" x14ac:dyDescent="0.35">
      <c r="A2988" s="11">
        <v>2986</v>
      </c>
      <c r="B2988" s="12" t="s">
        <v>2986</v>
      </c>
      <c r="C2988" s="12" t="s">
        <v>7096</v>
      </c>
      <c r="D2988" s="13">
        <v>2400</v>
      </c>
      <c r="E2988" s="13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1">
        <f>ROUND(E2988/D2988*100,0)</f>
        <v>106</v>
      </c>
      <c r="P2988" s="13">
        <f>IF(OR(E2988=0,L2988=0),0,E2988/L2988)</f>
        <v>45.214285714285715</v>
      </c>
      <c r="Q2988" s="11" t="s">
        <v>8323</v>
      </c>
      <c r="R2988" s="11" t="s">
        <v>8359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58" x14ac:dyDescent="0.35">
      <c r="A2989" s="11">
        <v>2987</v>
      </c>
      <c r="B2989" s="12" t="s">
        <v>2987</v>
      </c>
      <c r="C2989" s="12" t="s">
        <v>7097</v>
      </c>
      <c r="D2989" s="13">
        <v>25000</v>
      </c>
      <c r="E2989" s="13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1">
        <f>ROUND(E2989/D2989*100,0)</f>
        <v>110</v>
      </c>
      <c r="P2989" s="13">
        <f>IF(OR(E2989=0,L2989=0),0,E2989/L2989)</f>
        <v>104.15169811320754</v>
      </c>
      <c r="Q2989" s="11" t="s">
        <v>8323</v>
      </c>
      <c r="R2989" s="11" t="s">
        <v>8359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43.5" x14ac:dyDescent="0.35">
      <c r="A2990" s="11">
        <v>2988</v>
      </c>
      <c r="B2990" s="12" t="s">
        <v>2988</v>
      </c>
      <c r="C2990" s="12" t="s">
        <v>7098</v>
      </c>
      <c r="D2990" s="13">
        <v>1000</v>
      </c>
      <c r="E2990" s="13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1">
        <f>ROUND(E2990/D2990*100,0)</f>
        <v>100</v>
      </c>
      <c r="P2990" s="13">
        <f>IF(OR(E2990=0,L2990=0),0,E2990/L2990)</f>
        <v>35.714285714285715</v>
      </c>
      <c r="Q2990" s="11" t="s">
        <v>8323</v>
      </c>
      <c r="R2990" s="11" t="s">
        <v>8359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x14ac:dyDescent="0.35">
      <c r="A2991" s="11">
        <v>2989</v>
      </c>
      <c r="B2991" s="12" t="s">
        <v>2989</v>
      </c>
      <c r="C2991" s="12" t="s">
        <v>7099</v>
      </c>
      <c r="D2991" s="13">
        <v>20000</v>
      </c>
      <c r="E2991" s="13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1">
        <f>ROUND(E2991/D2991*100,0)</f>
        <v>177</v>
      </c>
      <c r="P2991" s="13">
        <f>IF(OR(E2991=0,L2991=0),0,E2991/L2991)</f>
        <v>96.997252747252745</v>
      </c>
      <c r="Q2991" s="11" t="s">
        <v>8323</v>
      </c>
      <c r="R2991" s="11" t="s">
        <v>8359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43.5" x14ac:dyDescent="0.35">
      <c r="A2992" s="11">
        <v>2990</v>
      </c>
      <c r="B2992" s="12" t="s">
        <v>2990</v>
      </c>
      <c r="C2992" s="12" t="s">
        <v>7100</v>
      </c>
      <c r="D2992" s="13">
        <v>10000</v>
      </c>
      <c r="E2992" s="13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1">
        <f>ROUND(E2992/D2992*100,0)</f>
        <v>100</v>
      </c>
      <c r="P2992" s="13">
        <f>IF(OR(E2992=0,L2992=0),0,E2992/L2992)</f>
        <v>370.37037037037038</v>
      </c>
      <c r="Q2992" s="11" t="s">
        <v>8323</v>
      </c>
      <c r="R2992" s="11" t="s">
        <v>8359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43.5" x14ac:dyDescent="0.35">
      <c r="A2993" s="11">
        <v>2991</v>
      </c>
      <c r="B2993" s="12" t="s">
        <v>2991</v>
      </c>
      <c r="C2993" s="12" t="s">
        <v>7101</v>
      </c>
      <c r="D2993" s="13">
        <v>8500</v>
      </c>
      <c r="E2993" s="13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1">
        <f>ROUND(E2993/D2993*100,0)</f>
        <v>103</v>
      </c>
      <c r="P2993" s="13">
        <f>IF(OR(E2993=0,L2993=0),0,E2993/L2993)</f>
        <v>94.408602150537632</v>
      </c>
      <c r="Q2993" s="11" t="s">
        <v>8323</v>
      </c>
      <c r="R2993" s="11" t="s">
        <v>8359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3.5" x14ac:dyDescent="0.35">
      <c r="A2994" s="11">
        <v>2992</v>
      </c>
      <c r="B2994" s="12" t="s">
        <v>2992</v>
      </c>
      <c r="C2994" s="12" t="s">
        <v>7102</v>
      </c>
      <c r="D2994" s="13">
        <v>3000</v>
      </c>
      <c r="E2994" s="13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1">
        <f>ROUND(E2994/D2994*100,0)</f>
        <v>105</v>
      </c>
      <c r="P2994" s="13">
        <f>IF(OR(E2994=0,L2994=0),0,E2994/L2994)</f>
        <v>48.984375</v>
      </c>
      <c r="Q2994" s="11" t="s">
        <v>8323</v>
      </c>
      <c r="R2994" s="11" t="s">
        <v>8359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x14ac:dyDescent="0.35">
      <c r="A2995" s="11">
        <v>2993</v>
      </c>
      <c r="B2995" s="12" t="s">
        <v>2993</v>
      </c>
      <c r="C2995" s="12" t="s">
        <v>7103</v>
      </c>
      <c r="D2995" s="13">
        <v>1000</v>
      </c>
      <c r="E2995" s="13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1">
        <f>ROUND(E2995/D2995*100,0)</f>
        <v>100</v>
      </c>
      <c r="P2995" s="13">
        <f>IF(OR(E2995=0,L2995=0),0,E2995/L2995)</f>
        <v>45.590909090909093</v>
      </c>
      <c r="Q2995" s="11" t="s">
        <v>8323</v>
      </c>
      <c r="R2995" s="11" t="s">
        <v>8359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3.5" x14ac:dyDescent="0.35">
      <c r="A2996" s="11">
        <v>2994</v>
      </c>
      <c r="B2996" s="12" t="s">
        <v>2994</v>
      </c>
      <c r="C2996" s="12" t="s">
        <v>7104</v>
      </c>
      <c r="D2996" s="13">
        <v>300</v>
      </c>
      <c r="E2996" s="13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1">
        <f>ROUND(E2996/D2996*100,0)</f>
        <v>458</v>
      </c>
      <c r="P2996" s="13">
        <f>IF(OR(E2996=0,L2996=0),0,E2996/L2996)</f>
        <v>23.275254237288134</v>
      </c>
      <c r="Q2996" s="11" t="s">
        <v>8323</v>
      </c>
      <c r="R2996" s="11" t="s">
        <v>8359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43.5" x14ac:dyDescent="0.35">
      <c r="A2997" s="11">
        <v>2995</v>
      </c>
      <c r="B2997" s="12" t="s">
        <v>2995</v>
      </c>
      <c r="C2997" s="12" t="s">
        <v>7105</v>
      </c>
      <c r="D2997" s="13">
        <v>15000</v>
      </c>
      <c r="E2997" s="13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1">
        <f>ROUND(E2997/D2997*100,0)</f>
        <v>105</v>
      </c>
      <c r="P2997" s="13">
        <f>IF(OR(E2997=0,L2997=0),0,E2997/L2997)</f>
        <v>63.2289156626506</v>
      </c>
      <c r="Q2997" s="11" t="s">
        <v>8323</v>
      </c>
      <c r="R2997" s="11" t="s">
        <v>8359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29" x14ac:dyDescent="0.35">
      <c r="A2998" s="11">
        <v>2996</v>
      </c>
      <c r="B2998" s="12" t="s">
        <v>2996</v>
      </c>
      <c r="C2998" s="12" t="s">
        <v>7106</v>
      </c>
      <c r="D2998" s="13">
        <v>35000</v>
      </c>
      <c r="E2998" s="13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1">
        <f>ROUND(E2998/D2998*100,0)</f>
        <v>172</v>
      </c>
      <c r="P2998" s="13">
        <f>IF(OR(E2998=0,L2998=0),0,E2998/L2998)</f>
        <v>153.5204081632653</v>
      </c>
      <c r="Q2998" s="11" t="s">
        <v>8323</v>
      </c>
      <c r="R2998" s="11" t="s">
        <v>8359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43.5" x14ac:dyDescent="0.35">
      <c r="A2999" s="11">
        <v>2997</v>
      </c>
      <c r="B2999" s="12" t="s">
        <v>2997</v>
      </c>
      <c r="C2999" s="12" t="s">
        <v>7107</v>
      </c>
      <c r="D2999" s="13">
        <v>10000</v>
      </c>
      <c r="E2999" s="13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1">
        <f>ROUND(E2999/D2999*100,0)</f>
        <v>104</v>
      </c>
      <c r="P2999" s="13">
        <f>IF(OR(E2999=0,L2999=0),0,E2999/L2999)</f>
        <v>90.2</v>
      </c>
      <c r="Q2999" s="11" t="s">
        <v>8323</v>
      </c>
      <c r="R2999" s="11" t="s">
        <v>8359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43.5" x14ac:dyDescent="0.35">
      <c r="A3000" s="11">
        <v>2998</v>
      </c>
      <c r="B3000" s="12" t="s">
        <v>2998</v>
      </c>
      <c r="C3000" s="12" t="s">
        <v>7108</v>
      </c>
      <c r="D3000" s="13">
        <v>50000</v>
      </c>
      <c r="E3000" s="13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1">
        <f>ROUND(E3000/D3000*100,0)</f>
        <v>103</v>
      </c>
      <c r="P3000" s="13">
        <f>IF(OR(E3000=0,L3000=0),0,E3000/L3000)</f>
        <v>118.97113163972287</v>
      </c>
      <c r="Q3000" s="11" t="s">
        <v>8323</v>
      </c>
      <c r="R3000" s="11" t="s">
        <v>8359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43.5" x14ac:dyDescent="0.35">
      <c r="A3001" s="11">
        <v>2999</v>
      </c>
      <c r="B3001" s="12" t="s">
        <v>2999</v>
      </c>
      <c r="C3001" s="12" t="s">
        <v>7109</v>
      </c>
      <c r="D3001" s="13">
        <v>1350</v>
      </c>
      <c r="E3001" s="13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1">
        <f>ROUND(E3001/D3001*100,0)</f>
        <v>119</v>
      </c>
      <c r="P3001" s="13">
        <f>IF(OR(E3001=0,L3001=0),0,E3001/L3001)</f>
        <v>80.25</v>
      </c>
      <c r="Q3001" s="11" t="s">
        <v>8323</v>
      </c>
      <c r="R3001" s="11" t="s">
        <v>8359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43.5" x14ac:dyDescent="0.35">
      <c r="A3002" s="11">
        <v>3000</v>
      </c>
      <c r="B3002" s="12" t="s">
        <v>3000</v>
      </c>
      <c r="C3002" s="12" t="s">
        <v>7110</v>
      </c>
      <c r="D3002" s="13">
        <v>500</v>
      </c>
      <c r="E3002" s="13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1">
        <f>ROUND(E3002/D3002*100,0)</f>
        <v>100</v>
      </c>
      <c r="P3002" s="13">
        <f>IF(OR(E3002=0,L3002=0),0,E3002/L3002)</f>
        <v>62.5</v>
      </c>
      <c r="Q3002" s="11" t="s">
        <v>8323</v>
      </c>
      <c r="R3002" s="11" t="s">
        <v>8359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3.5" x14ac:dyDescent="0.35">
      <c r="A3003" s="11">
        <v>3001</v>
      </c>
      <c r="B3003" s="12" t="s">
        <v>3001</v>
      </c>
      <c r="C3003" s="12" t="s">
        <v>7111</v>
      </c>
      <c r="D3003" s="13">
        <v>7214</v>
      </c>
      <c r="E3003" s="13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1">
        <f>ROUND(E3003/D3003*100,0)</f>
        <v>319</v>
      </c>
      <c r="P3003" s="13">
        <f>IF(OR(E3003=0,L3003=0),0,E3003/L3003)</f>
        <v>131.37719999999999</v>
      </c>
      <c r="Q3003" s="11" t="s">
        <v>8323</v>
      </c>
      <c r="R3003" s="11" t="s">
        <v>8359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29" x14ac:dyDescent="0.35">
      <c r="A3004" s="11">
        <v>3002</v>
      </c>
      <c r="B3004" s="12" t="s">
        <v>3002</v>
      </c>
      <c r="C3004" s="12" t="s">
        <v>7112</v>
      </c>
      <c r="D3004" s="13">
        <v>7000</v>
      </c>
      <c r="E3004" s="13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1">
        <f>ROUND(E3004/D3004*100,0)</f>
        <v>109</v>
      </c>
      <c r="P3004" s="13">
        <f>IF(OR(E3004=0,L3004=0),0,E3004/L3004)</f>
        <v>73.032980769230775</v>
      </c>
      <c r="Q3004" s="11" t="s">
        <v>8323</v>
      </c>
      <c r="R3004" s="11" t="s">
        <v>8359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43.5" x14ac:dyDescent="0.35">
      <c r="A3005" s="11">
        <v>3003</v>
      </c>
      <c r="B3005" s="12" t="s">
        <v>3003</v>
      </c>
      <c r="C3005" s="12" t="s">
        <v>7113</v>
      </c>
      <c r="D3005" s="13">
        <v>3000</v>
      </c>
      <c r="E3005" s="13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1">
        <f>ROUND(E3005/D3005*100,0)</f>
        <v>101</v>
      </c>
      <c r="P3005" s="13">
        <f>IF(OR(E3005=0,L3005=0),0,E3005/L3005)</f>
        <v>178.52941176470588</v>
      </c>
      <c r="Q3005" s="11" t="s">
        <v>8323</v>
      </c>
      <c r="R3005" s="11" t="s">
        <v>8359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58" x14ac:dyDescent="0.35">
      <c r="A3006" s="11">
        <v>3004</v>
      </c>
      <c r="B3006" s="12" t="s">
        <v>3004</v>
      </c>
      <c r="C3006" s="12" t="s">
        <v>7114</v>
      </c>
      <c r="D3006" s="13">
        <v>40000</v>
      </c>
      <c r="E3006" s="13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1">
        <f>ROUND(E3006/D3006*100,0)</f>
        <v>113</v>
      </c>
      <c r="P3006" s="13">
        <f>IF(OR(E3006=0,L3006=0),0,E3006/L3006)</f>
        <v>162.90974729241879</v>
      </c>
      <c r="Q3006" s="11" t="s">
        <v>8323</v>
      </c>
      <c r="R3006" s="11" t="s">
        <v>8359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58" x14ac:dyDescent="0.35">
      <c r="A3007" s="11">
        <v>3005</v>
      </c>
      <c r="B3007" s="12" t="s">
        <v>3005</v>
      </c>
      <c r="C3007" s="12" t="s">
        <v>7115</v>
      </c>
      <c r="D3007" s="13">
        <v>10600</v>
      </c>
      <c r="E3007" s="13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1">
        <f>ROUND(E3007/D3007*100,0)</f>
        <v>120</v>
      </c>
      <c r="P3007" s="13">
        <f>IF(OR(E3007=0,L3007=0),0,E3007/L3007)</f>
        <v>108.24237288135593</v>
      </c>
      <c r="Q3007" s="11" t="s">
        <v>8323</v>
      </c>
      <c r="R3007" s="11" t="s">
        <v>8359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29" x14ac:dyDescent="0.35">
      <c r="A3008" s="11">
        <v>3006</v>
      </c>
      <c r="B3008" s="12" t="s">
        <v>3006</v>
      </c>
      <c r="C3008" s="12" t="s">
        <v>7116</v>
      </c>
      <c r="D3008" s="13">
        <v>8000</v>
      </c>
      <c r="E3008" s="13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1">
        <f>ROUND(E3008/D3008*100,0)</f>
        <v>108</v>
      </c>
      <c r="P3008" s="13">
        <f>IF(OR(E3008=0,L3008=0),0,E3008/L3008)</f>
        <v>88.865979381443296</v>
      </c>
      <c r="Q3008" s="11" t="s">
        <v>8323</v>
      </c>
      <c r="R3008" s="11" t="s">
        <v>8359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29" x14ac:dyDescent="0.35">
      <c r="A3009" s="11">
        <v>3007</v>
      </c>
      <c r="B3009" s="12" t="s">
        <v>3007</v>
      </c>
      <c r="C3009" s="12" t="s">
        <v>7117</v>
      </c>
      <c r="D3009" s="13">
        <v>600</v>
      </c>
      <c r="E3009" s="13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1">
        <f>ROUND(E3009/D3009*100,0)</f>
        <v>180</v>
      </c>
      <c r="P3009" s="13">
        <f>IF(OR(E3009=0,L3009=0),0,E3009/L3009)</f>
        <v>54</v>
      </c>
      <c r="Q3009" s="11" t="s">
        <v>8323</v>
      </c>
      <c r="R3009" s="11" t="s">
        <v>8359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3.5" x14ac:dyDescent="0.35">
      <c r="A3010" s="11">
        <v>3008</v>
      </c>
      <c r="B3010" s="12" t="s">
        <v>3008</v>
      </c>
      <c r="C3010" s="12" t="s">
        <v>7118</v>
      </c>
      <c r="D3010" s="13">
        <v>3000</v>
      </c>
      <c r="E3010" s="13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1">
        <f>ROUND(E3010/D3010*100,0)</f>
        <v>101</v>
      </c>
      <c r="P3010" s="13">
        <f>IF(OR(E3010=0,L3010=0),0,E3010/L3010)</f>
        <v>116.73076923076923</v>
      </c>
      <c r="Q3010" s="11" t="s">
        <v>8323</v>
      </c>
      <c r="R3010" s="11" t="s">
        <v>8359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43.5" x14ac:dyDescent="0.35">
      <c r="A3011" s="11">
        <v>3009</v>
      </c>
      <c r="B3011" s="12" t="s">
        <v>3009</v>
      </c>
      <c r="C3011" s="12" t="s">
        <v>7119</v>
      </c>
      <c r="D3011" s="13">
        <v>25000</v>
      </c>
      <c r="E3011" s="13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1">
        <f>ROUND(E3011/D3011*100,0)</f>
        <v>120</v>
      </c>
      <c r="P3011" s="13">
        <f>IF(OR(E3011=0,L3011=0),0,E3011/L3011)</f>
        <v>233.8984375</v>
      </c>
      <c r="Q3011" s="11" t="s">
        <v>8323</v>
      </c>
      <c r="R3011" s="11" t="s">
        <v>8359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43.5" x14ac:dyDescent="0.35">
      <c r="A3012" s="11">
        <v>3010</v>
      </c>
      <c r="B3012" s="12" t="s">
        <v>3010</v>
      </c>
      <c r="C3012" s="12" t="s">
        <v>7120</v>
      </c>
      <c r="D3012" s="13">
        <v>1500</v>
      </c>
      <c r="E3012" s="13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1">
        <f>ROUND(E3012/D3012*100,0)</f>
        <v>158</v>
      </c>
      <c r="P3012" s="13">
        <f>IF(OR(E3012=0,L3012=0),0,E3012/L3012)</f>
        <v>158</v>
      </c>
      <c r="Q3012" s="11" t="s">
        <v>8323</v>
      </c>
      <c r="R3012" s="11" t="s">
        <v>8359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3.5" x14ac:dyDescent="0.35">
      <c r="A3013" s="11">
        <v>3011</v>
      </c>
      <c r="B3013" s="12" t="s">
        <v>3011</v>
      </c>
      <c r="C3013" s="12" t="s">
        <v>7121</v>
      </c>
      <c r="D3013" s="13">
        <v>300</v>
      </c>
      <c r="E3013" s="13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1">
        <f>ROUND(E3013/D3013*100,0)</f>
        <v>124</v>
      </c>
      <c r="P3013" s="13">
        <f>IF(OR(E3013=0,L3013=0),0,E3013/L3013)</f>
        <v>14.84</v>
      </c>
      <c r="Q3013" s="11" t="s">
        <v>8323</v>
      </c>
      <c r="R3013" s="11" t="s">
        <v>8359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3.5" x14ac:dyDescent="0.35">
      <c r="A3014" s="11">
        <v>3012</v>
      </c>
      <c r="B3014" s="12" t="s">
        <v>3012</v>
      </c>
      <c r="C3014" s="12" t="s">
        <v>7122</v>
      </c>
      <c r="D3014" s="13">
        <v>4000</v>
      </c>
      <c r="E3014" s="13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1">
        <f>ROUND(E3014/D3014*100,0)</f>
        <v>117</v>
      </c>
      <c r="P3014" s="13">
        <f>IF(OR(E3014=0,L3014=0),0,E3014/L3014)</f>
        <v>85.181818181818187</v>
      </c>
      <c r="Q3014" s="11" t="s">
        <v>8323</v>
      </c>
      <c r="R3014" s="11" t="s">
        <v>8359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3.5" x14ac:dyDescent="0.35">
      <c r="A3015" s="11">
        <v>3013</v>
      </c>
      <c r="B3015" s="12" t="s">
        <v>3013</v>
      </c>
      <c r="C3015" s="12" t="s">
        <v>7123</v>
      </c>
      <c r="D3015" s="13">
        <v>10000</v>
      </c>
      <c r="E3015" s="13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1">
        <f>ROUND(E3015/D3015*100,0)</f>
        <v>157</v>
      </c>
      <c r="P3015" s="13">
        <f>IF(OR(E3015=0,L3015=0),0,E3015/L3015)</f>
        <v>146.69158878504672</v>
      </c>
      <c r="Q3015" s="11" t="s">
        <v>8323</v>
      </c>
      <c r="R3015" s="11" t="s">
        <v>8359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43.5" x14ac:dyDescent="0.35">
      <c r="A3016" s="11">
        <v>3014</v>
      </c>
      <c r="B3016" s="12" t="s">
        <v>3014</v>
      </c>
      <c r="C3016" s="12" t="s">
        <v>7124</v>
      </c>
      <c r="D3016" s="13">
        <v>25000</v>
      </c>
      <c r="E3016" s="13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1">
        <f>ROUND(E3016/D3016*100,0)</f>
        <v>113</v>
      </c>
      <c r="P3016" s="13">
        <f>IF(OR(E3016=0,L3016=0),0,E3016/L3016)</f>
        <v>50.764811490125673</v>
      </c>
      <c r="Q3016" s="11" t="s">
        <v>8323</v>
      </c>
      <c r="R3016" s="11" t="s">
        <v>8359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3.5" x14ac:dyDescent="0.35">
      <c r="A3017" s="11">
        <v>3015</v>
      </c>
      <c r="B3017" s="12" t="s">
        <v>3015</v>
      </c>
      <c r="C3017" s="12" t="s">
        <v>7125</v>
      </c>
      <c r="D3017" s="13">
        <v>3400</v>
      </c>
      <c r="E3017" s="13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1">
        <f>ROUND(E3017/D3017*100,0)</f>
        <v>103</v>
      </c>
      <c r="P3017" s="13">
        <f>IF(OR(E3017=0,L3017=0),0,E3017/L3017)</f>
        <v>87.7</v>
      </c>
      <c r="Q3017" s="11" t="s">
        <v>8323</v>
      </c>
      <c r="R3017" s="11" t="s">
        <v>8359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58" x14ac:dyDescent="0.35">
      <c r="A3018" s="11">
        <v>3016</v>
      </c>
      <c r="B3018" s="12" t="s">
        <v>3016</v>
      </c>
      <c r="C3018" s="12" t="s">
        <v>7126</v>
      </c>
      <c r="D3018" s="13">
        <v>8500</v>
      </c>
      <c r="E3018" s="13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1">
        <f>ROUND(E3018/D3018*100,0)</f>
        <v>103</v>
      </c>
      <c r="P3018" s="13">
        <f>IF(OR(E3018=0,L3018=0),0,E3018/L3018)</f>
        <v>242.27777777777777</v>
      </c>
      <c r="Q3018" s="11" t="s">
        <v>8323</v>
      </c>
      <c r="R3018" s="11" t="s">
        <v>8359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43.5" x14ac:dyDescent="0.35">
      <c r="A3019" s="11">
        <v>3017</v>
      </c>
      <c r="B3019" s="12" t="s">
        <v>3017</v>
      </c>
      <c r="C3019" s="12" t="s">
        <v>7127</v>
      </c>
      <c r="D3019" s="13">
        <v>22000</v>
      </c>
      <c r="E3019" s="13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1">
        <f>ROUND(E3019/D3019*100,0)</f>
        <v>106</v>
      </c>
      <c r="P3019" s="13">
        <f>IF(OR(E3019=0,L3019=0),0,E3019/L3019)</f>
        <v>146.44654088050314</v>
      </c>
      <c r="Q3019" s="11" t="s">
        <v>8323</v>
      </c>
      <c r="R3019" s="11" t="s">
        <v>8359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43.5" x14ac:dyDescent="0.35">
      <c r="A3020" s="11">
        <v>3018</v>
      </c>
      <c r="B3020" s="12" t="s">
        <v>3018</v>
      </c>
      <c r="C3020" s="12" t="s">
        <v>7128</v>
      </c>
      <c r="D3020" s="13">
        <v>4200</v>
      </c>
      <c r="E3020" s="13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1">
        <f>ROUND(E3020/D3020*100,0)</f>
        <v>101</v>
      </c>
      <c r="P3020" s="13">
        <f>IF(OR(E3020=0,L3020=0),0,E3020/L3020)</f>
        <v>103.17073170731707</v>
      </c>
      <c r="Q3020" s="11" t="s">
        <v>8323</v>
      </c>
      <c r="R3020" s="11" t="s">
        <v>8359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43.5" x14ac:dyDescent="0.35">
      <c r="A3021" s="11">
        <v>3019</v>
      </c>
      <c r="B3021" s="12" t="s">
        <v>3019</v>
      </c>
      <c r="C3021" s="12" t="s">
        <v>7129</v>
      </c>
      <c r="D3021" s="13">
        <v>15000</v>
      </c>
      <c r="E3021" s="13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1">
        <f>ROUND(E3021/D3021*100,0)</f>
        <v>121</v>
      </c>
      <c r="P3021" s="13">
        <f>IF(OR(E3021=0,L3021=0),0,E3021/L3021)</f>
        <v>80.464601769911511</v>
      </c>
      <c r="Q3021" s="11" t="s">
        <v>8323</v>
      </c>
      <c r="R3021" s="11" t="s">
        <v>8359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58" x14ac:dyDescent="0.35">
      <c r="A3022" s="11">
        <v>3020</v>
      </c>
      <c r="B3022" s="12" t="s">
        <v>3020</v>
      </c>
      <c r="C3022" s="12" t="s">
        <v>7130</v>
      </c>
      <c r="D3022" s="13">
        <v>7000</v>
      </c>
      <c r="E3022" s="13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1">
        <f>ROUND(E3022/D3022*100,0)</f>
        <v>101</v>
      </c>
      <c r="P3022" s="13">
        <f>IF(OR(E3022=0,L3022=0),0,E3022/L3022)</f>
        <v>234.66666666666666</v>
      </c>
      <c r="Q3022" s="11" t="s">
        <v>8323</v>
      </c>
      <c r="R3022" s="11" t="s">
        <v>8359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3.5" x14ac:dyDescent="0.35">
      <c r="A3023" s="11">
        <v>3021</v>
      </c>
      <c r="B3023" s="12" t="s">
        <v>3021</v>
      </c>
      <c r="C3023" s="12" t="s">
        <v>7131</v>
      </c>
      <c r="D3023" s="13">
        <v>4500</v>
      </c>
      <c r="E3023" s="13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1">
        <f>ROUND(E3023/D3023*100,0)</f>
        <v>116</v>
      </c>
      <c r="P3023" s="13">
        <f>IF(OR(E3023=0,L3023=0),0,E3023/L3023)</f>
        <v>50.689320388349515</v>
      </c>
      <c r="Q3023" s="11" t="s">
        <v>8323</v>
      </c>
      <c r="R3023" s="11" t="s">
        <v>8359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43.5" x14ac:dyDescent="0.35">
      <c r="A3024" s="11">
        <v>3022</v>
      </c>
      <c r="B3024" s="12" t="s">
        <v>3022</v>
      </c>
      <c r="C3024" s="12" t="s">
        <v>7132</v>
      </c>
      <c r="D3024" s="13">
        <v>10000</v>
      </c>
      <c r="E3024" s="13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1">
        <f>ROUND(E3024/D3024*100,0)</f>
        <v>101</v>
      </c>
      <c r="P3024" s="13">
        <f>IF(OR(E3024=0,L3024=0),0,E3024/L3024)</f>
        <v>162.70967741935485</v>
      </c>
      <c r="Q3024" s="11" t="s">
        <v>8323</v>
      </c>
      <c r="R3024" s="11" t="s">
        <v>8359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58" x14ac:dyDescent="0.35">
      <c r="A3025" s="11">
        <v>3023</v>
      </c>
      <c r="B3025" s="12" t="s">
        <v>3023</v>
      </c>
      <c r="C3025" s="12" t="s">
        <v>7133</v>
      </c>
      <c r="D3025" s="13">
        <v>700</v>
      </c>
      <c r="E3025" s="13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1">
        <f>ROUND(E3025/D3025*100,0)</f>
        <v>103</v>
      </c>
      <c r="P3025" s="13">
        <f>IF(OR(E3025=0,L3025=0),0,E3025/L3025)</f>
        <v>120.16666666666667</v>
      </c>
      <c r="Q3025" s="11" t="s">
        <v>8323</v>
      </c>
      <c r="R3025" s="11" t="s">
        <v>8359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43.5" x14ac:dyDescent="0.35">
      <c r="A3026" s="11">
        <v>3024</v>
      </c>
      <c r="B3026" s="12" t="s">
        <v>3024</v>
      </c>
      <c r="C3026" s="12" t="s">
        <v>7134</v>
      </c>
      <c r="D3026" s="13">
        <v>5000</v>
      </c>
      <c r="E3026" s="13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1">
        <f>ROUND(E3026/D3026*100,0)</f>
        <v>246</v>
      </c>
      <c r="P3026" s="13">
        <f>IF(OR(E3026=0,L3026=0),0,E3026/L3026)</f>
        <v>67.697802197802204</v>
      </c>
      <c r="Q3026" s="11" t="s">
        <v>8323</v>
      </c>
      <c r="R3026" s="11" t="s">
        <v>8359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3.5" x14ac:dyDescent="0.35">
      <c r="A3027" s="11">
        <v>3025</v>
      </c>
      <c r="B3027" s="12" t="s">
        <v>3025</v>
      </c>
      <c r="C3027" s="12" t="s">
        <v>7135</v>
      </c>
      <c r="D3027" s="13">
        <v>2500</v>
      </c>
      <c r="E3027" s="13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1">
        <f>ROUND(E3027/D3027*100,0)</f>
        <v>302</v>
      </c>
      <c r="P3027" s="13">
        <f>IF(OR(E3027=0,L3027=0),0,E3027/L3027)</f>
        <v>52.103448275862071</v>
      </c>
      <c r="Q3027" s="11" t="s">
        <v>8323</v>
      </c>
      <c r="R3027" s="11" t="s">
        <v>8359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58" x14ac:dyDescent="0.35">
      <c r="A3028" s="11">
        <v>3026</v>
      </c>
      <c r="B3028" s="12" t="s">
        <v>3026</v>
      </c>
      <c r="C3028" s="12" t="s">
        <v>7136</v>
      </c>
      <c r="D3028" s="13">
        <v>900</v>
      </c>
      <c r="E3028" s="13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1">
        <f>ROUND(E3028/D3028*100,0)</f>
        <v>143</v>
      </c>
      <c r="P3028" s="13">
        <f>IF(OR(E3028=0,L3028=0),0,E3028/L3028)</f>
        <v>51.6</v>
      </c>
      <c r="Q3028" s="11" t="s">
        <v>8323</v>
      </c>
      <c r="R3028" s="11" t="s">
        <v>8359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43.5" x14ac:dyDescent="0.35">
      <c r="A3029" s="11">
        <v>3027</v>
      </c>
      <c r="B3029" s="12" t="s">
        <v>3027</v>
      </c>
      <c r="C3029" s="12" t="s">
        <v>7137</v>
      </c>
      <c r="D3029" s="13">
        <v>40000</v>
      </c>
      <c r="E3029" s="13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1">
        <f>ROUND(E3029/D3029*100,0)</f>
        <v>131</v>
      </c>
      <c r="P3029" s="13">
        <f>IF(OR(E3029=0,L3029=0),0,E3029/L3029)</f>
        <v>164.3</v>
      </c>
      <c r="Q3029" s="11" t="s">
        <v>8323</v>
      </c>
      <c r="R3029" s="11" t="s">
        <v>8359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29" x14ac:dyDescent="0.35">
      <c r="A3030" s="11">
        <v>3028</v>
      </c>
      <c r="B3030" s="12" t="s">
        <v>3028</v>
      </c>
      <c r="C3030" s="12" t="s">
        <v>7138</v>
      </c>
      <c r="D3030" s="13">
        <v>5000</v>
      </c>
      <c r="E3030" s="13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1">
        <f>ROUND(E3030/D3030*100,0)</f>
        <v>168</v>
      </c>
      <c r="P3030" s="13">
        <f>IF(OR(E3030=0,L3030=0),0,E3030/L3030)</f>
        <v>84.858585858585855</v>
      </c>
      <c r="Q3030" s="11" t="s">
        <v>8323</v>
      </c>
      <c r="R3030" s="11" t="s">
        <v>8359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43.5" x14ac:dyDescent="0.35">
      <c r="A3031" s="11">
        <v>3029</v>
      </c>
      <c r="B3031" s="12" t="s">
        <v>3029</v>
      </c>
      <c r="C3031" s="12" t="s">
        <v>7139</v>
      </c>
      <c r="D3031" s="13">
        <v>30000</v>
      </c>
      <c r="E3031" s="13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1">
        <f>ROUND(E3031/D3031*100,0)</f>
        <v>110</v>
      </c>
      <c r="P3031" s="13">
        <f>IF(OR(E3031=0,L3031=0),0,E3031/L3031)</f>
        <v>94.548850574712645</v>
      </c>
      <c r="Q3031" s="11" t="s">
        <v>8323</v>
      </c>
      <c r="R3031" s="11" t="s">
        <v>8359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43.5" x14ac:dyDescent="0.35">
      <c r="A3032" s="11">
        <v>3030</v>
      </c>
      <c r="B3032" s="12" t="s">
        <v>3030</v>
      </c>
      <c r="C3032" s="12" t="s">
        <v>7140</v>
      </c>
      <c r="D3032" s="13">
        <v>1750</v>
      </c>
      <c r="E3032" s="13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1">
        <f>ROUND(E3032/D3032*100,0)</f>
        <v>107</v>
      </c>
      <c r="P3032" s="13">
        <f>IF(OR(E3032=0,L3032=0),0,E3032/L3032)</f>
        <v>45.536585365853661</v>
      </c>
      <c r="Q3032" s="11" t="s">
        <v>8323</v>
      </c>
      <c r="R3032" s="11" t="s">
        <v>8359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72.5" x14ac:dyDescent="0.35">
      <c r="A3033" s="11">
        <v>3031</v>
      </c>
      <c r="B3033" s="12" t="s">
        <v>3031</v>
      </c>
      <c r="C3033" s="12" t="s">
        <v>7141</v>
      </c>
      <c r="D3033" s="13">
        <v>1500</v>
      </c>
      <c r="E3033" s="13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1">
        <f>ROUND(E3033/D3033*100,0)</f>
        <v>100</v>
      </c>
      <c r="P3033" s="13">
        <f>IF(OR(E3033=0,L3033=0),0,E3033/L3033)</f>
        <v>51.724137931034484</v>
      </c>
      <c r="Q3033" s="11" t="s">
        <v>8323</v>
      </c>
      <c r="R3033" s="11" t="s">
        <v>8359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43.5" x14ac:dyDescent="0.35">
      <c r="A3034" s="11">
        <v>3032</v>
      </c>
      <c r="B3034" s="12" t="s">
        <v>3032</v>
      </c>
      <c r="C3034" s="12" t="s">
        <v>7142</v>
      </c>
      <c r="D3034" s="13">
        <v>1000</v>
      </c>
      <c r="E3034" s="13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1">
        <f>ROUND(E3034/D3034*100,0)</f>
        <v>127</v>
      </c>
      <c r="P3034" s="13">
        <f>IF(OR(E3034=0,L3034=0),0,E3034/L3034)</f>
        <v>50.88</v>
      </c>
      <c r="Q3034" s="11" t="s">
        <v>8323</v>
      </c>
      <c r="R3034" s="11" t="s">
        <v>8359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3.5" x14ac:dyDescent="0.35">
      <c r="A3035" s="11">
        <v>3033</v>
      </c>
      <c r="B3035" s="12" t="s">
        <v>3033</v>
      </c>
      <c r="C3035" s="12" t="s">
        <v>7143</v>
      </c>
      <c r="D3035" s="13">
        <v>3000</v>
      </c>
      <c r="E3035" s="13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1">
        <f>ROUND(E3035/D3035*100,0)</f>
        <v>147</v>
      </c>
      <c r="P3035" s="13">
        <f>IF(OR(E3035=0,L3035=0),0,E3035/L3035)</f>
        <v>191.13043478260869</v>
      </c>
      <c r="Q3035" s="11" t="s">
        <v>8323</v>
      </c>
      <c r="R3035" s="11" t="s">
        <v>8359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72.5" x14ac:dyDescent="0.35">
      <c r="A3036" s="11">
        <v>3034</v>
      </c>
      <c r="B3036" s="12" t="s">
        <v>3034</v>
      </c>
      <c r="C3036" s="12" t="s">
        <v>7144</v>
      </c>
      <c r="D3036" s="13">
        <v>100000</v>
      </c>
      <c r="E3036" s="13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1">
        <f>ROUND(E3036/D3036*100,0)</f>
        <v>113</v>
      </c>
      <c r="P3036" s="13">
        <f>IF(OR(E3036=0,L3036=0),0,E3036/L3036)</f>
        <v>89.314285714285717</v>
      </c>
      <c r="Q3036" s="11" t="s">
        <v>8323</v>
      </c>
      <c r="R3036" s="11" t="s">
        <v>8359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29" x14ac:dyDescent="0.35">
      <c r="A3037" s="11">
        <v>3035</v>
      </c>
      <c r="B3037" s="12" t="s">
        <v>3035</v>
      </c>
      <c r="C3037" s="12" t="s">
        <v>7145</v>
      </c>
      <c r="D3037" s="13">
        <v>25000</v>
      </c>
      <c r="E3037" s="13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1">
        <f>ROUND(E3037/D3037*100,0)</f>
        <v>109</v>
      </c>
      <c r="P3037" s="13">
        <f>IF(OR(E3037=0,L3037=0),0,E3037/L3037)</f>
        <v>88.588631921824103</v>
      </c>
      <c r="Q3037" s="11" t="s">
        <v>8323</v>
      </c>
      <c r="R3037" s="11" t="s">
        <v>8359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43.5" x14ac:dyDescent="0.35">
      <c r="A3038" s="11">
        <v>3036</v>
      </c>
      <c r="B3038" s="12" t="s">
        <v>3036</v>
      </c>
      <c r="C3038" s="12" t="s">
        <v>7146</v>
      </c>
      <c r="D3038" s="13">
        <v>25000</v>
      </c>
      <c r="E3038" s="13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1">
        <f>ROUND(E3038/D3038*100,0)</f>
        <v>127</v>
      </c>
      <c r="P3038" s="13">
        <f>IF(OR(E3038=0,L3038=0),0,E3038/L3038)</f>
        <v>96.300911854103347</v>
      </c>
      <c r="Q3038" s="11" t="s">
        <v>8323</v>
      </c>
      <c r="R3038" s="11" t="s">
        <v>8359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58" x14ac:dyDescent="0.35">
      <c r="A3039" s="11">
        <v>3037</v>
      </c>
      <c r="B3039" s="12" t="s">
        <v>3037</v>
      </c>
      <c r="C3039" s="12" t="s">
        <v>7147</v>
      </c>
      <c r="D3039" s="13">
        <v>500</v>
      </c>
      <c r="E3039" s="13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1">
        <f>ROUND(E3039/D3039*100,0)</f>
        <v>213</v>
      </c>
      <c r="P3039" s="13">
        <f>IF(OR(E3039=0,L3039=0),0,E3039/L3039)</f>
        <v>33.3125</v>
      </c>
      <c r="Q3039" s="11" t="s">
        <v>8323</v>
      </c>
      <c r="R3039" s="11" t="s">
        <v>8359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3.5" x14ac:dyDescent="0.35">
      <c r="A3040" s="11">
        <v>3038</v>
      </c>
      <c r="B3040" s="12" t="s">
        <v>3038</v>
      </c>
      <c r="C3040" s="12" t="s">
        <v>7148</v>
      </c>
      <c r="D3040" s="13">
        <v>1000</v>
      </c>
      <c r="E3040" s="13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1">
        <f>ROUND(E3040/D3040*100,0)</f>
        <v>101</v>
      </c>
      <c r="P3040" s="13">
        <f>IF(OR(E3040=0,L3040=0),0,E3040/L3040)</f>
        <v>37.222222222222221</v>
      </c>
      <c r="Q3040" s="11" t="s">
        <v>8323</v>
      </c>
      <c r="R3040" s="11" t="s">
        <v>8359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3.5" x14ac:dyDescent="0.35">
      <c r="A3041" s="11">
        <v>3039</v>
      </c>
      <c r="B3041" s="12" t="s">
        <v>3039</v>
      </c>
      <c r="C3041" s="12" t="s">
        <v>7149</v>
      </c>
      <c r="D3041" s="13">
        <v>20000</v>
      </c>
      <c r="E3041" s="13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1">
        <f>ROUND(E3041/D3041*100,0)</f>
        <v>109</v>
      </c>
      <c r="P3041" s="13">
        <f>IF(OR(E3041=0,L3041=0),0,E3041/L3041)</f>
        <v>92.130423728813554</v>
      </c>
      <c r="Q3041" s="11" t="s">
        <v>8323</v>
      </c>
      <c r="R3041" s="11" t="s">
        <v>8359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3.5" x14ac:dyDescent="0.35">
      <c r="A3042" s="11">
        <v>3040</v>
      </c>
      <c r="B3042" s="12" t="s">
        <v>3040</v>
      </c>
      <c r="C3042" s="12" t="s">
        <v>7150</v>
      </c>
      <c r="D3042" s="13">
        <v>3000</v>
      </c>
      <c r="E3042" s="13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1">
        <f>ROUND(E3042/D3042*100,0)</f>
        <v>108</v>
      </c>
      <c r="P3042" s="13">
        <f>IF(OR(E3042=0,L3042=0),0,E3042/L3042)</f>
        <v>76.785714285714292</v>
      </c>
      <c r="Q3042" s="11" t="s">
        <v>8323</v>
      </c>
      <c r="R3042" s="11" t="s">
        <v>8359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29" x14ac:dyDescent="0.35">
      <c r="A3043" s="11">
        <v>3041</v>
      </c>
      <c r="B3043" s="12" t="s">
        <v>3041</v>
      </c>
      <c r="C3043" s="12" t="s">
        <v>7151</v>
      </c>
      <c r="D3043" s="13">
        <v>8300</v>
      </c>
      <c r="E3043" s="13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1">
        <f>ROUND(E3043/D3043*100,0)</f>
        <v>110</v>
      </c>
      <c r="P3043" s="13">
        <f>IF(OR(E3043=0,L3043=0),0,E3043/L3043)</f>
        <v>96.526315789473685</v>
      </c>
      <c r="Q3043" s="11" t="s">
        <v>8323</v>
      </c>
      <c r="R3043" s="11" t="s">
        <v>8359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58" x14ac:dyDescent="0.35">
      <c r="A3044" s="11">
        <v>3042</v>
      </c>
      <c r="B3044" s="12" t="s">
        <v>3042</v>
      </c>
      <c r="C3044" s="12" t="s">
        <v>7152</v>
      </c>
      <c r="D3044" s="13">
        <v>1500</v>
      </c>
      <c r="E3044" s="13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1">
        <f>ROUND(E3044/D3044*100,0)</f>
        <v>128</v>
      </c>
      <c r="P3044" s="13">
        <f>IF(OR(E3044=0,L3044=0),0,E3044/L3044)</f>
        <v>51.891891891891895</v>
      </c>
      <c r="Q3044" s="11" t="s">
        <v>8323</v>
      </c>
      <c r="R3044" s="11" t="s">
        <v>8359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3.5" x14ac:dyDescent="0.35">
      <c r="A3045" s="11">
        <v>3043</v>
      </c>
      <c r="B3045" s="12" t="s">
        <v>3043</v>
      </c>
      <c r="C3045" s="12" t="s">
        <v>7153</v>
      </c>
      <c r="D3045" s="13">
        <v>15000</v>
      </c>
      <c r="E3045" s="13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1">
        <f>ROUND(E3045/D3045*100,0)</f>
        <v>110</v>
      </c>
      <c r="P3045" s="13">
        <f>IF(OR(E3045=0,L3045=0),0,E3045/L3045)</f>
        <v>128.9140625</v>
      </c>
      <c r="Q3045" s="11" t="s">
        <v>8323</v>
      </c>
      <c r="R3045" s="11" t="s">
        <v>8359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3.5" x14ac:dyDescent="0.35">
      <c r="A3046" s="11">
        <v>3044</v>
      </c>
      <c r="B3046" s="12" t="s">
        <v>3044</v>
      </c>
      <c r="C3046" s="12" t="s">
        <v>7154</v>
      </c>
      <c r="D3046" s="13">
        <v>12000</v>
      </c>
      <c r="E3046" s="13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1">
        <f>ROUND(E3046/D3046*100,0)</f>
        <v>109</v>
      </c>
      <c r="P3046" s="13">
        <f>IF(OR(E3046=0,L3046=0),0,E3046/L3046)</f>
        <v>84.108974358974365</v>
      </c>
      <c r="Q3046" s="11" t="s">
        <v>8323</v>
      </c>
      <c r="R3046" s="11" t="s">
        <v>8359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58" x14ac:dyDescent="0.35">
      <c r="A3047" s="11">
        <v>3045</v>
      </c>
      <c r="B3047" s="12" t="s">
        <v>3045</v>
      </c>
      <c r="C3047" s="12" t="s">
        <v>7155</v>
      </c>
      <c r="D3047" s="13">
        <v>4000</v>
      </c>
      <c r="E3047" s="13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1">
        <f>ROUND(E3047/D3047*100,0)</f>
        <v>133</v>
      </c>
      <c r="P3047" s="13">
        <f>IF(OR(E3047=0,L3047=0),0,E3047/L3047)</f>
        <v>82.941562500000003</v>
      </c>
      <c r="Q3047" s="11" t="s">
        <v>8323</v>
      </c>
      <c r="R3047" s="11" t="s">
        <v>8359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58" x14ac:dyDescent="0.35">
      <c r="A3048" s="11">
        <v>3046</v>
      </c>
      <c r="B3048" s="12" t="s">
        <v>3046</v>
      </c>
      <c r="C3048" s="12" t="s">
        <v>7156</v>
      </c>
      <c r="D3048" s="13">
        <v>7900</v>
      </c>
      <c r="E3048" s="13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1">
        <f>ROUND(E3048/D3048*100,0)</f>
        <v>191</v>
      </c>
      <c r="P3048" s="13">
        <f>IF(OR(E3048=0,L3048=0),0,E3048/L3048)</f>
        <v>259.94827586206895</v>
      </c>
      <c r="Q3048" s="11" t="s">
        <v>8323</v>
      </c>
      <c r="R3048" s="11" t="s">
        <v>8359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3.5" x14ac:dyDescent="0.35">
      <c r="A3049" s="11">
        <v>3047</v>
      </c>
      <c r="B3049" s="12" t="s">
        <v>3047</v>
      </c>
      <c r="C3049" s="12" t="s">
        <v>7157</v>
      </c>
      <c r="D3049" s="13">
        <v>500</v>
      </c>
      <c r="E3049" s="13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1">
        <f>ROUND(E3049/D3049*100,0)</f>
        <v>149</v>
      </c>
      <c r="P3049" s="13">
        <f>IF(OR(E3049=0,L3049=0),0,E3049/L3049)</f>
        <v>37.25</v>
      </c>
      <c r="Q3049" s="11" t="s">
        <v>8323</v>
      </c>
      <c r="R3049" s="11" t="s">
        <v>8359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58" x14ac:dyDescent="0.35">
      <c r="A3050" s="11">
        <v>3048</v>
      </c>
      <c r="B3050" s="12" t="s">
        <v>3048</v>
      </c>
      <c r="C3050" s="12" t="s">
        <v>7158</v>
      </c>
      <c r="D3050" s="13">
        <v>5000</v>
      </c>
      <c r="E3050" s="13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1">
        <f>ROUND(E3050/D3050*100,0)</f>
        <v>166</v>
      </c>
      <c r="P3050" s="13">
        <f>IF(OR(E3050=0,L3050=0),0,E3050/L3050)</f>
        <v>177.02127659574469</v>
      </c>
      <c r="Q3050" s="11" t="s">
        <v>8323</v>
      </c>
      <c r="R3050" s="11" t="s">
        <v>8359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58" x14ac:dyDescent="0.35">
      <c r="A3051" s="11">
        <v>3049</v>
      </c>
      <c r="B3051" s="12" t="s">
        <v>3049</v>
      </c>
      <c r="C3051" s="12" t="s">
        <v>7159</v>
      </c>
      <c r="D3051" s="13">
        <v>3750</v>
      </c>
      <c r="E3051" s="13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1">
        <f>ROUND(E3051/D3051*100,0)</f>
        <v>107</v>
      </c>
      <c r="P3051" s="13">
        <f>IF(OR(E3051=0,L3051=0),0,E3051/L3051)</f>
        <v>74.074074074074076</v>
      </c>
      <c r="Q3051" s="11" t="s">
        <v>8323</v>
      </c>
      <c r="R3051" s="11" t="s">
        <v>8359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29" x14ac:dyDescent="0.35">
      <c r="A3052" s="11">
        <v>3050</v>
      </c>
      <c r="B3052" s="12" t="s">
        <v>3050</v>
      </c>
      <c r="C3052" s="12" t="s">
        <v>7160</v>
      </c>
      <c r="D3052" s="13">
        <v>600</v>
      </c>
      <c r="E3052" s="13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1">
        <f>ROUND(E3052/D3052*100,0)</f>
        <v>106</v>
      </c>
      <c r="P3052" s="13">
        <f>IF(OR(E3052=0,L3052=0),0,E3052/L3052)</f>
        <v>70.666666666666671</v>
      </c>
      <c r="Q3052" s="11" t="s">
        <v>8323</v>
      </c>
      <c r="R3052" s="11" t="s">
        <v>8359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58" x14ac:dyDescent="0.35">
      <c r="A3053" s="11">
        <v>3051</v>
      </c>
      <c r="B3053" s="12" t="s">
        <v>3051</v>
      </c>
      <c r="C3053" s="12" t="s">
        <v>7161</v>
      </c>
      <c r="D3053" s="13">
        <v>3500</v>
      </c>
      <c r="E3053" s="13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1">
        <f>ROUND(E3053/D3053*100,0)</f>
        <v>24</v>
      </c>
      <c r="P3053" s="13">
        <f>IF(OR(E3053=0,L3053=0),0,E3053/L3053)</f>
        <v>23.62857142857143</v>
      </c>
      <c r="Q3053" s="11" t="s">
        <v>8323</v>
      </c>
      <c r="R3053" s="11" t="s">
        <v>8359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43.5" x14ac:dyDescent="0.35">
      <c r="A3054" s="11">
        <v>3052</v>
      </c>
      <c r="B3054" s="12" t="s">
        <v>3052</v>
      </c>
      <c r="C3054" s="12" t="s">
        <v>7162</v>
      </c>
      <c r="D3054" s="13">
        <v>50000</v>
      </c>
      <c r="E3054" s="13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1">
        <f>ROUND(E3054/D3054*100,0)</f>
        <v>0</v>
      </c>
      <c r="P3054" s="13">
        <f>IF(OR(E3054=0,L3054=0),0,E3054/L3054)</f>
        <v>37.5</v>
      </c>
      <c r="Q3054" s="11" t="s">
        <v>8323</v>
      </c>
      <c r="R3054" s="11" t="s">
        <v>8359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58" x14ac:dyDescent="0.35">
      <c r="A3055" s="11">
        <v>3053</v>
      </c>
      <c r="B3055" s="12" t="s">
        <v>3053</v>
      </c>
      <c r="C3055" s="12" t="s">
        <v>7163</v>
      </c>
      <c r="D3055" s="13">
        <v>10000</v>
      </c>
      <c r="E3055" s="13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1">
        <f>ROUND(E3055/D3055*100,0)</f>
        <v>0</v>
      </c>
      <c r="P3055" s="13">
        <f>IF(OR(E3055=0,L3055=0),0,E3055/L3055)</f>
        <v>13.333333333333334</v>
      </c>
      <c r="Q3055" s="11" t="s">
        <v>8323</v>
      </c>
      <c r="R3055" s="11" t="s">
        <v>8359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58" x14ac:dyDescent="0.35">
      <c r="A3056" s="11">
        <v>3054</v>
      </c>
      <c r="B3056" s="12" t="s">
        <v>3054</v>
      </c>
      <c r="C3056" s="12" t="s">
        <v>7164</v>
      </c>
      <c r="D3056" s="13">
        <v>300</v>
      </c>
      <c r="E3056" s="13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1">
        <f>ROUND(E3056/D3056*100,0)</f>
        <v>0</v>
      </c>
      <c r="P3056" s="13">
        <f>IF(OR(E3056=0,L3056=0),0,E3056/L3056)</f>
        <v>0</v>
      </c>
      <c r="Q3056" s="11" t="s">
        <v>8323</v>
      </c>
      <c r="R3056" s="11" t="s">
        <v>8359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43.5" x14ac:dyDescent="0.35">
      <c r="A3057" s="11">
        <v>3055</v>
      </c>
      <c r="B3057" s="12" t="s">
        <v>3055</v>
      </c>
      <c r="C3057" s="12" t="s">
        <v>7165</v>
      </c>
      <c r="D3057" s="13">
        <v>20000</v>
      </c>
      <c r="E3057" s="13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1">
        <f>ROUND(E3057/D3057*100,0)</f>
        <v>0</v>
      </c>
      <c r="P3057" s="13">
        <f>IF(OR(E3057=0,L3057=0),0,E3057/L3057)</f>
        <v>1</v>
      </c>
      <c r="Q3057" s="11" t="s">
        <v>8323</v>
      </c>
      <c r="R3057" s="11" t="s">
        <v>8359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58" x14ac:dyDescent="0.35">
      <c r="A3058" s="11">
        <v>3056</v>
      </c>
      <c r="B3058" s="12" t="s">
        <v>3056</v>
      </c>
      <c r="C3058" s="12" t="s">
        <v>7166</v>
      </c>
      <c r="D3058" s="13">
        <v>25000</v>
      </c>
      <c r="E3058" s="13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1">
        <f>ROUND(E3058/D3058*100,0)</f>
        <v>0</v>
      </c>
      <c r="P3058" s="13">
        <f>IF(OR(E3058=0,L3058=0),0,E3058/L3058)</f>
        <v>0</v>
      </c>
      <c r="Q3058" s="11" t="s">
        <v>8323</v>
      </c>
      <c r="R3058" s="11" t="s">
        <v>8359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3.5" x14ac:dyDescent="0.35">
      <c r="A3059" s="11">
        <v>3057</v>
      </c>
      <c r="B3059" s="12" t="s">
        <v>3057</v>
      </c>
      <c r="C3059" s="12" t="s">
        <v>7167</v>
      </c>
      <c r="D3059" s="13">
        <v>50000</v>
      </c>
      <c r="E3059" s="13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1">
        <f>ROUND(E3059/D3059*100,0)</f>
        <v>0</v>
      </c>
      <c r="P3059" s="13">
        <f>IF(OR(E3059=0,L3059=0),0,E3059/L3059)</f>
        <v>0</v>
      </c>
      <c r="Q3059" s="11" t="s">
        <v>8323</v>
      </c>
      <c r="R3059" s="11" t="s">
        <v>8359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58" x14ac:dyDescent="0.35">
      <c r="A3060" s="11">
        <v>3058</v>
      </c>
      <c r="B3060" s="12" t="s">
        <v>3058</v>
      </c>
      <c r="C3060" s="12" t="s">
        <v>7168</v>
      </c>
      <c r="D3060" s="13">
        <v>18000</v>
      </c>
      <c r="E3060" s="13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1">
        <f>ROUND(E3060/D3060*100,0)</f>
        <v>0</v>
      </c>
      <c r="P3060" s="13">
        <f>IF(OR(E3060=0,L3060=0),0,E3060/L3060)</f>
        <v>1</v>
      </c>
      <c r="Q3060" s="11" t="s">
        <v>8323</v>
      </c>
      <c r="R3060" s="11" t="s">
        <v>8359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43.5" x14ac:dyDescent="0.35">
      <c r="A3061" s="11">
        <v>3059</v>
      </c>
      <c r="B3061" s="12" t="s">
        <v>3059</v>
      </c>
      <c r="C3061" s="12" t="s">
        <v>7169</v>
      </c>
      <c r="D3061" s="13">
        <v>15000</v>
      </c>
      <c r="E3061" s="13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1">
        <f>ROUND(E3061/D3061*100,0)</f>
        <v>3</v>
      </c>
      <c r="P3061" s="13">
        <f>IF(OR(E3061=0,L3061=0),0,E3061/L3061)</f>
        <v>41</v>
      </c>
      <c r="Q3061" s="11" t="s">
        <v>8323</v>
      </c>
      <c r="R3061" s="11" t="s">
        <v>8359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29" x14ac:dyDescent="0.35">
      <c r="A3062" s="11">
        <v>3060</v>
      </c>
      <c r="B3062" s="12" t="s">
        <v>3060</v>
      </c>
      <c r="C3062" s="12" t="s">
        <v>7170</v>
      </c>
      <c r="D3062" s="13">
        <v>220000</v>
      </c>
      <c r="E3062" s="13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1">
        <f>ROUND(E3062/D3062*100,0)</f>
        <v>0</v>
      </c>
      <c r="P3062" s="13">
        <f>IF(OR(E3062=0,L3062=0),0,E3062/L3062)</f>
        <v>55.833333333333336</v>
      </c>
      <c r="Q3062" s="11" t="s">
        <v>8323</v>
      </c>
      <c r="R3062" s="11" t="s">
        <v>8359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x14ac:dyDescent="0.35">
      <c r="A3063" s="11">
        <v>3061</v>
      </c>
      <c r="B3063" s="12" t="s">
        <v>3061</v>
      </c>
      <c r="C3063" s="12" t="s">
        <v>7171</v>
      </c>
      <c r="D3063" s="13">
        <v>1000000</v>
      </c>
      <c r="E3063" s="13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1">
        <f>ROUND(E3063/D3063*100,0)</f>
        <v>0</v>
      </c>
      <c r="P3063" s="13">
        <f>IF(OR(E3063=0,L3063=0),0,E3063/L3063)</f>
        <v>0</v>
      </c>
      <c r="Q3063" s="11" t="s">
        <v>8323</v>
      </c>
      <c r="R3063" s="11" t="s">
        <v>8359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43.5" x14ac:dyDescent="0.35">
      <c r="A3064" s="11">
        <v>3062</v>
      </c>
      <c r="B3064" s="12" t="s">
        <v>3062</v>
      </c>
      <c r="C3064" s="12" t="s">
        <v>7172</v>
      </c>
      <c r="D3064" s="13">
        <v>10000</v>
      </c>
      <c r="E3064" s="13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1">
        <f>ROUND(E3064/D3064*100,0)</f>
        <v>67</v>
      </c>
      <c r="P3064" s="13">
        <f>IF(OR(E3064=0,L3064=0),0,E3064/L3064)</f>
        <v>99.761194029850742</v>
      </c>
      <c r="Q3064" s="11" t="s">
        <v>8323</v>
      </c>
      <c r="R3064" s="11" t="s">
        <v>8359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43.5" x14ac:dyDescent="0.35">
      <c r="A3065" s="11">
        <v>3063</v>
      </c>
      <c r="B3065" s="12" t="s">
        <v>3063</v>
      </c>
      <c r="C3065" s="12" t="s">
        <v>7173</v>
      </c>
      <c r="D3065" s="13">
        <v>3000</v>
      </c>
      <c r="E3065" s="13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1">
        <f>ROUND(E3065/D3065*100,0)</f>
        <v>20</v>
      </c>
      <c r="P3065" s="13">
        <f>IF(OR(E3065=0,L3065=0),0,E3065/L3065)</f>
        <v>25.521739130434781</v>
      </c>
      <c r="Q3065" s="11" t="s">
        <v>8323</v>
      </c>
      <c r="R3065" s="11" t="s">
        <v>8359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29" x14ac:dyDescent="0.35">
      <c r="A3066" s="11">
        <v>3064</v>
      </c>
      <c r="B3066" s="12" t="s">
        <v>3064</v>
      </c>
      <c r="C3066" s="12" t="s">
        <v>7174</v>
      </c>
      <c r="D3066" s="13">
        <v>75000</v>
      </c>
      <c r="E3066" s="13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1">
        <f>ROUND(E3066/D3066*100,0)</f>
        <v>11</v>
      </c>
      <c r="P3066" s="13">
        <f>IF(OR(E3066=0,L3066=0),0,E3066/L3066)</f>
        <v>117.65277777777777</v>
      </c>
      <c r="Q3066" s="11" t="s">
        <v>8323</v>
      </c>
      <c r="R3066" s="11" t="s">
        <v>8359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43.5" x14ac:dyDescent="0.35">
      <c r="A3067" s="11">
        <v>3065</v>
      </c>
      <c r="B3067" s="12" t="s">
        <v>3065</v>
      </c>
      <c r="C3067" s="12" t="s">
        <v>7175</v>
      </c>
      <c r="D3067" s="13">
        <v>25000</v>
      </c>
      <c r="E3067" s="13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1">
        <f>ROUND(E3067/D3067*100,0)</f>
        <v>0</v>
      </c>
      <c r="P3067" s="13">
        <f>IF(OR(E3067=0,L3067=0),0,E3067/L3067)</f>
        <v>5</v>
      </c>
      <c r="Q3067" s="11" t="s">
        <v>8323</v>
      </c>
      <c r="R3067" s="11" t="s">
        <v>8359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3.5" x14ac:dyDescent="0.35">
      <c r="A3068" s="11">
        <v>3066</v>
      </c>
      <c r="B3068" s="12" t="s">
        <v>3066</v>
      </c>
      <c r="C3068" s="12" t="s">
        <v>7176</v>
      </c>
      <c r="D3068" s="13">
        <v>350000</v>
      </c>
      <c r="E3068" s="13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1">
        <f>ROUND(E3068/D3068*100,0)</f>
        <v>12</v>
      </c>
      <c r="P3068" s="13">
        <f>IF(OR(E3068=0,L3068=0),0,E3068/L3068)</f>
        <v>2796.6666666666665</v>
      </c>
      <c r="Q3068" s="11" t="s">
        <v>8323</v>
      </c>
      <c r="R3068" s="11" t="s">
        <v>8359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43.5" x14ac:dyDescent="0.35">
      <c r="A3069" s="11">
        <v>3067</v>
      </c>
      <c r="B3069" s="12" t="s">
        <v>3067</v>
      </c>
      <c r="C3069" s="12" t="s">
        <v>7177</v>
      </c>
      <c r="D3069" s="13">
        <v>8000</v>
      </c>
      <c r="E3069" s="13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1">
        <f>ROUND(E3069/D3069*100,0)</f>
        <v>3</v>
      </c>
      <c r="P3069" s="13">
        <f>IF(OR(E3069=0,L3069=0),0,E3069/L3069)</f>
        <v>200</v>
      </c>
      <c r="Q3069" s="11" t="s">
        <v>8323</v>
      </c>
      <c r="R3069" s="11" t="s">
        <v>8359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58" x14ac:dyDescent="0.35">
      <c r="A3070" s="11">
        <v>3068</v>
      </c>
      <c r="B3070" s="12" t="s">
        <v>3068</v>
      </c>
      <c r="C3070" s="12" t="s">
        <v>7178</v>
      </c>
      <c r="D3070" s="13">
        <v>250000</v>
      </c>
      <c r="E3070" s="13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1">
        <f>ROUND(E3070/D3070*100,0)</f>
        <v>0</v>
      </c>
      <c r="P3070" s="13">
        <f>IF(OR(E3070=0,L3070=0),0,E3070/L3070)</f>
        <v>87.5</v>
      </c>
      <c r="Q3070" s="11" t="s">
        <v>8323</v>
      </c>
      <c r="R3070" s="11" t="s">
        <v>8359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43.5" x14ac:dyDescent="0.35">
      <c r="A3071" s="11">
        <v>3069</v>
      </c>
      <c r="B3071" s="12" t="s">
        <v>3069</v>
      </c>
      <c r="C3071" s="12" t="s">
        <v>7179</v>
      </c>
      <c r="D3071" s="13">
        <v>1000</v>
      </c>
      <c r="E3071" s="13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1">
        <f>ROUND(E3071/D3071*100,0)</f>
        <v>14</v>
      </c>
      <c r="P3071" s="13">
        <f>IF(OR(E3071=0,L3071=0),0,E3071/L3071)</f>
        <v>20.142857142857142</v>
      </c>
      <c r="Q3071" s="11" t="s">
        <v>8323</v>
      </c>
      <c r="R3071" s="11" t="s">
        <v>8359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3.5" x14ac:dyDescent="0.35">
      <c r="A3072" s="11">
        <v>3070</v>
      </c>
      <c r="B3072" s="12" t="s">
        <v>3070</v>
      </c>
      <c r="C3072" s="12" t="s">
        <v>7180</v>
      </c>
      <c r="D3072" s="13">
        <v>10000</v>
      </c>
      <c r="E3072" s="13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1">
        <f>ROUND(E3072/D3072*100,0)</f>
        <v>3</v>
      </c>
      <c r="P3072" s="13">
        <f>IF(OR(E3072=0,L3072=0),0,E3072/L3072)</f>
        <v>20.875</v>
      </c>
      <c r="Q3072" s="11" t="s">
        <v>8323</v>
      </c>
      <c r="R3072" s="11" t="s">
        <v>8359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3.5" x14ac:dyDescent="0.35">
      <c r="A3073" s="11">
        <v>3071</v>
      </c>
      <c r="B3073" s="12" t="s">
        <v>3071</v>
      </c>
      <c r="C3073" s="12" t="s">
        <v>7181</v>
      </c>
      <c r="D3073" s="13">
        <v>12000</v>
      </c>
      <c r="E3073" s="13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1">
        <f>ROUND(E3073/D3073*100,0)</f>
        <v>60</v>
      </c>
      <c r="P3073" s="13">
        <f>IF(OR(E3073=0,L3073=0),0,E3073/L3073)</f>
        <v>61.307692307692307</v>
      </c>
      <c r="Q3073" s="11" t="s">
        <v>8323</v>
      </c>
      <c r="R3073" s="11" t="s">
        <v>8359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58" x14ac:dyDescent="0.35">
      <c r="A3074" s="11">
        <v>3072</v>
      </c>
      <c r="B3074" s="12" t="s">
        <v>3072</v>
      </c>
      <c r="C3074" s="12" t="s">
        <v>7182</v>
      </c>
      <c r="D3074" s="13">
        <v>12000</v>
      </c>
      <c r="E3074" s="13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1">
        <f>ROUND(E3074/D3074*100,0)</f>
        <v>0</v>
      </c>
      <c r="P3074" s="13">
        <f>IF(OR(E3074=0,L3074=0),0,E3074/L3074)</f>
        <v>1</v>
      </c>
      <c r="Q3074" s="11" t="s">
        <v>8323</v>
      </c>
      <c r="R3074" s="11" t="s">
        <v>8359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3.5" x14ac:dyDescent="0.35">
      <c r="A3075" s="11">
        <v>3073</v>
      </c>
      <c r="B3075" s="12" t="s">
        <v>3073</v>
      </c>
      <c r="C3075" s="12" t="s">
        <v>7183</v>
      </c>
      <c r="D3075" s="13">
        <v>2800000</v>
      </c>
      <c r="E3075" s="13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1">
        <f>ROUND(E3075/D3075*100,0)</f>
        <v>0</v>
      </c>
      <c r="P3075" s="13">
        <f>IF(OR(E3075=0,L3075=0),0,E3075/L3075)</f>
        <v>92.142857142857139</v>
      </c>
      <c r="Q3075" s="11" t="s">
        <v>8323</v>
      </c>
      <c r="R3075" s="11" t="s">
        <v>8359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58" x14ac:dyDescent="0.35">
      <c r="A3076" s="11">
        <v>3074</v>
      </c>
      <c r="B3076" s="12" t="s">
        <v>3074</v>
      </c>
      <c r="C3076" s="12" t="s">
        <v>7184</v>
      </c>
      <c r="D3076" s="13">
        <v>25000</v>
      </c>
      <c r="E3076" s="13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1">
        <f>ROUND(E3076/D3076*100,0)</f>
        <v>0</v>
      </c>
      <c r="P3076" s="13">
        <f>IF(OR(E3076=0,L3076=0),0,E3076/L3076)</f>
        <v>7.333333333333333</v>
      </c>
      <c r="Q3076" s="11" t="s">
        <v>8323</v>
      </c>
      <c r="R3076" s="11" t="s">
        <v>8359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3.5" x14ac:dyDescent="0.35">
      <c r="A3077" s="11">
        <v>3075</v>
      </c>
      <c r="B3077" s="12" t="s">
        <v>3075</v>
      </c>
      <c r="C3077" s="12" t="s">
        <v>7185</v>
      </c>
      <c r="D3077" s="13">
        <v>15000</v>
      </c>
      <c r="E3077" s="13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1">
        <f>ROUND(E3077/D3077*100,0)</f>
        <v>9</v>
      </c>
      <c r="P3077" s="13">
        <f>IF(OR(E3077=0,L3077=0),0,E3077/L3077)</f>
        <v>64.8</v>
      </c>
      <c r="Q3077" s="11" t="s">
        <v>8323</v>
      </c>
      <c r="R3077" s="11" t="s">
        <v>8359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29" x14ac:dyDescent="0.35">
      <c r="A3078" s="11">
        <v>3076</v>
      </c>
      <c r="B3078" s="12" t="s">
        <v>3076</v>
      </c>
      <c r="C3078" s="12" t="s">
        <v>7186</v>
      </c>
      <c r="D3078" s="13">
        <v>10000</v>
      </c>
      <c r="E3078" s="13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1">
        <f>ROUND(E3078/D3078*100,0)</f>
        <v>15</v>
      </c>
      <c r="P3078" s="13">
        <f>IF(OR(E3078=0,L3078=0),0,E3078/L3078)</f>
        <v>30.12</v>
      </c>
      <c r="Q3078" s="11" t="s">
        <v>8323</v>
      </c>
      <c r="R3078" s="11" t="s">
        <v>8359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43.5" x14ac:dyDescent="0.35">
      <c r="A3079" s="11">
        <v>3077</v>
      </c>
      <c r="B3079" s="12" t="s">
        <v>3077</v>
      </c>
      <c r="C3079" s="12" t="s">
        <v>7187</v>
      </c>
      <c r="D3079" s="13">
        <v>22000</v>
      </c>
      <c r="E3079" s="13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1">
        <f>ROUND(E3079/D3079*100,0)</f>
        <v>0</v>
      </c>
      <c r="P3079" s="13">
        <f>IF(OR(E3079=0,L3079=0),0,E3079/L3079)</f>
        <v>52.5</v>
      </c>
      <c r="Q3079" s="11" t="s">
        <v>8323</v>
      </c>
      <c r="R3079" s="11" t="s">
        <v>8359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43.5" x14ac:dyDescent="0.35">
      <c r="A3080" s="11">
        <v>3078</v>
      </c>
      <c r="B3080" s="12" t="s">
        <v>3078</v>
      </c>
      <c r="C3080" s="12" t="s">
        <v>7188</v>
      </c>
      <c r="D3080" s="13">
        <v>60000</v>
      </c>
      <c r="E3080" s="13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1">
        <f>ROUND(E3080/D3080*100,0)</f>
        <v>0</v>
      </c>
      <c r="P3080" s="13">
        <f>IF(OR(E3080=0,L3080=0),0,E3080/L3080)</f>
        <v>23.666666666666668</v>
      </c>
      <c r="Q3080" s="11" t="s">
        <v>8323</v>
      </c>
      <c r="R3080" s="11" t="s">
        <v>8359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3.5" x14ac:dyDescent="0.35">
      <c r="A3081" s="11">
        <v>3079</v>
      </c>
      <c r="B3081" s="12" t="s">
        <v>3079</v>
      </c>
      <c r="C3081" s="12" t="s">
        <v>7189</v>
      </c>
      <c r="D3081" s="13">
        <v>1333666</v>
      </c>
      <c r="E3081" s="13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1">
        <f>ROUND(E3081/D3081*100,0)</f>
        <v>1</v>
      </c>
      <c r="P3081" s="13">
        <f>IF(OR(E3081=0,L3081=0),0,E3081/L3081)</f>
        <v>415.77777777777777</v>
      </c>
      <c r="Q3081" s="11" t="s">
        <v>8323</v>
      </c>
      <c r="R3081" s="11" t="s">
        <v>8359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43.5" x14ac:dyDescent="0.35">
      <c r="A3082" s="11">
        <v>3080</v>
      </c>
      <c r="B3082" s="12" t="s">
        <v>3080</v>
      </c>
      <c r="C3082" s="12" t="s">
        <v>7190</v>
      </c>
      <c r="D3082" s="13">
        <v>2000000</v>
      </c>
      <c r="E3082" s="13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1">
        <f>ROUND(E3082/D3082*100,0)</f>
        <v>0</v>
      </c>
      <c r="P3082" s="13">
        <f>IF(OR(E3082=0,L3082=0),0,E3082/L3082)</f>
        <v>53.714285714285715</v>
      </c>
      <c r="Q3082" s="11" t="s">
        <v>8323</v>
      </c>
      <c r="R3082" s="11" t="s">
        <v>8359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43.5" x14ac:dyDescent="0.35">
      <c r="A3083" s="11">
        <v>3081</v>
      </c>
      <c r="B3083" s="12" t="s">
        <v>3081</v>
      </c>
      <c r="C3083" s="12" t="s">
        <v>7191</v>
      </c>
      <c r="D3083" s="13">
        <v>1000000</v>
      </c>
      <c r="E3083" s="13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1">
        <f>ROUND(E3083/D3083*100,0)</f>
        <v>0</v>
      </c>
      <c r="P3083" s="13">
        <f>IF(OR(E3083=0,L3083=0),0,E3083/L3083)</f>
        <v>420.6</v>
      </c>
      <c r="Q3083" s="11" t="s">
        <v>8323</v>
      </c>
      <c r="R3083" s="11" t="s">
        <v>8359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43.5" x14ac:dyDescent="0.35">
      <c r="A3084" s="11">
        <v>3082</v>
      </c>
      <c r="B3084" s="12" t="s">
        <v>3082</v>
      </c>
      <c r="C3084" s="12" t="s">
        <v>7192</v>
      </c>
      <c r="D3084" s="13">
        <v>9000</v>
      </c>
      <c r="E3084" s="13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1">
        <f>ROUND(E3084/D3084*100,0)</f>
        <v>0</v>
      </c>
      <c r="P3084" s="13">
        <f>IF(OR(E3084=0,L3084=0),0,E3084/L3084)</f>
        <v>0</v>
      </c>
      <c r="Q3084" s="11" t="s">
        <v>8323</v>
      </c>
      <c r="R3084" s="11" t="s">
        <v>8359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58" x14ac:dyDescent="0.35">
      <c r="A3085" s="11">
        <v>3083</v>
      </c>
      <c r="B3085" s="12" t="s">
        <v>3083</v>
      </c>
      <c r="C3085" s="12" t="s">
        <v>7193</v>
      </c>
      <c r="D3085" s="13">
        <v>20000</v>
      </c>
      <c r="E3085" s="13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1">
        <f>ROUND(E3085/D3085*100,0)</f>
        <v>0</v>
      </c>
      <c r="P3085" s="13">
        <f>IF(OR(E3085=0,L3085=0),0,E3085/L3085)</f>
        <v>18.666666666666668</v>
      </c>
      <c r="Q3085" s="11" t="s">
        <v>8323</v>
      </c>
      <c r="R3085" s="11" t="s">
        <v>8359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58" x14ac:dyDescent="0.35">
      <c r="A3086" s="11">
        <v>3084</v>
      </c>
      <c r="B3086" s="12" t="s">
        <v>3084</v>
      </c>
      <c r="C3086" s="12" t="s">
        <v>7194</v>
      </c>
      <c r="D3086" s="13">
        <v>4059</v>
      </c>
      <c r="E3086" s="13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1">
        <f>ROUND(E3086/D3086*100,0)</f>
        <v>12</v>
      </c>
      <c r="P3086" s="13">
        <f>IF(OR(E3086=0,L3086=0),0,E3086/L3086)</f>
        <v>78.333333333333329</v>
      </c>
      <c r="Q3086" s="11" t="s">
        <v>8323</v>
      </c>
      <c r="R3086" s="11" t="s">
        <v>8359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43.5" x14ac:dyDescent="0.35">
      <c r="A3087" s="11">
        <v>3085</v>
      </c>
      <c r="B3087" s="12" t="s">
        <v>3085</v>
      </c>
      <c r="C3087" s="12" t="s">
        <v>7195</v>
      </c>
      <c r="D3087" s="13">
        <v>25000</v>
      </c>
      <c r="E3087" s="13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1">
        <f>ROUND(E3087/D3087*100,0)</f>
        <v>2</v>
      </c>
      <c r="P3087" s="13">
        <f>IF(OR(E3087=0,L3087=0),0,E3087/L3087)</f>
        <v>67.777777777777771</v>
      </c>
      <c r="Q3087" s="11" t="s">
        <v>8323</v>
      </c>
      <c r="R3087" s="11" t="s">
        <v>8359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58" x14ac:dyDescent="0.35">
      <c r="A3088" s="11">
        <v>3086</v>
      </c>
      <c r="B3088" s="12" t="s">
        <v>3086</v>
      </c>
      <c r="C3088" s="12" t="s">
        <v>7196</v>
      </c>
      <c r="D3088" s="13">
        <v>20000</v>
      </c>
      <c r="E3088" s="13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1">
        <f>ROUND(E3088/D3088*100,0)</f>
        <v>0</v>
      </c>
      <c r="P3088" s="13">
        <f>IF(OR(E3088=0,L3088=0),0,E3088/L3088)</f>
        <v>16.666666666666668</v>
      </c>
      <c r="Q3088" s="11" t="s">
        <v>8323</v>
      </c>
      <c r="R3088" s="11" t="s">
        <v>8359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43.5" x14ac:dyDescent="0.35">
      <c r="A3089" s="11">
        <v>3087</v>
      </c>
      <c r="B3089" s="12" t="s">
        <v>3087</v>
      </c>
      <c r="C3089" s="12" t="s">
        <v>7197</v>
      </c>
      <c r="D3089" s="13">
        <v>20000</v>
      </c>
      <c r="E3089" s="13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1">
        <f>ROUND(E3089/D3089*100,0)</f>
        <v>1</v>
      </c>
      <c r="P3089" s="13">
        <f>IF(OR(E3089=0,L3089=0),0,E3089/L3089)</f>
        <v>62.5</v>
      </c>
      <c r="Q3089" s="11" t="s">
        <v>8323</v>
      </c>
      <c r="R3089" s="11" t="s">
        <v>8359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43.5" x14ac:dyDescent="0.35">
      <c r="A3090" s="11">
        <v>3088</v>
      </c>
      <c r="B3090" s="12" t="s">
        <v>3088</v>
      </c>
      <c r="C3090" s="12" t="s">
        <v>7198</v>
      </c>
      <c r="D3090" s="13">
        <v>65000</v>
      </c>
      <c r="E3090" s="13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1">
        <f>ROUND(E3090/D3090*100,0)</f>
        <v>0</v>
      </c>
      <c r="P3090" s="13">
        <f>IF(OR(E3090=0,L3090=0),0,E3090/L3090)</f>
        <v>42</v>
      </c>
      <c r="Q3090" s="11" t="s">
        <v>8323</v>
      </c>
      <c r="R3090" s="11" t="s">
        <v>8359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43.5" x14ac:dyDescent="0.35">
      <c r="A3091" s="11">
        <v>3089</v>
      </c>
      <c r="B3091" s="12" t="s">
        <v>3089</v>
      </c>
      <c r="C3091" s="12" t="s">
        <v>7199</v>
      </c>
      <c r="D3091" s="13">
        <v>25000</v>
      </c>
      <c r="E3091" s="13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1">
        <f>ROUND(E3091/D3091*100,0)</f>
        <v>23</v>
      </c>
      <c r="P3091" s="13">
        <f>IF(OR(E3091=0,L3091=0),0,E3091/L3091)</f>
        <v>130.0888888888889</v>
      </c>
      <c r="Q3091" s="11" t="s">
        <v>8323</v>
      </c>
      <c r="R3091" s="11" t="s">
        <v>8359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43.5" x14ac:dyDescent="0.35">
      <c r="A3092" s="11">
        <v>3090</v>
      </c>
      <c r="B3092" s="12" t="s">
        <v>3090</v>
      </c>
      <c r="C3092" s="12" t="s">
        <v>7200</v>
      </c>
      <c r="D3092" s="13">
        <v>225000</v>
      </c>
      <c r="E3092" s="13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1">
        <f>ROUND(E3092/D3092*100,0)</f>
        <v>5</v>
      </c>
      <c r="P3092" s="13">
        <f>IF(OR(E3092=0,L3092=0),0,E3092/L3092)</f>
        <v>1270.2222222222222</v>
      </c>
      <c r="Q3092" s="11" t="s">
        <v>8323</v>
      </c>
      <c r="R3092" s="11" t="s">
        <v>8359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58" x14ac:dyDescent="0.35">
      <c r="A3093" s="11">
        <v>3091</v>
      </c>
      <c r="B3093" s="12" t="s">
        <v>3091</v>
      </c>
      <c r="C3093" s="12" t="s">
        <v>7201</v>
      </c>
      <c r="D3093" s="13">
        <v>5000</v>
      </c>
      <c r="E3093" s="13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1">
        <f>ROUND(E3093/D3093*100,0)</f>
        <v>16</v>
      </c>
      <c r="P3093" s="13">
        <f>IF(OR(E3093=0,L3093=0),0,E3093/L3093)</f>
        <v>88.444444444444443</v>
      </c>
      <c r="Q3093" s="11" t="s">
        <v>8323</v>
      </c>
      <c r="R3093" s="11" t="s">
        <v>8359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3.5" x14ac:dyDescent="0.35">
      <c r="A3094" s="11">
        <v>3092</v>
      </c>
      <c r="B3094" s="12" t="s">
        <v>3092</v>
      </c>
      <c r="C3094" s="12" t="s">
        <v>7202</v>
      </c>
      <c r="D3094" s="13">
        <v>100000</v>
      </c>
      <c r="E3094" s="13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1">
        <f>ROUND(E3094/D3094*100,0)</f>
        <v>1</v>
      </c>
      <c r="P3094" s="13">
        <f>IF(OR(E3094=0,L3094=0),0,E3094/L3094)</f>
        <v>56.342380952380957</v>
      </c>
      <c r="Q3094" s="11" t="s">
        <v>8323</v>
      </c>
      <c r="R3094" s="11" t="s">
        <v>8359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58" x14ac:dyDescent="0.35">
      <c r="A3095" s="11">
        <v>3093</v>
      </c>
      <c r="B3095" s="12" t="s">
        <v>3093</v>
      </c>
      <c r="C3095" s="12" t="s">
        <v>7203</v>
      </c>
      <c r="D3095" s="13">
        <v>4000</v>
      </c>
      <c r="E3095" s="13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1">
        <f>ROUND(E3095/D3095*100,0)</f>
        <v>23</v>
      </c>
      <c r="P3095" s="13">
        <f>IF(OR(E3095=0,L3095=0),0,E3095/L3095)</f>
        <v>53.529411764705884</v>
      </c>
      <c r="Q3095" s="11" t="s">
        <v>8323</v>
      </c>
      <c r="R3095" s="11" t="s">
        <v>8359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43.5" x14ac:dyDescent="0.35">
      <c r="A3096" s="11">
        <v>3094</v>
      </c>
      <c r="B3096" s="12" t="s">
        <v>3094</v>
      </c>
      <c r="C3096" s="12" t="s">
        <v>7204</v>
      </c>
      <c r="D3096" s="13">
        <v>100000</v>
      </c>
      <c r="E3096" s="13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1">
        <f>ROUND(E3096/D3096*100,0)</f>
        <v>0</v>
      </c>
      <c r="P3096" s="13">
        <f>IF(OR(E3096=0,L3096=0),0,E3096/L3096)</f>
        <v>25</v>
      </c>
      <c r="Q3096" s="11" t="s">
        <v>8323</v>
      </c>
      <c r="R3096" s="11" t="s">
        <v>8359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3.5" x14ac:dyDescent="0.35">
      <c r="A3097" s="11">
        <v>3095</v>
      </c>
      <c r="B3097" s="12" t="s">
        <v>3095</v>
      </c>
      <c r="C3097" s="12" t="s">
        <v>7205</v>
      </c>
      <c r="D3097" s="13">
        <v>14920</v>
      </c>
      <c r="E3097" s="13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1">
        <f>ROUND(E3097/D3097*100,0)</f>
        <v>0</v>
      </c>
      <c r="P3097" s="13">
        <f>IF(OR(E3097=0,L3097=0),0,E3097/L3097)</f>
        <v>50</v>
      </c>
      <c r="Q3097" s="11" t="s">
        <v>8323</v>
      </c>
      <c r="R3097" s="11" t="s">
        <v>8359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3.5" x14ac:dyDescent="0.35">
      <c r="A3098" s="11">
        <v>3096</v>
      </c>
      <c r="B3098" s="12" t="s">
        <v>3096</v>
      </c>
      <c r="C3098" s="12" t="s">
        <v>7206</v>
      </c>
      <c r="D3098" s="13">
        <v>20000</v>
      </c>
      <c r="E3098" s="13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1">
        <f>ROUND(E3098/D3098*100,0)</f>
        <v>4</v>
      </c>
      <c r="P3098" s="13">
        <f>IF(OR(E3098=0,L3098=0),0,E3098/L3098)</f>
        <v>56.785714285714285</v>
      </c>
      <c r="Q3098" s="11" t="s">
        <v>8323</v>
      </c>
      <c r="R3098" s="11" t="s">
        <v>8359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43.5" x14ac:dyDescent="0.35">
      <c r="A3099" s="11">
        <v>3097</v>
      </c>
      <c r="B3099" s="12" t="s">
        <v>3097</v>
      </c>
      <c r="C3099" s="12" t="s">
        <v>7207</v>
      </c>
      <c r="D3099" s="13">
        <v>10000</v>
      </c>
      <c r="E3099" s="13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1">
        <f>ROUND(E3099/D3099*100,0)</f>
        <v>17</v>
      </c>
      <c r="P3099" s="13">
        <f>IF(OR(E3099=0,L3099=0),0,E3099/L3099)</f>
        <v>40.833333333333336</v>
      </c>
      <c r="Q3099" s="11" t="s">
        <v>8323</v>
      </c>
      <c r="R3099" s="11" t="s">
        <v>8359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58" x14ac:dyDescent="0.35">
      <c r="A3100" s="11">
        <v>3098</v>
      </c>
      <c r="B3100" s="12" t="s">
        <v>3098</v>
      </c>
      <c r="C3100" s="12" t="s">
        <v>7208</v>
      </c>
      <c r="D3100" s="13">
        <v>48725</v>
      </c>
      <c r="E3100" s="13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1">
        <f>ROUND(E3100/D3100*100,0)</f>
        <v>4</v>
      </c>
      <c r="P3100" s="13">
        <f>IF(OR(E3100=0,L3100=0),0,E3100/L3100)</f>
        <v>65.111111111111114</v>
      </c>
      <c r="Q3100" s="11" t="s">
        <v>8323</v>
      </c>
      <c r="R3100" s="11" t="s">
        <v>8359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43.5" x14ac:dyDescent="0.35">
      <c r="A3101" s="11">
        <v>3099</v>
      </c>
      <c r="B3101" s="12" t="s">
        <v>3099</v>
      </c>
      <c r="C3101" s="12" t="s">
        <v>7209</v>
      </c>
      <c r="D3101" s="13">
        <v>2000</v>
      </c>
      <c r="E3101" s="13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1">
        <f>ROUND(E3101/D3101*100,0)</f>
        <v>14</v>
      </c>
      <c r="P3101" s="13">
        <f>IF(OR(E3101=0,L3101=0),0,E3101/L3101)</f>
        <v>55.6</v>
      </c>
      <c r="Q3101" s="11" t="s">
        <v>8323</v>
      </c>
      <c r="R3101" s="11" t="s">
        <v>8359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43.5" x14ac:dyDescent="0.35">
      <c r="A3102" s="11">
        <v>3100</v>
      </c>
      <c r="B3102" s="12" t="s">
        <v>3100</v>
      </c>
      <c r="C3102" s="12" t="s">
        <v>7210</v>
      </c>
      <c r="D3102" s="13">
        <v>12000</v>
      </c>
      <c r="E3102" s="13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1">
        <f>ROUND(E3102/D3102*100,0)</f>
        <v>15</v>
      </c>
      <c r="P3102" s="13">
        <f>IF(OR(E3102=0,L3102=0),0,E3102/L3102)</f>
        <v>140.53846153846155</v>
      </c>
      <c r="Q3102" s="11" t="s">
        <v>8323</v>
      </c>
      <c r="R3102" s="11" t="s">
        <v>8359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58" x14ac:dyDescent="0.35">
      <c r="A3103" s="11">
        <v>3101</v>
      </c>
      <c r="B3103" s="12" t="s">
        <v>3101</v>
      </c>
      <c r="C3103" s="12" t="s">
        <v>7211</v>
      </c>
      <c r="D3103" s="13">
        <v>2500</v>
      </c>
      <c r="E3103" s="13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1">
        <f>ROUND(E3103/D3103*100,0)</f>
        <v>12</v>
      </c>
      <c r="P3103" s="13">
        <f>IF(OR(E3103=0,L3103=0),0,E3103/L3103)</f>
        <v>25</v>
      </c>
      <c r="Q3103" s="11" t="s">
        <v>8323</v>
      </c>
      <c r="R3103" s="11" t="s">
        <v>8359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58" x14ac:dyDescent="0.35">
      <c r="A3104" s="11">
        <v>3102</v>
      </c>
      <c r="B3104" s="12" t="s">
        <v>3102</v>
      </c>
      <c r="C3104" s="12" t="s">
        <v>7212</v>
      </c>
      <c r="D3104" s="13">
        <v>16000</v>
      </c>
      <c r="E3104" s="13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1">
        <f>ROUND(E3104/D3104*100,0)</f>
        <v>39</v>
      </c>
      <c r="P3104" s="13">
        <f>IF(OR(E3104=0,L3104=0),0,E3104/L3104)</f>
        <v>69.533333333333331</v>
      </c>
      <c r="Q3104" s="11" t="s">
        <v>8323</v>
      </c>
      <c r="R3104" s="11" t="s">
        <v>8359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29" x14ac:dyDescent="0.35">
      <c r="A3105" s="11">
        <v>3103</v>
      </c>
      <c r="B3105" s="12" t="s">
        <v>3103</v>
      </c>
      <c r="C3105" s="12" t="s">
        <v>7213</v>
      </c>
      <c r="D3105" s="13">
        <v>4100</v>
      </c>
      <c r="E3105" s="13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1">
        <f>ROUND(E3105/D3105*100,0)</f>
        <v>0</v>
      </c>
      <c r="P3105" s="13">
        <f>IF(OR(E3105=0,L3105=0),0,E3105/L3105)</f>
        <v>5.5</v>
      </c>
      <c r="Q3105" s="11" t="s">
        <v>8323</v>
      </c>
      <c r="R3105" s="11" t="s">
        <v>8359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43.5" x14ac:dyDescent="0.35">
      <c r="A3106" s="11">
        <v>3104</v>
      </c>
      <c r="B3106" s="12" t="s">
        <v>3104</v>
      </c>
      <c r="C3106" s="12" t="s">
        <v>7214</v>
      </c>
      <c r="D3106" s="13">
        <v>4000</v>
      </c>
      <c r="E3106" s="13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1">
        <f>ROUND(E3106/D3106*100,0)</f>
        <v>30</v>
      </c>
      <c r="P3106" s="13">
        <f>IF(OR(E3106=0,L3106=0),0,E3106/L3106)</f>
        <v>237</v>
      </c>
      <c r="Q3106" s="11" t="s">
        <v>8323</v>
      </c>
      <c r="R3106" s="11" t="s">
        <v>8359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3.5" x14ac:dyDescent="0.35">
      <c r="A3107" s="11">
        <v>3105</v>
      </c>
      <c r="B3107" s="12" t="s">
        <v>3105</v>
      </c>
      <c r="C3107" s="12" t="s">
        <v>7215</v>
      </c>
      <c r="D3107" s="13">
        <v>5845</v>
      </c>
      <c r="E3107" s="13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1">
        <f>ROUND(E3107/D3107*100,0)</f>
        <v>42</v>
      </c>
      <c r="P3107" s="13">
        <f>IF(OR(E3107=0,L3107=0),0,E3107/L3107)</f>
        <v>79.870967741935488</v>
      </c>
      <c r="Q3107" s="11" t="s">
        <v>8323</v>
      </c>
      <c r="R3107" s="11" t="s">
        <v>8359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58" x14ac:dyDescent="0.35">
      <c r="A3108" s="11">
        <v>3106</v>
      </c>
      <c r="B3108" s="12" t="s">
        <v>3106</v>
      </c>
      <c r="C3108" s="12" t="s">
        <v>7216</v>
      </c>
      <c r="D3108" s="13">
        <v>1000</v>
      </c>
      <c r="E3108" s="13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1">
        <f>ROUND(E3108/D3108*100,0)</f>
        <v>4</v>
      </c>
      <c r="P3108" s="13">
        <f>IF(OR(E3108=0,L3108=0),0,E3108/L3108)</f>
        <v>10.25</v>
      </c>
      <c r="Q3108" s="11" t="s">
        <v>8323</v>
      </c>
      <c r="R3108" s="11" t="s">
        <v>8359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43.5" x14ac:dyDescent="0.35">
      <c r="A3109" s="11">
        <v>3107</v>
      </c>
      <c r="B3109" s="12" t="s">
        <v>3107</v>
      </c>
      <c r="C3109" s="12" t="s">
        <v>7217</v>
      </c>
      <c r="D3109" s="13">
        <v>40000</v>
      </c>
      <c r="E3109" s="13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1">
        <f>ROUND(E3109/D3109*100,0)</f>
        <v>20</v>
      </c>
      <c r="P3109" s="13">
        <f>IF(OR(E3109=0,L3109=0),0,E3109/L3109)</f>
        <v>272.58620689655174</v>
      </c>
      <c r="Q3109" s="11" t="s">
        <v>8323</v>
      </c>
      <c r="R3109" s="11" t="s">
        <v>8359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x14ac:dyDescent="0.35">
      <c r="A3110" s="11">
        <v>3108</v>
      </c>
      <c r="B3110" s="12" t="s">
        <v>3108</v>
      </c>
      <c r="C3110" s="12" t="s">
        <v>7218</v>
      </c>
      <c r="D3110" s="13">
        <v>50000</v>
      </c>
      <c r="E3110" s="13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1">
        <f>ROUND(E3110/D3110*100,0)</f>
        <v>0</v>
      </c>
      <c r="P3110" s="13">
        <f>IF(OR(E3110=0,L3110=0),0,E3110/L3110)</f>
        <v>13</v>
      </c>
      <c r="Q3110" s="11" t="s">
        <v>8323</v>
      </c>
      <c r="R3110" s="11" t="s">
        <v>8359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43.5" x14ac:dyDescent="0.35">
      <c r="A3111" s="11">
        <v>3109</v>
      </c>
      <c r="B3111" s="12" t="s">
        <v>3109</v>
      </c>
      <c r="C3111" s="12" t="s">
        <v>7219</v>
      </c>
      <c r="D3111" s="13">
        <v>26500</v>
      </c>
      <c r="E3111" s="13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1">
        <f>ROUND(E3111/D3111*100,0)</f>
        <v>25</v>
      </c>
      <c r="P3111" s="13">
        <f>IF(OR(E3111=0,L3111=0),0,E3111/L3111)</f>
        <v>58.184210526315788</v>
      </c>
      <c r="Q3111" s="11" t="s">
        <v>8323</v>
      </c>
      <c r="R3111" s="11" t="s">
        <v>8359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3.5" x14ac:dyDescent="0.35">
      <c r="A3112" s="11">
        <v>3110</v>
      </c>
      <c r="B3112" s="12" t="s">
        <v>3110</v>
      </c>
      <c r="C3112" s="12" t="s">
        <v>7220</v>
      </c>
      <c r="D3112" s="13">
        <v>25000</v>
      </c>
      <c r="E3112" s="13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1">
        <f>ROUND(E3112/D3112*100,0)</f>
        <v>0</v>
      </c>
      <c r="P3112" s="13">
        <f>IF(OR(E3112=0,L3112=0),0,E3112/L3112)</f>
        <v>10</v>
      </c>
      <c r="Q3112" s="11" t="s">
        <v>8323</v>
      </c>
      <c r="R3112" s="11" t="s">
        <v>8359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43.5" x14ac:dyDescent="0.35">
      <c r="A3113" s="11">
        <v>3111</v>
      </c>
      <c r="B3113" s="12" t="s">
        <v>3111</v>
      </c>
      <c r="C3113" s="12" t="s">
        <v>7221</v>
      </c>
      <c r="D3113" s="13">
        <v>20000</v>
      </c>
      <c r="E3113" s="13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1">
        <f>ROUND(E3113/D3113*100,0)</f>
        <v>27</v>
      </c>
      <c r="P3113" s="13">
        <f>IF(OR(E3113=0,L3113=0),0,E3113/L3113)</f>
        <v>70.10526315789474</v>
      </c>
      <c r="Q3113" s="11" t="s">
        <v>8323</v>
      </c>
      <c r="R3113" s="11" t="s">
        <v>8359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43.5" x14ac:dyDescent="0.35">
      <c r="A3114" s="11">
        <v>3112</v>
      </c>
      <c r="B3114" s="12" t="s">
        <v>3112</v>
      </c>
      <c r="C3114" s="12" t="s">
        <v>7222</v>
      </c>
      <c r="D3114" s="13">
        <v>11000</v>
      </c>
      <c r="E3114" s="13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1">
        <f>ROUND(E3114/D3114*100,0)</f>
        <v>5</v>
      </c>
      <c r="P3114" s="13">
        <f>IF(OR(E3114=0,L3114=0),0,E3114/L3114)</f>
        <v>57.888888888888886</v>
      </c>
      <c r="Q3114" s="11" t="s">
        <v>8323</v>
      </c>
      <c r="R3114" s="11" t="s">
        <v>8359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43.5" x14ac:dyDescent="0.35">
      <c r="A3115" s="11">
        <v>3113</v>
      </c>
      <c r="B3115" s="12" t="s">
        <v>3113</v>
      </c>
      <c r="C3115" s="12" t="s">
        <v>7223</v>
      </c>
      <c r="D3115" s="13">
        <v>109225</v>
      </c>
      <c r="E3115" s="13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1">
        <f>ROUND(E3115/D3115*100,0)</f>
        <v>4</v>
      </c>
      <c r="P3115" s="13">
        <f>IF(OR(E3115=0,L3115=0),0,E3115/L3115)</f>
        <v>125.27027027027027</v>
      </c>
      <c r="Q3115" s="11" t="s">
        <v>8323</v>
      </c>
      <c r="R3115" s="11" t="s">
        <v>8359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43.5" x14ac:dyDescent="0.35">
      <c r="A3116" s="11">
        <v>3114</v>
      </c>
      <c r="B3116" s="12" t="s">
        <v>3114</v>
      </c>
      <c r="C3116" s="12" t="s">
        <v>7224</v>
      </c>
      <c r="D3116" s="13">
        <v>75000</v>
      </c>
      <c r="E3116" s="13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1">
        <f>ROUND(E3116/D3116*100,0)</f>
        <v>0</v>
      </c>
      <c r="P3116" s="13">
        <f>IF(OR(E3116=0,L3116=0),0,E3116/L3116)</f>
        <v>0</v>
      </c>
      <c r="Q3116" s="11" t="s">
        <v>8323</v>
      </c>
      <c r="R3116" s="11" t="s">
        <v>8359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43.5" x14ac:dyDescent="0.35">
      <c r="A3117" s="11">
        <v>3115</v>
      </c>
      <c r="B3117" s="12" t="s">
        <v>3115</v>
      </c>
      <c r="C3117" s="12" t="s">
        <v>7225</v>
      </c>
      <c r="D3117" s="13">
        <v>10000</v>
      </c>
      <c r="E3117" s="13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1">
        <f>ROUND(E3117/D3117*100,0)</f>
        <v>3</v>
      </c>
      <c r="P3117" s="13">
        <f>IF(OR(E3117=0,L3117=0),0,E3117/L3117)</f>
        <v>300</v>
      </c>
      <c r="Q3117" s="11" t="s">
        <v>8323</v>
      </c>
      <c r="R3117" s="11" t="s">
        <v>8359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3.5" x14ac:dyDescent="0.35">
      <c r="A3118" s="11">
        <v>3116</v>
      </c>
      <c r="B3118" s="12" t="s">
        <v>3116</v>
      </c>
      <c r="C3118" s="12" t="s">
        <v>7226</v>
      </c>
      <c r="D3118" s="13">
        <v>750</v>
      </c>
      <c r="E3118" s="13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1">
        <f>ROUND(E3118/D3118*100,0)</f>
        <v>57</v>
      </c>
      <c r="P3118" s="13">
        <f>IF(OR(E3118=0,L3118=0),0,E3118/L3118)</f>
        <v>43</v>
      </c>
      <c r="Q3118" s="11" t="s">
        <v>8323</v>
      </c>
      <c r="R3118" s="11" t="s">
        <v>8359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3.5" x14ac:dyDescent="0.35">
      <c r="A3119" s="11">
        <v>3117</v>
      </c>
      <c r="B3119" s="12" t="s">
        <v>3117</v>
      </c>
      <c r="C3119" s="12" t="s">
        <v>7227</v>
      </c>
      <c r="D3119" s="13">
        <v>1000</v>
      </c>
      <c r="E3119" s="13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1">
        <f>ROUND(E3119/D3119*100,0)</f>
        <v>0</v>
      </c>
      <c r="P3119" s="13">
        <f>IF(OR(E3119=0,L3119=0),0,E3119/L3119)</f>
        <v>1</v>
      </c>
      <c r="Q3119" s="11" t="s">
        <v>8323</v>
      </c>
      <c r="R3119" s="11" t="s">
        <v>8359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29" x14ac:dyDescent="0.35">
      <c r="A3120" s="11">
        <v>3118</v>
      </c>
      <c r="B3120" s="12" t="s">
        <v>3118</v>
      </c>
      <c r="C3120" s="12" t="s">
        <v>7228</v>
      </c>
      <c r="D3120" s="13">
        <v>500000</v>
      </c>
      <c r="E3120" s="13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1">
        <f>ROUND(E3120/D3120*100,0)</f>
        <v>0</v>
      </c>
      <c r="P3120" s="13">
        <f>IF(OR(E3120=0,L3120=0),0,E3120/L3120)</f>
        <v>775</v>
      </c>
      <c r="Q3120" s="11" t="s">
        <v>8323</v>
      </c>
      <c r="R3120" s="11" t="s">
        <v>8359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58" x14ac:dyDescent="0.35">
      <c r="A3121" s="11">
        <v>3119</v>
      </c>
      <c r="B3121" s="12" t="s">
        <v>3119</v>
      </c>
      <c r="C3121" s="12" t="s">
        <v>7229</v>
      </c>
      <c r="D3121" s="13">
        <v>10000</v>
      </c>
      <c r="E3121" s="13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1">
        <f>ROUND(E3121/D3121*100,0)</f>
        <v>0</v>
      </c>
      <c r="P3121" s="13">
        <f>IF(OR(E3121=0,L3121=0),0,E3121/L3121)</f>
        <v>5</v>
      </c>
      <c r="Q3121" s="11" t="s">
        <v>8323</v>
      </c>
      <c r="R3121" s="11" t="s">
        <v>8359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3.5" x14ac:dyDescent="0.35">
      <c r="A3122" s="11">
        <v>3120</v>
      </c>
      <c r="B3122" s="12" t="s">
        <v>3120</v>
      </c>
      <c r="C3122" s="12" t="s">
        <v>7230</v>
      </c>
      <c r="D3122" s="13">
        <v>1300000</v>
      </c>
      <c r="E3122" s="13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1">
        <f>ROUND(E3122/D3122*100,0)</f>
        <v>0</v>
      </c>
      <c r="P3122" s="13">
        <f>IF(OR(E3122=0,L3122=0),0,E3122/L3122)</f>
        <v>12.8</v>
      </c>
      <c r="Q3122" s="11" t="s">
        <v>8323</v>
      </c>
      <c r="R3122" s="11" t="s">
        <v>8359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43.5" x14ac:dyDescent="0.35">
      <c r="A3123" s="11">
        <v>3121</v>
      </c>
      <c r="B3123" s="12" t="s">
        <v>3121</v>
      </c>
      <c r="C3123" s="12" t="s">
        <v>7231</v>
      </c>
      <c r="D3123" s="13">
        <v>1500</v>
      </c>
      <c r="E3123" s="13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1">
        <f>ROUND(E3123/D3123*100,0)</f>
        <v>1</v>
      </c>
      <c r="P3123" s="13">
        <f>IF(OR(E3123=0,L3123=0),0,E3123/L3123)</f>
        <v>10</v>
      </c>
      <c r="Q3123" s="11" t="s">
        <v>8323</v>
      </c>
      <c r="R3123" s="11" t="s">
        <v>8359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x14ac:dyDescent="0.35">
      <c r="A3124" s="11">
        <v>3122</v>
      </c>
      <c r="B3124" s="12" t="s">
        <v>3122</v>
      </c>
      <c r="C3124" s="12" t="s">
        <v>7232</v>
      </c>
      <c r="D3124" s="13">
        <v>199</v>
      </c>
      <c r="E3124" s="13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1">
        <f>ROUND(E3124/D3124*100,0)</f>
        <v>58</v>
      </c>
      <c r="P3124" s="13">
        <f>IF(OR(E3124=0,L3124=0),0,E3124/L3124)</f>
        <v>58</v>
      </c>
      <c r="Q3124" s="11" t="s">
        <v>8323</v>
      </c>
      <c r="R3124" s="11" t="s">
        <v>8359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43.5" x14ac:dyDescent="0.35">
      <c r="A3125" s="11">
        <v>3123</v>
      </c>
      <c r="B3125" s="12" t="s">
        <v>3123</v>
      </c>
      <c r="C3125" s="12" t="s">
        <v>7233</v>
      </c>
      <c r="D3125" s="13">
        <v>125000</v>
      </c>
      <c r="E3125" s="13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1">
        <f>ROUND(E3125/D3125*100,0)</f>
        <v>68</v>
      </c>
      <c r="P3125" s="13">
        <f>IF(OR(E3125=0,L3125=0),0,E3125/L3125)</f>
        <v>244.80459770114942</v>
      </c>
      <c r="Q3125" s="11" t="s">
        <v>8323</v>
      </c>
      <c r="R3125" s="11" t="s">
        <v>8359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43.5" x14ac:dyDescent="0.35">
      <c r="A3126" s="11">
        <v>3124</v>
      </c>
      <c r="B3126" s="12" t="s">
        <v>3124</v>
      </c>
      <c r="C3126" s="12" t="s">
        <v>7234</v>
      </c>
      <c r="D3126" s="13">
        <v>800000</v>
      </c>
      <c r="E3126" s="13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1">
        <f>ROUND(E3126/D3126*100,0)</f>
        <v>0</v>
      </c>
      <c r="P3126" s="13">
        <f>IF(OR(E3126=0,L3126=0),0,E3126/L3126)</f>
        <v>6.5</v>
      </c>
      <c r="Q3126" s="11" t="s">
        <v>8323</v>
      </c>
      <c r="R3126" s="11" t="s">
        <v>8359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x14ac:dyDescent="0.35">
      <c r="A3127" s="11">
        <v>3125</v>
      </c>
      <c r="B3127" s="12" t="s">
        <v>3125</v>
      </c>
      <c r="C3127" s="12" t="s">
        <v>7235</v>
      </c>
      <c r="D3127" s="13">
        <v>1500000</v>
      </c>
      <c r="E3127" s="13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1">
        <f>ROUND(E3127/D3127*100,0)</f>
        <v>0</v>
      </c>
      <c r="P3127" s="13">
        <f>IF(OR(E3127=0,L3127=0),0,E3127/L3127)</f>
        <v>0</v>
      </c>
      <c r="Q3127" s="11" t="s">
        <v>8323</v>
      </c>
      <c r="R3127" s="11" t="s">
        <v>8359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72.5" x14ac:dyDescent="0.35">
      <c r="A3128" s="11">
        <v>3126</v>
      </c>
      <c r="B3128" s="12" t="s">
        <v>3126</v>
      </c>
      <c r="C3128" s="12" t="s">
        <v>7236</v>
      </c>
      <c r="D3128" s="13">
        <v>25000</v>
      </c>
      <c r="E3128" s="13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1">
        <f>ROUND(E3128/D3128*100,0)</f>
        <v>4</v>
      </c>
      <c r="P3128" s="13">
        <f>IF(OR(E3128=0,L3128=0),0,E3128/L3128)</f>
        <v>61.176470588235297</v>
      </c>
      <c r="Q3128" s="11" t="s">
        <v>8323</v>
      </c>
      <c r="R3128" s="11" t="s">
        <v>8359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43.5" x14ac:dyDescent="0.35">
      <c r="A3129" s="11">
        <v>3127</v>
      </c>
      <c r="B3129" s="12" t="s">
        <v>3127</v>
      </c>
      <c r="C3129" s="12" t="s">
        <v>7237</v>
      </c>
      <c r="D3129" s="13">
        <v>100000</v>
      </c>
      <c r="E3129" s="13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1">
        <f>ROUND(E3129/D3129*100,0)</f>
        <v>0</v>
      </c>
      <c r="P3129" s="13">
        <f>IF(OR(E3129=0,L3129=0),0,E3129/L3129)</f>
        <v>0</v>
      </c>
      <c r="Q3129" s="11" t="s">
        <v>8323</v>
      </c>
      <c r="R3129" s="11" t="s">
        <v>8359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43.5" x14ac:dyDescent="0.35">
      <c r="A3130" s="11">
        <v>3128</v>
      </c>
      <c r="B3130" s="12" t="s">
        <v>3128</v>
      </c>
      <c r="C3130" s="12" t="s">
        <v>7238</v>
      </c>
      <c r="D3130" s="13">
        <v>15000</v>
      </c>
      <c r="E3130" s="13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1">
        <f>ROUND(E3130/D3130*100,0)</f>
        <v>109</v>
      </c>
      <c r="P3130" s="13">
        <f>IF(OR(E3130=0,L3130=0),0,E3130/L3130)</f>
        <v>139.23931623931625</v>
      </c>
      <c r="Q3130" s="11" t="s">
        <v>8323</v>
      </c>
      <c r="R3130" s="11" t="s">
        <v>8324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58" x14ac:dyDescent="0.35">
      <c r="A3131" s="11">
        <v>3129</v>
      </c>
      <c r="B3131" s="12" t="s">
        <v>3129</v>
      </c>
      <c r="C3131" s="12" t="s">
        <v>7239</v>
      </c>
      <c r="D3131" s="13">
        <v>1250</v>
      </c>
      <c r="E3131" s="13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1">
        <f>ROUND(E3131/D3131*100,0)</f>
        <v>1</v>
      </c>
      <c r="P3131" s="13">
        <f>IF(OR(E3131=0,L3131=0),0,E3131/L3131)</f>
        <v>10</v>
      </c>
      <c r="Q3131" s="11" t="s">
        <v>8323</v>
      </c>
      <c r="R3131" s="11" t="s">
        <v>8324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43.5" x14ac:dyDescent="0.35">
      <c r="A3132" s="11">
        <v>3130</v>
      </c>
      <c r="B3132" s="12" t="s">
        <v>3130</v>
      </c>
      <c r="C3132" s="12" t="s">
        <v>7240</v>
      </c>
      <c r="D3132" s="13">
        <v>10000</v>
      </c>
      <c r="E3132" s="13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1">
        <f>ROUND(E3132/D3132*100,0)</f>
        <v>4</v>
      </c>
      <c r="P3132" s="13">
        <f>IF(OR(E3132=0,L3132=0),0,E3132/L3132)</f>
        <v>93.75</v>
      </c>
      <c r="Q3132" s="11" t="s">
        <v>8323</v>
      </c>
      <c r="R3132" s="11" t="s">
        <v>8324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29" x14ac:dyDescent="0.35">
      <c r="A3133" s="11">
        <v>3131</v>
      </c>
      <c r="B3133" s="12" t="s">
        <v>3131</v>
      </c>
      <c r="C3133" s="12" t="s">
        <v>7241</v>
      </c>
      <c r="D3133" s="13">
        <v>4100</v>
      </c>
      <c r="E3133" s="13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1">
        <f>ROUND(E3133/D3133*100,0)</f>
        <v>16</v>
      </c>
      <c r="P3133" s="13">
        <f>IF(OR(E3133=0,L3133=0),0,E3133/L3133)</f>
        <v>53.75</v>
      </c>
      <c r="Q3133" s="11" t="s">
        <v>8323</v>
      </c>
      <c r="R3133" s="11" t="s">
        <v>8324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29" x14ac:dyDescent="0.35">
      <c r="A3134" s="11">
        <v>3132</v>
      </c>
      <c r="B3134" s="12" t="s">
        <v>3132</v>
      </c>
      <c r="C3134" s="12" t="s">
        <v>7242</v>
      </c>
      <c r="D3134" s="13">
        <v>30000</v>
      </c>
      <c r="E3134" s="13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>ROUND(E3134/D3134*100,0)</f>
        <v>0</v>
      </c>
      <c r="P3134" s="13">
        <f>IF(OR(E3134=0,L3134=0),0,E3134/L3134)</f>
        <v>10</v>
      </c>
      <c r="Q3134" s="11" t="s">
        <v>8323</v>
      </c>
      <c r="R3134" s="11" t="s">
        <v>8324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43.5" x14ac:dyDescent="0.35">
      <c r="A3135" s="11">
        <v>3133</v>
      </c>
      <c r="B3135" s="12" t="s">
        <v>3133</v>
      </c>
      <c r="C3135" s="12" t="s">
        <v>7243</v>
      </c>
      <c r="D3135" s="13">
        <v>500</v>
      </c>
      <c r="E3135" s="13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1">
        <f>ROUND(E3135/D3135*100,0)</f>
        <v>108</v>
      </c>
      <c r="P3135" s="13">
        <f>IF(OR(E3135=0,L3135=0),0,E3135/L3135)</f>
        <v>33.75</v>
      </c>
      <c r="Q3135" s="11" t="s">
        <v>8323</v>
      </c>
      <c r="R3135" s="11" t="s">
        <v>8324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58" x14ac:dyDescent="0.35">
      <c r="A3136" s="11">
        <v>3134</v>
      </c>
      <c r="B3136" s="12" t="s">
        <v>3134</v>
      </c>
      <c r="C3136" s="12" t="s">
        <v>7244</v>
      </c>
      <c r="D3136" s="13">
        <v>1000</v>
      </c>
      <c r="E3136" s="13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1">
        <f>ROUND(E3136/D3136*100,0)</f>
        <v>23</v>
      </c>
      <c r="P3136" s="13">
        <f>IF(OR(E3136=0,L3136=0),0,E3136/L3136)</f>
        <v>18.75</v>
      </c>
      <c r="Q3136" s="11" t="s">
        <v>8323</v>
      </c>
      <c r="R3136" s="11" t="s">
        <v>8324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43.5" x14ac:dyDescent="0.35">
      <c r="A3137" s="11">
        <v>3135</v>
      </c>
      <c r="B3137" s="12" t="s">
        <v>3135</v>
      </c>
      <c r="C3137" s="12" t="s">
        <v>7245</v>
      </c>
      <c r="D3137" s="13">
        <v>777</v>
      </c>
      <c r="E3137" s="13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1">
        <f>ROUND(E3137/D3137*100,0)</f>
        <v>21</v>
      </c>
      <c r="P3137" s="13">
        <f>IF(OR(E3137=0,L3137=0),0,E3137/L3137)</f>
        <v>23.142857142857142</v>
      </c>
      <c r="Q3137" s="11" t="s">
        <v>8323</v>
      </c>
      <c r="R3137" s="11" t="s">
        <v>8324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43.5" x14ac:dyDescent="0.35">
      <c r="A3138" s="11">
        <v>3136</v>
      </c>
      <c r="B3138" s="12" t="s">
        <v>3136</v>
      </c>
      <c r="C3138" s="12" t="s">
        <v>7246</v>
      </c>
      <c r="D3138" s="13">
        <v>500</v>
      </c>
      <c r="E3138" s="13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1">
        <f>ROUND(E3138/D3138*100,0)</f>
        <v>128</v>
      </c>
      <c r="P3138" s="13">
        <f>IF(OR(E3138=0,L3138=0),0,E3138/L3138)</f>
        <v>29.045454545454547</v>
      </c>
      <c r="Q3138" s="11" t="s">
        <v>8323</v>
      </c>
      <c r="R3138" s="11" t="s">
        <v>8324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29" x14ac:dyDescent="0.35">
      <c r="A3139" s="11">
        <v>3137</v>
      </c>
      <c r="B3139" s="12" t="s">
        <v>3137</v>
      </c>
      <c r="C3139" s="12" t="s">
        <v>7247</v>
      </c>
      <c r="D3139" s="13">
        <v>1500</v>
      </c>
      <c r="E3139" s="13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1">
        <f>ROUND(E3139/D3139*100,0)</f>
        <v>3</v>
      </c>
      <c r="P3139" s="13">
        <f>IF(OR(E3139=0,L3139=0),0,E3139/L3139)</f>
        <v>50</v>
      </c>
      <c r="Q3139" s="11" t="s">
        <v>8323</v>
      </c>
      <c r="R3139" s="11" t="s">
        <v>8324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58" x14ac:dyDescent="0.35">
      <c r="A3140" s="11">
        <v>3138</v>
      </c>
      <c r="B3140" s="12" t="s">
        <v>3138</v>
      </c>
      <c r="C3140" s="12" t="s">
        <v>7248</v>
      </c>
      <c r="D3140" s="13">
        <v>200</v>
      </c>
      <c r="E3140" s="13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1">
        <f>ROUND(E3140/D3140*100,0)</f>
        <v>0</v>
      </c>
      <c r="P3140" s="13">
        <f>IF(OR(E3140=0,L3140=0),0,E3140/L3140)</f>
        <v>0</v>
      </c>
      <c r="Q3140" s="11" t="s">
        <v>8323</v>
      </c>
      <c r="R3140" s="11" t="s">
        <v>8324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43.5" x14ac:dyDescent="0.35">
      <c r="A3141" s="11">
        <v>3139</v>
      </c>
      <c r="B3141" s="12" t="s">
        <v>3139</v>
      </c>
      <c r="C3141" s="12" t="s">
        <v>7249</v>
      </c>
      <c r="D3141" s="13">
        <v>50000</v>
      </c>
      <c r="E3141" s="13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1">
        <f>ROUND(E3141/D3141*100,0)</f>
        <v>5</v>
      </c>
      <c r="P3141" s="13">
        <f>IF(OR(E3141=0,L3141=0),0,E3141/L3141)</f>
        <v>450</v>
      </c>
      <c r="Q3141" s="11" t="s">
        <v>8323</v>
      </c>
      <c r="R3141" s="11" t="s">
        <v>8324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58" x14ac:dyDescent="0.35">
      <c r="A3142" s="11">
        <v>3140</v>
      </c>
      <c r="B3142" s="12" t="s">
        <v>3140</v>
      </c>
      <c r="C3142" s="12" t="s">
        <v>7250</v>
      </c>
      <c r="D3142" s="13">
        <v>10000</v>
      </c>
      <c r="E3142" s="13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1">
        <f>ROUND(E3142/D3142*100,0)</f>
        <v>1</v>
      </c>
      <c r="P3142" s="13">
        <f>IF(OR(E3142=0,L3142=0),0,E3142/L3142)</f>
        <v>24</v>
      </c>
      <c r="Q3142" s="11" t="s">
        <v>8323</v>
      </c>
      <c r="R3142" s="11" t="s">
        <v>8324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58" x14ac:dyDescent="0.35">
      <c r="A3143" s="11">
        <v>3141</v>
      </c>
      <c r="B3143" s="12" t="s">
        <v>3141</v>
      </c>
      <c r="C3143" s="12" t="s">
        <v>7251</v>
      </c>
      <c r="D3143" s="13">
        <v>500</v>
      </c>
      <c r="E3143" s="13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1">
        <f>ROUND(E3143/D3143*100,0)</f>
        <v>52</v>
      </c>
      <c r="P3143" s="13">
        <f>IF(OR(E3143=0,L3143=0),0,E3143/L3143)</f>
        <v>32.25</v>
      </c>
      <c r="Q3143" s="11" t="s">
        <v>8323</v>
      </c>
      <c r="R3143" s="11" t="s">
        <v>8324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3.5" x14ac:dyDescent="0.35">
      <c r="A3144" s="11">
        <v>3142</v>
      </c>
      <c r="B3144" s="12" t="s">
        <v>3142</v>
      </c>
      <c r="C3144" s="12" t="s">
        <v>7252</v>
      </c>
      <c r="D3144" s="13">
        <v>2750</v>
      </c>
      <c r="E3144" s="13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1">
        <f>ROUND(E3144/D3144*100,0)</f>
        <v>2</v>
      </c>
      <c r="P3144" s="13">
        <f>IF(OR(E3144=0,L3144=0),0,E3144/L3144)</f>
        <v>15</v>
      </c>
      <c r="Q3144" s="11" t="s">
        <v>8323</v>
      </c>
      <c r="R3144" s="11" t="s">
        <v>8324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58" x14ac:dyDescent="0.35">
      <c r="A3145" s="11">
        <v>3143</v>
      </c>
      <c r="B3145" s="12" t="s">
        <v>3143</v>
      </c>
      <c r="C3145" s="12" t="s">
        <v>7253</v>
      </c>
      <c r="D3145" s="13">
        <v>700</v>
      </c>
      <c r="E3145" s="13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1">
        <f>ROUND(E3145/D3145*100,0)</f>
        <v>0</v>
      </c>
      <c r="P3145" s="13">
        <f>IF(OR(E3145=0,L3145=0),0,E3145/L3145)</f>
        <v>0</v>
      </c>
      <c r="Q3145" s="11" t="s">
        <v>8323</v>
      </c>
      <c r="R3145" s="11" t="s">
        <v>8324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58" x14ac:dyDescent="0.35">
      <c r="A3146" s="11">
        <v>3144</v>
      </c>
      <c r="B3146" s="12" t="s">
        <v>3144</v>
      </c>
      <c r="C3146" s="12" t="s">
        <v>7254</v>
      </c>
      <c r="D3146" s="13">
        <v>10000</v>
      </c>
      <c r="E3146" s="13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1">
        <f>ROUND(E3146/D3146*100,0)</f>
        <v>75</v>
      </c>
      <c r="P3146" s="13">
        <f>IF(OR(E3146=0,L3146=0),0,E3146/L3146)</f>
        <v>251.33333333333334</v>
      </c>
      <c r="Q3146" s="11" t="s">
        <v>8323</v>
      </c>
      <c r="R3146" s="11" t="s">
        <v>8324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43.5" x14ac:dyDescent="0.35">
      <c r="A3147" s="11">
        <v>3145</v>
      </c>
      <c r="B3147" s="12" t="s">
        <v>3145</v>
      </c>
      <c r="C3147" s="12" t="s">
        <v>7255</v>
      </c>
      <c r="D3147" s="13">
        <v>25000</v>
      </c>
      <c r="E3147" s="13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1">
        <f>ROUND(E3147/D3147*100,0)</f>
        <v>0</v>
      </c>
      <c r="P3147" s="13">
        <f>IF(OR(E3147=0,L3147=0),0,E3147/L3147)</f>
        <v>0</v>
      </c>
      <c r="Q3147" s="11" t="s">
        <v>8323</v>
      </c>
      <c r="R3147" s="11" t="s">
        <v>8324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43.5" x14ac:dyDescent="0.35">
      <c r="A3148" s="11">
        <v>3146</v>
      </c>
      <c r="B3148" s="12" t="s">
        <v>3146</v>
      </c>
      <c r="C3148" s="12" t="s">
        <v>7256</v>
      </c>
      <c r="D3148" s="13">
        <v>50000</v>
      </c>
      <c r="E3148" s="13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1">
        <f>ROUND(E3148/D3148*100,0)</f>
        <v>11</v>
      </c>
      <c r="P3148" s="13">
        <f>IF(OR(E3148=0,L3148=0),0,E3148/L3148)</f>
        <v>437.5</v>
      </c>
      <c r="Q3148" s="11" t="s">
        <v>8323</v>
      </c>
      <c r="R3148" s="11" t="s">
        <v>8324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43.5" x14ac:dyDescent="0.35">
      <c r="A3149" s="11">
        <v>3147</v>
      </c>
      <c r="B3149" s="12" t="s">
        <v>3147</v>
      </c>
      <c r="C3149" s="12" t="s">
        <v>7257</v>
      </c>
      <c r="D3149" s="13">
        <v>20000</v>
      </c>
      <c r="E3149" s="13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1">
        <f>ROUND(E3149/D3149*100,0)</f>
        <v>118</v>
      </c>
      <c r="P3149" s="13">
        <f>IF(OR(E3149=0,L3149=0),0,E3149/L3149)</f>
        <v>110.35211267605634</v>
      </c>
      <c r="Q3149" s="11" t="s">
        <v>8323</v>
      </c>
      <c r="R3149" s="11" t="s">
        <v>8324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29" x14ac:dyDescent="0.35">
      <c r="A3150" s="11">
        <v>3148</v>
      </c>
      <c r="B3150" s="12" t="s">
        <v>3148</v>
      </c>
      <c r="C3150" s="12" t="s">
        <v>7258</v>
      </c>
      <c r="D3150" s="13">
        <v>1800</v>
      </c>
      <c r="E3150" s="13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1">
        <f>ROUND(E3150/D3150*100,0)</f>
        <v>131</v>
      </c>
      <c r="P3150" s="13">
        <f>IF(OR(E3150=0,L3150=0),0,E3150/L3150)</f>
        <v>41.421052631578945</v>
      </c>
      <c r="Q3150" s="11" t="s">
        <v>8323</v>
      </c>
      <c r="R3150" s="11" t="s">
        <v>8324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43.5" x14ac:dyDescent="0.35">
      <c r="A3151" s="11">
        <v>3149</v>
      </c>
      <c r="B3151" s="12" t="s">
        <v>3149</v>
      </c>
      <c r="C3151" s="12" t="s">
        <v>7259</v>
      </c>
      <c r="D3151" s="13">
        <v>1250</v>
      </c>
      <c r="E3151" s="13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1">
        <f>ROUND(E3151/D3151*100,0)</f>
        <v>104</v>
      </c>
      <c r="P3151" s="13">
        <f>IF(OR(E3151=0,L3151=0),0,E3151/L3151)</f>
        <v>52</v>
      </c>
      <c r="Q3151" s="11" t="s">
        <v>8323</v>
      </c>
      <c r="R3151" s="11" t="s">
        <v>8324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58" x14ac:dyDescent="0.35">
      <c r="A3152" s="11">
        <v>3150</v>
      </c>
      <c r="B3152" s="12" t="s">
        <v>3150</v>
      </c>
      <c r="C3152" s="12" t="s">
        <v>7260</v>
      </c>
      <c r="D3152" s="13">
        <v>3500</v>
      </c>
      <c r="E3152" s="13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1">
        <f>ROUND(E3152/D3152*100,0)</f>
        <v>101</v>
      </c>
      <c r="P3152" s="13">
        <f>IF(OR(E3152=0,L3152=0),0,E3152/L3152)</f>
        <v>33.990384615384613</v>
      </c>
      <c r="Q3152" s="11" t="s">
        <v>8323</v>
      </c>
      <c r="R3152" s="11" t="s">
        <v>8324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43.5" x14ac:dyDescent="0.35">
      <c r="A3153" s="11">
        <v>3151</v>
      </c>
      <c r="B3153" s="12" t="s">
        <v>3151</v>
      </c>
      <c r="C3153" s="12" t="s">
        <v>7261</v>
      </c>
      <c r="D3153" s="13">
        <v>3500</v>
      </c>
      <c r="E3153" s="13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1">
        <f>ROUND(E3153/D3153*100,0)</f>
        <v>100</v>
      </c>
      <c r="P3153" s="13">
        <f>IF(OR(E3153=0,L3153=0),0,E3153/L3153)</f>
        <v>103.35294117647059</v>
      </c>
      <c r="Q3153" s="11" t="s">
        <v>8323</v>
      </c>
      <c r="R3153" s="11" t="s">
        <v>8324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3.5" x14ac:dyDescent="0.35">
      <c r="A3154" s="11">
        <v>3152</v>
      </c>
      <c r="B3154" s="12" t="s">
        <v>3152</v>
      </c>
      <c r="C3154" s="12" t="s">
        <v>7262</v>
      </c>
      <c r="D3154" s="13">
        <v>2200</v>
      </c>
      <c r="E3154" s="13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1">
        <f>ROUND(E3154/D3154*100,0)</f>
        <v>106</v>
      </c>
      <c r="P3154" s="13">
        <f>IF(OR(E3154=0,L3154=0),0,E3154/L3154)</f>
        <v>34.791044776119406</v>
      </c>
      <c r="Q3154" s="11" t="s">
        <v>8323</v>
      </c>
      <c r="R3154" s="11" t="s">
        <v>8324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3.5" x14ac:dyDescent="0.35">
      <c r="A3155" s="11">
        <v>3153</v>
      </c>
      <c r="B3155" s="12" t="s">
        <v>3153</v>
      </c>
      <c r="C3155" s="12" t="s">
        <v>7263</v>
      </c>
      <c r="D3155" s="13">
        <v>3000</v>
      </c>
      <c r="E3155" s="13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1">
        <f>ROUND(E3155/D3155*100,0)</f>
        <v>336</v>
      </c>
      <c r="P3155" s="13">
        <f>IF(OR(E3155=0,L3155=0),0,E3155/L3155)</f>
        <v>41.773858921161825</v>
      </c>
      <c r="Q3155" s="11" t="s">
        <v>8323</v>
      </c>
      <c r="R3155" s="11" t="s">
        <v>8324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43.5" x14ac:dyDescent="0.35">
      <c r="A3156" s="11">
        <v>3154</v>
      </c>
      <c r="B3156" s="12" t="s">
        <v>3154</v>
      </c>
      <c r="C3156" s="12" t="s">
        <v>7264</v>
      </c>
      <c r="D3156" s="13">
        <v>7000</v>
      </c>
      <c r="E3156" s="13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1">
        <f>ROUND(E3156/D3156*100,0)</f>
        <v>113</v>
      </c>
      <c r="P3156" s="13">
        <f>IF(OR(E3156=0,L3156=0),0,E3156/L3156)</f>
        <v>64.268292682926827</v>
      </c>
      <c r="Q3156" s="11" t="s">
        <v>8323</v>
      </c>
      <c r="R3156" s="11" t="s">
        <v>8324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3.5" x14ac:dyDescent="0.35">
      <c r="A3157" s="11">
        <v>3155</v>
      </c>
      <c r="B3157" s="12" t="s">
        <v>3155</v>
      </c>
      <c r="C3157" s="12" t="s">
        <v>7265</v>
      </c>
      <c r="D3157" s="13">
        <v>5000</v>
      </c>
      <c r="E3157" s="13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1">
        <f>ROUND(E3157/D3157*100,0)</f>
        <v>189</v>
      </c>
      <c r="P3157" s="13">
        <f>IF(OR(E3157=0,L3157=0),0,E3157/L3157)</f>
        <v>31.209370860927152</v>
      </c>
      <c r="Q3157" s="11" t="s">
        <v>8323</v>
      </c>
      <c r="R3157" s="11" t="s">
        <v>8324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43.5" x14ac:dyDescent="0.35">
      <c r="A3158" s="11">
        <v>3156</v>
      </c>
      <c r="B3158" s="12" t="s">
        <v>3156</v>
      </c>
      <c r="C3158" s="12" t="s">
        <v>7266</v>
      </c>
      <c r="D3158" s="13">
        <v>5500</v>
      </c>
      <c r="E3158" s="13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1">
        <f>ROUND(E3158/D3158*100,0)</f>
        <v>102</v>
      </c>
      <c r="P3158" s="13">
        <f>IF(OR(E3158=0,L3158=0),0,E3158/L3158)</f>
        <v>62.921348314606739</v>
      </c>
      <c r="Q3158" s="11" t="s">
        <v>8323</v>
      </c>
      <c r="R3158" s="11" t="s">
        <v>8324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29" x14ac:dyDescent="0.35">
      <c r="A3159" s="11">
        <v>3157</v>
      </c>
      <c r="B3159" s="12" t="s">
        <v>3157</v>
      </c>
      <c r="C3159" s="12" t="s">
        <v>7267</v>
      </c>
      <c r="D3159" s="13">
        <v>4000</v>
      </c>
      <c r="E3159" s="13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1">
        <f>ROUND(E3159/D3159*100,0)</f>
        <v>101</v>
      </c>
      <c r="P3159" s="13">
        <f>IF(OR(E3159=0,L3159=0),0,E3159/L3159)</f>
        <v>98.536585365853654</v>
      </c>
      <c r="Q3159" s="11" t="s">
        <v>8323</v>
      </c>
      <c r="R3159" s="11" t="s">
        <v>8324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29" x14ac:dyDescent="0.35">
      <c r="A3160" s="11">
        <v>3158</v>
      </c>
      <c r="B3160" s="12" t="s">
        <v>3158</v>
      </c>
      <c r="C3160" s="12" t="s">
        <v>7268</v>
      </c>
      <c r="D3160" s="13">
        <v>5000</v>
      </c>
      <c r="E3160" s="13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1">
        <f>ROUND(E3160/D3160*100,0)</f>
        <v>114</v>
      </c>
      <c r="P3160" s="13">
        <f>IF(OR(E3160=0,L3160=0),0,E3160/L3160)</f>
        <v>82.608695652173907</v>
      </c>
      <c r="Q3160" s="11" t="s">
        <v>8323</v>
      </c>
      <c r="R3160" s="11" t="s">
        <v>8324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43.5" x14ac:dyDescent="0.35">
      <c r="A3161" s="11">
        <v>3159</v>
      </c>
      <c r="B3161" s="12" t="s">
        <v>3159</v>
      </c>
      <c r="C3161" s="12" t="s">
        <v>7269</v>
      </c>
      <c r="D3161" s="13">
        <v>1500</v>
      </c>
      <c r="E3161" s="13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1">
        <f>ROUND(E3161/D3161*100,0)</f>
        <v>133</v>
      </c>
      <c r="P3161" s="13">
        <f>IF(OR(E3161=0,L3161=0),0,E3161/L3161)</f>
        <v>38.504230769230773</v>
      </c>
      <c r="Q3161" s="11" t="s">
        <v>8323</v>
      </c>
      <c r="R3161" s="11" t="s">
        <v>8324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3.5" x14ac:dyDescent="0.35">
      <c r="A3162" s="11">
        <v>3160</v>
      </c>
      <c r="B3162" s="12" t="s">
        <v>3160</v>
      </c>
      <c r="C3162" s="12" t="s">
        <v>7270</v>
      </c>
      <c r="D3162" s="13">
        <v>4500</v>
      </c>
      <c r="E3162" s="13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1">
        <f>ROUND(E3162/D3162*100,0)</f>
        <v>102</v>
      </c>
      <c r="P3162" s="13">
        <f>IF(OR(E3162=0,L3162=0),0,E3162/L3162)</f>
        <v>80.15789473684211</v>
      </c>
      <c r="Q3162" s="11" t="s">
        <v>8323</v>
      </c>
      <c r="R3162" s="11" t="s">
        <v>8324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58" x14ac:dyDescent="0.35">
      <c r="A3163" s="11">
        <v>3161</v>
      </c>
      <c r="B3163" s="12" t="s">
        <v>3161</v>
      </c>
      <c r="C3163" s="12" t="s">
        <v>7271</v>
      </c>
      <c r="D3163" s="13">
        <v>2000</v>
      </c>
      <c r="E3163" s="13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1">
        <f>ROUND(E3163/D3163*100,0)</f>
        <v>105</v>
      </c>
      <c r="P3163" s="13">
        <f>IF(OR(E3163=0,L3163=0),0,E3163/L3163)</f>
        <v>28.405405405405407</v>
      </c>
      <c r="Q3163" s="11" t="s">
        <v>8323</v>
      </c>
      <c r="R3163" s="11" t="s">
        <v>8324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58" x14ac:dyDescent="0.35">
      <c r="A3164" s="11">
        <v>3162</v>
      </c>
      <c r="B3164" s="12" t="s">
        <v>3162</v>
      </c>
      <c r="C3164" s="12" t="s">
        <v>7272</v>
      </c>
      <c r="D3164" s="13">
        <v>4000</v>
      </c>
      <c r="E3164" s="13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1">
        <f>ROUND(E3164/D3164*100,0)</f>
        <v>127</v>
      </c>
      <c r="P3164" s="13">
        <f>IF(OR(E3164=0,L3164=0),0,E3164/L3164)</f>
        <v>80.730158730158735</v>
      </c>
      <c r="Q3164" s="11" t="s">
        <v>8323</v>
      </c>
      <c r="R3164" s="11" t="s">
        <v>8324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3.5" x14ac:dyDescent="0.35">
      <c r="A3165" s="11">
        <v>3163</v>
      </c>
      <c r="B3165" s="12" t="s">
        <v>3163</v>
      </c>
      <c r="C3165" s="12" t="s">
        <v>7273</v>
      </c>
      <c r="D3165" s="13">
        <v>13000</v>
      </c>
      <c r="E3165" s="13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1">
        <f>ROUND(E3165/D3165*100,0)</f>
        <v>111</v>
      </c>
      <c r="P3165" s="13">
        <f>IF(OR(E3165=0,L3165=0),0,E3165/L3165)</f>
        <v>200.69444444444446</v>
      </c>
      <c r="Q3165" s="11" t="s">
        <v>8323</v>
      </c>
      <c r="R3165" s="11" t="s">
        <v>8324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58" x14ac:dyDescent="0.35">
      <c r="A3166" s="11">
        <v>3164</v>
      </c>
      <c r="B3166" s="12" t="s">
        <v>3164</v>
      </c>
      <c r="C3166" s="12" t="s">
        <v>7274</v>
      </c>
      <c r="D3166" s="13">
        <v>2500</v>
      </c>
      <c r="E3166" s="13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1">
        <f>ROUND(E3166/D3166*100,0)</f>
        <v>107</v>
      </c>
      <c r="P3166" s="13">
        <f>IF(OR(E3166=0,L3166=0),0,E3166/L3166)</f>
        <v>37.591549295774648</v>
      </c>
      <c r="Q3166" s="11" t="s">
        <v>8323</v>
      </c>
      <c r="R3166" s="11" t="s">
        <v>8324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58" x14ac:dyDescent="0.35">
      <c r="A3167" s="11">
        <v>3165</v>
      </c>
      <c r="B3167" s="12" t="s">
        <v>3165</v>
      </c>
      <c r="C3167" s="12" t="s">
        <v>7275</v>
      </c>
      <c r="D3167" s="13">
        <v>750</v>
      </c>
      <c r="E3167" s="13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1">
        <f>ROUND(E3167/D3167*100,0)</f>
        <v>163</v>
      </c>
      <c r="P3167" s="13">
        <f>IF(OR(E3167=0,L3167=0),0,E3167/L3167)</f>
        <v>58.095238095238095</v>
      </c>
      <c r="Q3167" s="11" t="s">
        <v>8323</v>
      </c>
      <c r="R3167" s="11" t="s">
        <v>8324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43.5" x14ac:dyDescent="0.35">
      <c r="A3168" s="11">
        <v>3166</v>
      </c>
      <c r="B3168" s="12" t="s">
        <v>3166</v>
      </c>
      <c r="C3168" s="12" t="s">
        <v>7276</v>
      </c>
      <c r="D3168" s="13">
        <v>35000</v>
      </c>
      <c r="E3168" s="13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1">
        <f>ROUND(E3168/D3168*100,0)</f>
        <v>160</v>
      </c>
      <c r="P3168" s="13">
        <f>IF(OR(E3168=0,L3168=0),0,E3168/L3168)</f>
        <v>60.300892473118282</v>
      </c>
      <c r="Q3168" s="11" t="s">
        <v>8323</v>
      </c>
      <c r="R3168" s="11" t="s">
        <v>8324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29" x14ac:dyDescent="0.35">
      <c r="A3169" s="11">
        <v>3167</v>
      </c>
      <c r="B3169" s="12" t="s">
        <v>3167</v>
      </c>
      <c r="C3169" s="12" t="s">
        <v>7277</v>
      </c>
      <c r="D3169" s="13">
        <v>3000</v>
      </c>
      <c r="E3169" s="13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1">
        <f>ROUND(E3169/D3169*100,0)</f>
        <v>116</v>
      </c>
      <c r="P3169" s="13">
        <f>IF(OR(E3169=0,L3169=0),0,E3169/L3169)</f>
        <v>63.363636363636367</v>
      </c>
      <c r="Q3169" s="11" t="s">
        <v>8323</v>
      </c>
      <c r="R3169" s="11" t="s">
        <v>8324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3.5" x14ac:dyDescent="0.35">
      <c r="A3170" s="11">
        <v>3168</v>
      </c>
      <c r="B3170" s="12" t="s">
        <v>3168</v>
      </c>
      <c r="C3170" s="12" t="s">
        <v>7278</v>
      </c>
      <c r="D3170" s="13">
        <v>2500</v>
      </c>
      <c r="E3170" s="13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1">
        <f>ROUND(E3170/D3170*100,0)</f>
        <v>124</v>
      </c>
      <c r="P3170" s="13">
        <f>IF(OR(E3170=0,L3170=0),0,E3170/L3170)</f>
        <v>50.901639344262293</v>
      </c>
      <c r="Q3170" s="11" t="s">
        <v>8323</v>
      </c>
      <c r="R3170" s="11" t="s">
        <v>8324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29" x14ac:dyDescent="0.35">
      <c r="A3171" s="11">
        <v>3169</v>
      </c>
      <c r="B3171" s="12" t="s">
        <v>3169</v>
      </c>
      <c r="C3171" s="12" t="s">
        <v>7279</v>
      </c>
      <c r="D3171" s="13">
        <v>8000</v>
      </c>
      <c r="E3171" s="13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1">
        <f>ROUND(E3171/D3171*100,0)</f>
        <v>103</v>
      </c>
      <c r="P3171" s="13">
        <f>IF(OR(E3171=0,L3171=0),0,E3171/L3171)</f>
        <v>100.5</v>
      </c>
      <c r="Q3171" s="11" t="s">
        <v>8323</v>
      </c>
      <c r="R3171" s="11" t="s">
        <v>8324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43.5" x14ac:dyDescent="0.35">
      <c r="A3172" s="11">
        <v>3170</v>
      </c>
      <c r="B3172" s="12" t="s">
        <v>3170</v>
      </c>
      <c r="C3172" s="12" t="s">
        <v>7280</v>
      </c>
      <c r="D3172" s="13">
        <v>2000</v>
      </c>
      <c r="E3172" s="13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1">
        <f>ROUND(E3172/D3172*100,0)</f>
        <v>112</v>
      </c>
      <c r="P3172" s="13">
        <f>IF(OR(E3172=0,L3172=0),0,E3172/L3172)</f>
        <v>31.619718309859156</v>
      </c>
      <c r="Q3172" s="11" t="s">
        <v>8323</v>
      </c>
      <c r="R3172" s="11" t="s">
        <v>8324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58" x14ac:dyDescent="0.35">
      <c r="A3173" s="11">
        <v>3171</v>
      </c>
      <c r="B3173" s="12" t="s">
        <v>3171</v>
      </c>
      <c r="C3173" s="12" t="s">
        <v>7281</v>
      </c>
      <c r="D3173" s="13">
        <v>7000</v>
      </c>
      <c r="E3173" s="13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1">
        <f>ROUND(E3173/D3173*100,0)</f>
        <v>109</v>
      </c>
      <c r="P3173" s="13">
        <f>IF(OR(E3173=0,L3173=0),0,E3173/L3173)</f>
        <v>65.102564102564102</v>
      </c>
      <c r="Q3173" s="11" t="s">
        <v>8323</v>
      </c>
      <c r="R3173" s="11" t="s">
        <v>8324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3.5" x14ac:dyDescent="0.35">
      <c r="A3174" s="11">
        <v>3172</v>
      </c>
      <c r="B3174" s="12" t="s">
        <v>3172</v>
      </c>
      <c r="C3174" s="12" t="s">
        <v>7282</v>
      </c>
      <c r="D3174" s="13">
        <v>2000</v>
      </c>
      <c r="E3174" s="13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1">
        <f>ROUND(E3174/D3174*100,0)</f>
        <v>115</v>
      </c>
      <c r="P3174" s="13">
        <f>IF(OR(E3174=0,L3174=0),0,E3174/L3174)</f>
        <v>79.310344827586206</v>
      </c>
      <c r="Q3174" s="11" t="s">
        <v>8323</v>
      </c>
      <c r="R3174" s="11" t="s">
        <v>8324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43.5" x14ac:dyDescent="0.35">
      <c r="A3175" s="11">
        <v>3173</v>
      </c>
      <c r="B3175" s="12" t="s">
        <v>3173</v>
      </c>
      <c r="C3175" s="12" t="s">
        <v>7283</v>
      </c>
      <c r="D3175" s="13">
        <v>10000</v>
      </c>
      <c r="E3175" s="13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1">
        <f>ROUND(E3175/D3175*100,0)</f>
        <v>103</v>
      </c>
      <c r="P3175" s="13">
        <f>IF(OR(E3175=0,L3175=0),0,E3175/L3175)</f>
        <v>139.18918918918919</v>
      </c>
      <c r="Q3175" s="11" t="s">
        <v>8323</v>
      </c>
      <c r="R3175" s="11" t="s">
        <v>8324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58" x14ac:dyDescent="0.35">
      <c r="A3176" s="11">
        <v>3174</v>
      </c>
      <c r="B3176" s="12" t="s">
        <v>3174</v>
      </c>
      <c r="C3176" s="12" t="s">
        <v>7284</v>
      </c>
      <c r="D3176" s="13">
        <v>3000</v>
      </c>
      <c r="E3176" s="13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1">
        <f>ROUND(E3176/D3176*100,0)</f>
        <v>101</v>
      </c>
      <c r="P3176" s="13">
        <f>IF(OR(E3176=0,L3176=0),0,E3176/L3176)</f>
        <v>131.91304347826087</v>
      </c>
      <c r="Q3176" s="11" t="s">
        <v>8323</v>
      </c>
      <c r="R3176" s="11" t="s">
        <v>8324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58" x14ac:dyDescent="0.35">
      <c r="A3177" s="11">
        <v>3175</v>
      </c>
      <c r="B3177" s="12" t="s">
        <v>3175</v>
      </c>
      <c r="C3177" s="12" t="s">
        <v>7285</v>
      </c>
      <c r="D3177" s="13">
        <v>5000</v>
      </c>
      <c r="E3177" s="13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1">
        <f>ROUND(E3177/D3177*100,0)</f>
        <v>110</v>
      </c>
      <c r="P3177" s="13">
        <f>IF(OR(E3177=0,L3177=0),0,E3177/L3177)</f>
        <v>91.3</v>
      </c>
      <c r="Q3177" s="11" t="s">
        <v>8323</v>
      </c>
      <c r="R3177" s="11" t="s">
        <v>8324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58" x14ac:dyDescent="0.35">
      <c r="A3178" s="11">
        <v>3176</v>
      </c>
      <c r="B3178" s="12" t="s">
        <v>3176</v>
      </c>
      <c r="C3178" s="12" t="s">
        <v>7286</v>
      </c>
      <c r="D3178" s="13">
        <v>1900</v>
      </c>
      <c r="E3178" s="13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1">
        <f>ROUND(E3178/D3178*100,0)</f>
        <v>115</v>
      </c>
      <c r="P3178" s="13">
        <f>IF(OR(E3178=0,L3178=0),0,E3178/L3178)</f>
        <v>39.672727272727272</v>
      </c>
      <c r="Q3178" s="11" t="s">
        <v>8323</v>
      </c>
      <c r="R3178" s="11" t="s">
        <v>8324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3.5" x14ac:dyDescent="0.35">
      <c r="A3179" s="11">
        <v>3177</v>
      </c>
      <c r="B3179" s="12" t="s">
        <v>3177</v>
      </c>
      <c r="C3179" s="12" t="s">
        <v>7287</v>
      </c>
      <c r="D3179" s="13">
        <v>2500</v>
      </c>
      <c r="E3179" s="13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1">
        <f>ROUND(E3179/D3179*100,0)</f>
        <v>117</v>
      </c>
      <c r="P3179" s="13">
        <f>IF(OR(E3179=0,L3179=0),0,E3179/L3179)</f>
        <v>57.549019607843135</v>
      </c>
      <c r="Q3179" s="11" t="s">
        <v>8323</v>
      </c>
      <c r="R3179" s="11" t="s">
        <v>8324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58" x14ac:dyDescent="0.35">
      <c r="A3180" s="11">
        <v>3178</v>
      </c>
      <c r="B3180" s="12" t="s">
        <v>3178</v>
      </c>
      <c r="C3180" s="12" t="s">
        <v>7288</v>
      </c>
      <c r="D3180" s="13">
        <v>1500</v>
      </c>
      <c r="E3180" s="13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1">
        <f>ROUND(E3180/D3180*100,0)</f>
        <v>172</v>
      </c>
      <c r="P3180" s="13">
        <f>IF(OR(E3180=0,L3180=0),0,E3180/L3180)</f>
        <v>33.025641025641029</v>
      </c>
      <c r="Q3180" s="11" t="s">
        <v>8323</v>
      </c>
      <c r="R3180" s="11" t="s">
        <v>8324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43.5" x14ac:dyDescent="0.35">
      <c r="A3181" s="11">
        <v>3179</v>
      </c>
      <c r="B3181" s="12" t="s">
        <v>3179</v>
      </c>
      <c r="C3181" s="12" t="s">
        <v>7289</v>
      </c>
      <c r="D3181" s="13">
        <v>4200</v>
      </c>
      <c r="E3181" s="13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1">
        <f>ROUND(E3181/D3181*100,0)</f>
        <v>114</v>
      </c>
      <c r="P3181" s="13">
        <f>IF(OR(E3181=0,L3181=0),0,E3181/L3181)</f>
        <v>77.335806451612896</v>
      </c>
      <c r="Q3181" s="11" t="s">
        <v>8323</v>
      </c>
      <c r="R3181" s="11" t="s">
        <v>8324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3.5" x14ac:dyDescent="0.35">
      <c r="A3182" s="11">
        <v>3180</v>
      </c>
      <c r="B3182" s="12" t="s">
        <v>3180</v>
      </c>
      <c r="C3182" s="12" t="s">
        <v>7290</v>
      </c>
      <c r="D3182" s="13">
        <v>1200</v>
      </c>
      <c r="E3182" s="13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1">
        <f>ROUND(E3182/D3182*100,0)</f>
        <v>120</v>
      </c>
      <c r="P3182" s="13">
        <f>IF(OR(E3182=0,L3182=0),0,E3182/L3182)</f>
        <v>31.933333333333334</v>
      </c>
      <c r="Q3182" s="11" t="s">
        <v>8323</v>
      </c>
      <c r="R3182" s="11" t="s">
        <v>8324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43.5" x14ac:dyDescent="0.35">
      <c r="A3183" s="11">
        <v>3181</v>
      </c>
      <c r="B3183" s="12" t="s">
        <v>3181</v>
      </c>
      <c r="C3183" s="12" t="s">
        <v>7291</v>
      </c>
      <c r="D3183" s="13">
        <v>500</v>
      </c>
      <c r="E3183" s="13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1">
        <f>ROUND(E3183/D3183*100,0)</f>
        <v>109</v>
      </c>
      <c r="P3183" s="13">
        <f>IF(OR(E3183=0,L3183=0),0,E3183/L3183)</f>
        <v>36.333333333333336</v>
      </c>
      <c r="Q3183" s="11" t="s">
        <v>8323</v>
      </c>
      <c r="R3183" s="11" t="s">
        <v>8324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58" x14ac:dyDescent="0.35">
      <c r="A3184" s="11">
        <v>3182</v>
      </c>
      <c r="B3184" s="12" t="s">
        <v>3182</v>
      </c>
      <c r="C3184" s="12" t="s">
        <v>7292</v>
      </c>
      <c r="D3184" s="13">
        <v>7000</v>
      </c>
      <c r="E3184" s="13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1">
        <f>ROUND(E3184/D3184*100,0)</f>
        <v>101</v>
      </c>
      <c r="P3184" s="13">
        <f>IF(OR(E3184=0,L3184=0),0,E3184/L3184)</f>
        <v>46.768211920529801</v>
      </c>
      <c r="Q3184" s="11" t="s">
        <v>8323</v>
      </c>
      <c r="R3184" s="11" t="s">
        <v>8324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3.5" x14ac:dyDescent="0.35">
      <c r="A3185" s="11">
        <v>3183</v>
      </c>
      <c r="B3185" s="12" t="s">
        <v>3183</v>
      </c>
      <c r="C3185" s="12" t="s">
        <v>7293</v>
      </c>
      <c r="D3185" s="13">
        <v>2500</v>
      </c>
      <c r="E3185" s="13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1">
        <f>ROUND(E3185/D3185*100,0)</f>
        <v>109</v>
      </c>
      <c r="P3185" s="13">
        <f>IF(OR(E3185=0,L3185=0),0,E3185/L3185)</f>
        <v>40.073529411764703</v>
      </c>
      <c r="Q3185" s="11" t="s">
        <v>8323</v>
      </c>
      <c r="R3185" s="11" t="s">
        <v>8324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3.5" x14ac:dyDescent="0.35">
      <c r="A3186" s="11">
        <v>3184</v>
      </c>
      <c r="B3186" s="12" t="s">
        <v>3184</v>
      </c>
      <c r="C3186" s="12" t="s">
        <v>7294</v>
      </c>
      <c r="D3186" s="13">
        <v>4300</v>
      </c>
      <c r="E3186" s="13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1">
        <f>ROUND(E3186/D3186*100,0)</f>
        <v>107</v>
      </c>
      <c r="P3186" s="13">
        <f>IF(OR(E3186=0,L3186=0),0,E3186/L3186)</f>
        <v>100.21739130434783</v>
      </c>
      <c r="Q3186" s="11" t="s">
        <v>8323</v>
      </c>
      <c r="R3186" s="11" t="s">
        <v>8324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43.5" x14ac:dyDescent="0.35">
      <c r="A3187" s="11">
        <v>3185</v>
      </c>
      <c r="B3187" s="12" t="s">
        <v>3185</v>
      </c>
      <c r="C3187" s="12" t="s">
        <v>7295</v>
      </c>
      <c r="D3187" s="13">
        <v>1000</v>
      </c>
      <c r="E3187" s="13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1">
        <f>ROUND(E3187/D3187*100,0)</f>
        <v>100</v>
      </c>
      <c r="P3187" s="13">
        <f>IF(OR(E3187=0,L3187=0),0,E3187/L3187)</f>
        <v>41.666666666666664</v>
      </c>
      <c r="Q3187" s="11" t="s">
        <v>8323</v>
      </c>
      <c r="R3187" s="11" t="s">
        <v>8324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43.5" x14ac:dyDescent="0.35">
      <c r="A3188" s="11">
        <v>3186</v>
      </c>
      <c r="B3188" s="12" t="s">
        <v>3186</v>
      </c>
      <c r="C3188" s="12" t="s">
        <v>7296</v>
      </c>
      <c r="D3188" s="13">
        <v>3200</v>
      </c>
      <c r="E3188" s="13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1">
        <f>ROUND(E3188/D3188*100,0)</f>
        <v>102</v>
      </c>
      <c r="P3188" s="13">
        <f>IF(OR(E3188=0,L3188=0),0,E3188/L3188)</f>
        <v>46.714285714285715</v>
      </c>
      <c r="Q3188" s="11" t="s">
        <v>8323</v>
      </c>
      <c r="R3188" s="11" t="s">
        <v>8324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58" x14ac:dyDescent="0.35">
      <c r="A3189" s="11">
        <v>3187</v>
      </c>
      <c r="B3189" s="12" t="s">
        <v>3187</v>
      </c>
      <c r="C3189" s="12" t="s">
        <v>7297</v>
      </c>
      <c r="D3189" s="13">
        <v>15000</v>
      </c>
      <c r="E3189" s="13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1">
        <f>ROUND(E3189/D3189*100,0)</f>
        <v>116</v>
      </c>
      <c r="P3189" s="13">
        <f>IF(OR(E3189=0,L3189=0),0,E3189/L3189)</f>
        <v>71.491803278688522</v>
      </c>
      <c r="Q3189" s="11" t="s">
        <v>8323</v>
      </c>
      <c r="R3189" s="11" t="s">
        <v>8324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43.5" x14ac:dyDescent="0.35">
      <c r="A3190" s="11">
        <v>3188</v>
      </c>
      <c r="B3190" s="12" t="s">
        <v>3188</v>
      </c>
      <c r="C3190" s="12" t="s">
        <v>7298</v>
      </c>
      <c r="D3190" s="13">
        <v>200</v>
      </c>
      <c r="E3190" s="13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1">
        <f>ROUND(E3190/D3190*100,0)</f>
        <v>65</v>
      </c>
      <c r="P3190" s="13">
        <f>IF(OR(E3190=0,L3190=0),0,E3190/L3190)</f>
        <v>14.444444444444445</v>
      </c>
      <c r="Q3190" s="11" t="s">
        <v>8323</v>
      </c>
      <c r="R3190" s="11" t="s">
        <v>8361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58" x14ac:dyDescent="0.35">
      <c r="A3191" s="11">
        <v>3189</v>
      </c>
      <c r="B3191" s="12" t="s">
        <v>3189</v>
      </c>
      <c r="C3191" s="12" t="s">
        <v>7299</v>
      </c>
      <c r="D3191" s="13">
        <v>55000</v>
      </c>
      <c r="E3191" s="13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1">
        <f>ROUND(E3191/D3191*100,0)</f>
        <v>12</v>
      </c>
      <c r="P3191" s="13">
        <f>IF(OR(E3191=0,L3191=0),0,E3191/L3191)</f>
        <v>356.84210526315792</v>
      </c>
      <c r="Q3191" s="11" t="s">
        <v>8323</v>
      </c>
      <c r="R3191" s="11" t="s">
        <v>8361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3.5" x14ac:dyDescent="0.35">
      <c r="A3192" s="11">
        <v>3190</v>
      </c>
      <c r="B3192" s="12" t="s">
        <v>3190</v>
      </c>
      <c r="C3192" s="12" t="s">
        <v>7300</v>
      </c>
      <c r="D3192" s="13">
        <v>4000</v>
      </c>
      <c r="E3192" s="13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1">
        <f>ROUND(E3192/D3192*100,0)</f>
        <v>0</v>
      </c>
      <c r="P3192" s="13">
        <f>IF(OR(E3192=0,L3192=0),0,E3192/L3192)</f>
        <v>0</v>
      </c>
      <c r="Q3192" s="11" t="s">
        <v>8323</v>
      </c>
      <c r="R3192" s="11" t="s">
        <v>8361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3.5" x14ac:dyDescent="0.35">
      <c r="A3193" s="11">
        <v>3191</v>
      </c>
      <c r="B3193" s="12" t="s">
        <v>3191</v>
      </c>
      <c r="C3193" s="12" t="s">
        <v>7301</v>
      </c>
      <c r="D3193" s="13">
        <v>3750</v>
      </c>
      <c r="E3193" s="13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1">
        <f>ROUND(E3193/D3193*100,0)</f>
        <v>4</v>
      </c>
      <c r="P3193" s="13">
        <f>IF(OR(E3193=0,L3193=0),0,E3193/L3193)</f>
        <v>37.75</v>
      </c>
      <c r="Q3193" s="11" t="s">
        <v>8323</v>
      </c>
      <c r="R3193" s="11" t="s">
        <v>8361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43.5" x14ac:dyDescent="0.35">
      <c r="A3194" s="11">
        <v>3192</v>
      </c>
      <c r="B3194" s="12" t="s">
        <v>3192</v>
      </c>
      <c r="C3194" s="12" t="s">
        <v>7302</v>
      </c>
      <c r="D3194" s="13">
        <v>10000</v>
      </c>
      <c r="E3194" s="13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1">
        <f>ROUND(E3194/D3194*100,0)</f>
        <v>1</v>
      </c>
      <c r="P3194" s="13">
        <f>IF(OR(E3194=0,L3194=0),0,E3194/L3194)</f>
        <v>12.75</v>
      </c>
      <c r="Q3194" s="11" t="s">
        <v>8323</v>
      </c>
      <c r="R3194" s="11" t="s">
        <v>8361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3.5" x14ac:dyDescent="0.35">
      <c r="A3195" s="11">
        <v>3193</v>
      </c>
      <c r="B3195" s="12" t="s">
        <v>3193</v>
      </c>
      <c r="C3195" s="12" t="s">
        <v>7303</v>
      </c>
      <c r="D3195" s="13">
        <v>5000</v>
      </c>
      <c r="E3195" s="13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1">
        <f>ROUND(E3195/D3195*100,0)</f>
        <v>12</v>
      </c>
      <c r="P3195" s="13">
        <f>IF(OR(E3195=0,L3195=0),0,E3195/L3195)</f>
        <v>24.458333333333332</v>
      </c>
      <c r="Q3195" s="11" t="s">
        <v>8323</v>
      </c>
      <c r="R3195" s="11" t="s">
        <v>8361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58" x14ac:dyDescent="0.35">
      <c r="A3196" s="11">
        <v>3194</v>
      </c>
      <c r="B3196" s="12" t="s">
        <v>3194</v>
      </c>
      <c r="C3196" s="12" t="s">
        <v>7304</v>
      </c>
      <c r="D3196" s="13">
        <v>11000</v>
      </c>
      <c r="E3196" s="13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1">
        <f>ROUND(E3196/D3196*100,0)</f>
        <v>0</v>
      </c>
      <c r="P3196" s="13">
        <f>IF(OR(E3196=0,L3196=0),0,E3196/L3196)</f>
        <v>0</v>
      </c>
      <c r="Q3196" s="11" t="s">
        <v>8323</v>
      </c>
      <c r="R3196" s="11" t="s">
        <v>8361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58" x14ac:dyDescent="0.35">
      <c r="A3197" s="11">
        <v>3195</v>
      </c>
      <c r="B3197" s="12" t="s">
        <v>3195</v>
      </c>
      <c r="C3197" s="12" t="s">
        <v>7305</v>
      </c>
      <c r="D3197" s="13">
        <v>3500</v>
      </c>
      <c r="E3197" s="13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1">
        <f>ROUND(E3197/D3197*100,0)</f>
        <v>59</v>
      </c>
      <c r="P3197" s="13">
        <f>IF(OR(E3197=0,L3197=0),0,E3197/L3197)</f>
        <v>53.07692307692308</v>
      </c>
      <c r="Q3197" s="11" t="s">
        <v>8323</v>
      </c>
      <c r="R3197" s="11" t="s">
        <v>8361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3.5" x14ac:dyDescent="0.35">
      <c r="A3198" s="11">
        <v>3196</v>
      </c>
      <c r="B3198" s="12" t="s">
        <v>3196</v>
      </c>
      <c r="C3198" s="12" t="s">
        <v>7306</v>
      </c>
      <c r="D3198" s="13">
        <v>3000000</v>
      </c>
      <c r="E3198" s="13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1">
        <f>ROUND(E3198/D3198*100,0)</f>
        <v>0</v>
      </c>
      <c r="P3198" s="13">
        <f>IF(OR(E3198=0,L3198=0),0,E3198/L3198)</f>
        <v>300</v>
      </c>
      <c r="Q3198" s="11" t="s">
        <v>8323</v>
      </c>
      <c r="R3198" s="11" t="s">
        <v>8361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29" x14ac:dyDescent="0.35">
      <c r="A3199" s="11">
        <v>3197</v>
      </c>
      <c r="B3199" s="12" t="s">
        <v>3197</v>
      </c>
      <c r="C3199" s="12" t="s">
        <v>7307</v>
      </c>
      <c r="D3199" s="13">
        <v>10000</v>
      </c>
      <c r="E3199" s="13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1">
        <f>ROUND(E3199/D3199*100,0)</f>
        <v>11</v>
      </c>
      <c r="P3199" s="13">
        <f>IF(OR(E3199=0,L3199=0),0,E3199/L3199)</f>
        <v>286.25</v>
      </c>
      <c r="Q3199" s="11" t="s">
        <v>8323</v>
      </c>
      <c r="R3199" s="11" t="s">
        <v>8361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58" x14ac:dyDescent="0.35">
      <c r="A3200" s="11">
        <v>3198</v>
      </c>
      <c r="B3200" s="12" t="s">
        <v>3198</v>
      </c>
      <c r="C3200" s="12" t="s">
        <v>7308</v>
      </c>
      <c r="D3200" s="13">
        <v>30000</v>
      </c>
      <c r="E3200" s="13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1">
        <f>ROUND(E3200/D3200*100,0)</f>
        <v>0</v>
      </c>
      <c r="P3200" s="13">
        <f>IF(OR(E3200=0,L3200=0),0,E3200/L3200)</f>
        <v>36.666666666666664</v>
      </c>
      <c r="Q3200" s="11" t="s">
        <v>8323</v>
      </c>
      <c r="R3200" s="11" t="s">
        <v>8361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3.5" x14ac:dyDescent="0.35">
      <c r="A3201" s="11">
        <v>3199</v>
      </c>
      <c r="B3201" s="12" t="s">
        <v>3199</v>
      </c>
      <c r="C3201" s="12" t="s">
        <v>7309</v>
      </c>
      <c r="D3201" s="13">
        <v>5000</v>
      </c>
      <c r="E3201" s="13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1">
        <f>ROUND(E3201/D3201*100,0)</f>
        <v>52</v>
      </c>
      <c r="P3201" s="13">
        <f>IF(OR(E3201=0,L3201=0),0,E3201/L3201)</f>
        <v>49.20754716981132</v>
      </c>
      <c r="Q3201" s="11" t="s">
        <v>8323</v>
      </c>
      <c r="R3201" s="11" t="s">
        <v>8361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58" x14ac:dyDescent="0.35">
      <c r="A3202" s="11">
        <v>3200</v>
      </c>
      <c r="B3202" s="12" t="s">
        <v>3200</v>
      </c>
      <c r="C3202" s="12" t="s">
        <v>7310</v>
      </c>
      <c r="D3202" s="13">
        <v>50000</v>
      </c>
      <c r="E3202" s="13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1">
        <f>ROUND(E3202/D3202*100,0)</f>
        <v>0</v>
      </c>
      <c r="P3202" s="13">
        <f>IF(OR(E3202=0,L3202=0),0,E3202/L3202)</f>
        <v>1</v>
      </c>
      <c r="Q3202" s="11" t="s">
        <v>8323</v>
      </c>
      <c r="R3202" s="11" t="s">
        <v>8361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43.5" x14ac:dyDescent="0.35">
      <c r="A3203" s="11">
        <v>3201</v>
      </c>
      <c r="B3203" s="12" t="s">
        <v>3201</v>
      </c>
      <c r="C3203" s="12" t="s">
        <v>7311</v>
      </c>
      <c r="D3203" s="13">
        <v>2000</v>
      </c>
      <c r="E3203" s="13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1">
        <f>ROUND(E3203/D3203*100,0)</f>
        <v>1</v>
      </c>
      <c r="P3203" s="13">
        <f>IF(OR(E3203=0,L3203=0),0,E3203/L3203)</f>
        <v>12.5</v>
      </c>
      <c r="Q3203" s="11" t="s">
        <v>8323</v>
      </c>
      <c r="R3203" s="11" t="s">
        <v>8361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3.5" x14ac:dyDescent="0.35">
      <c r="A3204" s="11">
        <v>3202</v>
      </c>
      <c r="B3204" s="12" t="s">
        <v>3202</v>
      </c>
      <c r="C3204" s="12" t="s">
        <v>7312</v>
      </c>
      <c r="D3204" s="13">
        <v>5000</v>
      </c>
      <c r="E3204" s="13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1">
        <f>ROUND(E3204/D3204*100,0)</f>
        <v>55</v>
      </c>
      <c r="P3204" s="13">
        <f>IF(OR(E3204=0,L3204=0),0,E3204/L3204)</f>
        <v>109.04</v>
      </c>
      <c r="Q3204" s="11" t="s">
        <v>8323</v>
      </c>
      <c r="R3204" s="11" t="s">
        <v>8361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43.5" x14ac:dyDescent="0.35">
      <c r="A3205" s="11">
        <v>3203</v>
      </c>
      <c r="B3205" s="12" t="s">
        <v>3203</v>
      </c>
      <c r="C3205" s="12" t="s">
        <v>7313</v>
      </c>
      <c r="D3205" s="13">
        <v>1000</v>
      </c>
      <c r="E3205" s="13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1">
        <f>ROUND(E3205/D3205*100,0)</f>
        <v>25</v>
      </c>
      <c r="P3205" s="13">
        <f>IF(OR(E3205=0,L3205=0),0,E3205/L3205)</f>
        <v>41.666666666666664</v>
      </c>
      <c r="Q3205" s="11" t="s">
        <v>8323</v>
      </c>
      <c r="R3205" s="11" t="s">
        <v>8361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58" x14ac:dyDescent="0.35">
      <c r="A3206" s="11">
        <v>3204</v>
      </c>
      <c r="B3206" s="12" t="s">
        <v>3204</v>
      </c>
      <c r="C3206" s="12" t="s">
        <v>7314</v>
      </c>
      <c r="D3206" s="13">
        <v>500</v>
      </c>
      <c r="E3206" s="13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1">
        <f>ROUND(E3206/D3206*100,0)</f>
        <v>0</v>
      </c>
      <c r="P3206" s="13">
        <f>IF(OR(E3206=0,L3206=0),0,E3206/L3206)</f>
        <v>0</v>
      </c>
      <c r="Q3206" s="11" t="s">
        <v>8323</v>
      </c>
      <c r="R3206" s="11" t="s">
        <v>8361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43.5" x14ac:dyDescent="0.35">
      <c r="A3207" s="11">
        <v>3205</v>
      </c>
      <c r="B3207" s="12" t="s">
        <v>3205</v>
      </c>
      <c r="C3207" s="12" t="s">
        <v>7315</v>
      </c>
      <c r="D3207" s="13">
        <v>8000</v>
      </c>
      <c r="E3207" s="13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1">
        <f>ROUND(E3207/D3207*100,0)</f>
        <v>3</v>
      </c>
      <c r="P3207" s="13">
        <f>IF(OR(E3207=0,L3207=0),0,E3207/L3207)</f>
        <v>22.75</v>
      </c>
      <c r="Q3207" s="11" t="s">
        <v>8323</v>
      </c>
      <c r="R3207" s="11" t="s">
        <v>8361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43.5" x14ac:dyDescent="0.35">
      <c r="A3208" s="11">
        <v>3206</v>
      </c>
      <c r="B3208" s="12" t="s">
        <v>3206</v>
      </c>
      <c r="C3208" s="12" t="s">
        <v>7316</v>
      </c>
      <c r="D3208" s="13">
        <v>5000</v>
      </c>
      <c r="E3208" s="13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1">
        <f>ROUND(E3208/D3208*100,0)</f>
        <v>0</v>
      </c>
      <c r="P3208" s="13">
        <f>IF(OR(E3208=0,L3208=0),0,E3208/L3208)</f>
        <v>0</v>
      </c>
      <c r="Q3208" s="11" t="s">
        <v>8323</v>
      </c>
      <c r="R3208" s="11" t="s">
        <v>8361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43.5" x14ac:dyDescent="0.35">
      <c r="A3209" s="11">
        <v>3207</v>
      </c>
      <c r="B3209" s="12" t="s">
        <v>3207</v>
      </c>
      <c r="C3209" s="12" t="s">
        <v>7317</v>
      </c>
      <c r="D3209" s="13">
        <v>5500</v>
      </c>
      <c r="E3209" s="13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1">
        <f>ROUND(E3209/D3209*100,0)</f>
        <v>46</v>
      </c>
      <c r="P3209" s="13">
        <f>IF(OR(E3209=0,L3209=0),0,E3209/L3209)</f>
        <v>70.833333333333329</v>
      </c>
      <c r="Q3209" s="11" t="s">
        <v>8323</v>
      </c>
      <c r="R3209" s="11" t="s">
        <v>8361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3.5" x14ac:dyDescent="0.35">
      <c r="A3210" s="11">
        <v>3208</v>
      </c>
      <c r="B3210" s="12" t="s">
        <v>3208</v>
      </c>
      <c r="C3210" s="12" t="s">
        <v>7318</v>
      </c>
      <c r="D3210" s="13">
        <v>5000</v>
      </c>
      <c r="E3210" s="13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1">
        <f>ROUND(E3210/D3210*100,0)</f>
        <v>104</v>
      </c>
      <c r="P3210" s="13">
        <f>IF(OR(E3210=0,L3210=0),0,E3210/L3210)</f>
        <v>63.109756097560975</v>
      </c>
      <c r="Q3210" s="11" t="s">
        <v>8323</v>
      </c>
      <c r="R3210" s="11" t="s">
        <v>8324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3.5" x14ac:dyDescent="0.35">
      <c r="A3211" s="11">
        <v>3209</v>
      </c>
      <c r="B3211" s="12" t="s">
        <v>3209</v>
      </c>
      <c r="C3211" s="12" t="s">
        <v>7319</v>
      </c>
      <c r="D3211" s="13">
        <v>9500</v>
      </c>
      <c r="E3211" s="13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1">
        <f>ROUND(E3211/D3211*100,0)</f>
        <v>119</v>
      </c>
      <c r="P3211" s="13">
        <f>IF(OR(E3211=0,L3211=0),0,E3211/L3211)</f>
        <v>50.157964601769912</v>
      </c>
      <c r="Q3211" s="11" t="s">
        <v>8323</v>
      </c>
      <c r="R3211" s="11" t="s">
        <v>8324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43.5" x14ac:dyDescent="0.35">
      <c r="A3212" s="11">
        <v>3210</v>
      </c>
      <c r="B3212" s="12" t="s">
        <v>3210</v>
      </c>
      <c r="C3212" s="12" t="s">
        <v>7320</v>
      </c>
      <c r="D3212" s="13">
        <v>3000</v>
      </c>
      <c r="E3212" s="13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1">
        <f>ROUND(E3212/D3212*100,0)</f>
        <v>126</v>
      </c>
      <c r="P3212" s="13">
        <f>IF(OR(E3212=0,L3212=0),0,E3212/L3212)</f>
        <v>62.883333333333333</v>
      </c>
      <c r="Q3212" s="11" t="s">
        <v>8323</v>
      </c>
      <c r="R3212" s="11" t="s">
        <v>8324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58" x14ac:dyDescent="0.35">
      <c r="A3213" s="11">
        <v>3211</v>
      </c>
      <c r="B3213" s="12" t="s">
        <v>3211</v>
      </c>
      <c r="C3213" s="12" t="s">
        <v>7321</v>
      </c>
      <c r="D3213" s="13">
        <v>23000</v>
      </c>
      <c r="E3213" s="13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1">
        <f>ROUND(E3213/D3213*100,0)</f>
        <v>120</v>
      </c>
      <c r="P3213" s="13">
        <f>IF(OR(E3213=0,L3213=0),0,E3213/L3213)</f>
        <v>85.531055900621112</v>
      </c>
      <c r="Q3213" s="11" t="s">
        <v>8323</v>
      </c>
      <c r="R3213" s="11" t="s">
        <v>8324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29" x14ac:dyDescent="0.35">
      <c r="A3214" s="11">
        <v>3212</v>
      </c>
      <c r="B3214" s="12" t="s">
        <v>3212</v>
      </c>
      <c r="C3214" s="12" t="s">
        <v>7322</v>
      </c>
      <c r="D3214" s="13">
        <v>4000</v>
      </c>
      <c r="E3214" s="13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1">
        <f>ROUND(E3214/D3214*100,0)</f>
        <v>126</v>
      </c>
      <c r="P3214" s="13">
        <f>IF(OR(E3214=0,L3214=0),0,E3214/L3214)</f>
        <v>53.723404255319146</v>
      </c>
      <c r="Q3214" s="11" t="s">
        <v>8323</v>
      </c>
      <c r="R3214" s="11" t="s">
        <v>8324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43.5" x14ac:dyDescent="0.35">
      <c r="A3215" s="11">
        <v>3213</v>
      </c>
      <c r="B3215" s="12" t="s">
        <v>3213</v>
      </c>
      <c r="C3215" s="12" t="s">
        <v>7323</v>
      </c>
      <c r="D3215" s="13">
        <v>6000</v>
      </c>
      <c r="E3215" s="13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1">
        <f>ROUND(E3215/D3215*100,0)</f>
        <v>100</v>
      </c>
      <c r="P3215" s="13">
        <f>IF(OR(E3215=0,L3215=0),0,E3215/L3215)</f>
        <v>127.80851063829788</v>
      </c>
      <c r="Q3215" s="11" t="s">
        <v>8323</v>
      </c>
      <c r="R3215" s="11" t="s">
        <v>8324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58" x14ac:dyDescent="0.35">
      <c r="A3216" s="11">
        <v>3214</v>
      </c>
      <c r="B3216" s="12" t="s">
        <v>3214</v>
      </c>
      <c r="C3216" s="12" t="s">
        <v>7324</v>
      </c>
      <c r="D3216" s="13">
        <v>12000</v>
      </c>
      <c r="E3216" s="13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1">
        <f>ROUND(E3216/D3216*100,0)</f>
        <v>102</v>
      </c>
      <c r="P3216" s="13">
        <f>IF(OR(E3216=0,L3216=0),0,E3216/L3216)</f>
        <v>106.57391304347826</v>
      </c>
      <c r="Q3216" s="11" t="s">
        <v>8323</v>
      </c>
      <c r="R3216" s="11" t="s">
        <v>8324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58" x14ac:dyDescent="0.35">
      <c r="A3217" s="11">
        <v>3215</v>
      </c>
      <c r="B3217" s="12" t="s">
        <v>3215</v>
      </c>
      <c r="C3217" s="12" t="s">
        <v>7325</v>
      </c>
      <c r="D3217" s="13">
        <v>35000</v>
      </c>
      <c r="E3217" s="13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1">
        <f>ROUND(E3217/D3217*100,0)</f>
        <v>100</v>
      </c>
      <c r="P3217" s="13">
        <f>IF(OR(E3217=0,L3217=0),0,E3217/L3217)</f>
        <v>262.11194029850748</v>
      </c>
      <c r="Q3217" s="11" t="s">
        <v>8323</v>
      </c>
      <c r="R3217" s="11" t="s">
        <v>8324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43.5" x14ac:dyDescent="0.35">
      <c r="A3218" s="11">
        <v>3216</v>
      </c>
      <c r="B3218" s="12" t="s">
        <v>3216</v>
      </c>
      <c r="C3218" s="12" t="s">
        <v>7326</v>
      </c>
      <c r="D3218" s="13">
        <v>2000</v>
      </c>
      <c r="E3218" s="13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1">
        <f>ROUND(E3218/D3218*100,0)</f>
        <v>100</v>
      </c>
      <c r="P3218" s="13">
        <f>IF(OR(E3218=0,L3218=0),0,E3218/L3218)</f>
        <v>57.171428571428571</v>
      </c>
      <c r="Q3218" s="11" t="s">
        <v>8323</v>
      </c>
      <c r="R3218" s="11" t="s">
        <v>8324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29" x14ac:dyDescent="0.35">
      <c r="A3219" s="11">
        <v>3217</v>
      </c>
      <c r="B3219" s="12" t="s">
        <v>3217</v>
      </c>
      <c r="C3219" s="12" t="s">
        <v>7327</v>
      </c>
      <c r="D3219" s="13">
        <v>4500</v>
      </c>
      <c r="E3219" s="13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1">
        <f>ROUND(E3219/D3219*100,0)</f>
        <v>116</v>
      </c>
      <c r="P3219" s="13">
        <f>IF(OR(E3219=0,L3219=0),0,E3219/L3219)</f>
        <v>50.20192307692308</v>
      </c>
      <c r="Q3219" s="11" t="s">
        <v>8323</v>
      </c>
      <c r="R3219" s="11" t="s">
        <v>8324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43.5" x14ac:dyDescent="0.35">
      <c r="A3220" s="11">
        <v>3218</v>
      </c>
      <c r="B3220" s="12" t="s">
        <v>3218</v>
      </c>
      <c r="C3220" s="12" t="s">
        <v>7328</v>
      </c>
      <c r="D3220" s="13">
        <v>12000</v>
      </c>
      <c r="E3220" s="13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1">
        <f>ROUND(E3220/D3220*100,0)</f>
        <v>102</v>
      </c>
      <c r="P3220" s="13">
        <f>IF(OR(E3220=0,L3220=0),0,E3220/L3220)</f>
        <v>66.586956521739125</v>
      </c>
      <c r="Q3220" s="11" t="s">
        <v>8323</v>
      </c>
      <c r="R3220" s="11" t="s">
        <v>8324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43.5" x14ac:dyDescent="0.35">
      <c r="A3221" s="11">
        <v>3219</v>
      </c>
      <c r="B3221" s="12" t="s">
        <v>3219</v>
      </c>
      <c r="C3221" s="12" t="s">
        <v>7329</v>
      </c>
      <c r="D3221" s="13">
        <v>20000</v>
      </c>
      <c r="E3221" s="13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1">
        <f>ROUND(E3221/D3221*100,0)</f>
        <v>100</v>
      </c>
      <c r="P3221" s="13">
        <f>IF(OR(E3221=0,L3221=0),0,E3221/L3221)</f>
        <v>168.25210084033614</v>
      </c>
      <c r="Q3221" s="11" t="s">
        <v>8323</v>
      </c>
      <c r="R3221" s="11" t="s">
        <v>8324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29" x14ac:dyDescent="0.35">
      <c r="A3222" s="11">
        <v>3220</v>
      </c>
      <c r="B3222" s="12" t="s">
        <v>3220</v>
      </c>
      <c r="C3222" s="12" t="s">
        <v>7330</v>
      </c>
      <c r="D3222" s="13">
        <v>15000</v>
      </c>
      <c r="E3222" s="13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1">
        <f>ROUND(E3222/D3222*100,0)</f>
        <v>101</v>
      </c>
      <c r="P3222" s="13">
        <f>IF(OR(E3222=0,L3222=0),0,E3222/L3222)</f>
        <v>256.37288135593218</v>
      </c>
      <c r="Q3222" s="11" t="s">
        <v>8323</v>
      </c>
      <c r="R3222" s="11" t="s">
        <v>8324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58" x14ac:dyDescent="0.35">
      <c r="A3223" s="11">
        <v>3221</v>
      </c>
      <c r="B3223" s="12" t="s">
        <v>3221</v>
      </c>
      <c r="C3223" s="12" t="s">
        <v>7331</v>
      </c>
      <c r="D3223" s="13">
        <v>4000</v>
      </c>
      <c r="E3223" s="13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1">
        <f>ROUND(E3223/D3223*100,0)</f>
        <v>103</v>
      </c>
      <c r="P3223" s="13">
        <f>IF(OR(E3223=0,L3223=0),0,E3223/L3223)</f>
        <v>36.610619469026545</v>
      </c>
      <c r="Q3223" s="11" t="s">
        <v>8323</v>
      </c>
      <c r="R3223" s="11" t="s">
        <v>8324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43.5" x14ac:dyDescent="0.35">
      <c r="A3224" s="11">
        <v>3222</v>
      </c>
      <c r="B3224" s="12" t="s">
        <v>3222</v>
      </c>
      <c r="C3224" s="12" t="s">
        <v>7332</v>
      </c>
      <c r="D3224" s="13">
        <v>2500</v>
      </c>
      <c r="E3224" s="13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1">
        <f>ROUND(E3224/D3224*100,0)</f>
        <v>125</v>
      </c>
      <c r="P3224" s="13">
        <f>IF(OR(E3224=0,L3224=0),0,E3224/L3224)</f>
        <v>37.142857142857146</v>
      </c>
      <c r="Q3224" s="11" t="s">
        <v>8323</v>
      </c>
      <c r="R3224" s="11" t="s">
        <v>8324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29" x14ac:dyDescent="0.35">
      <c r="A3225" s="11">
        <v>3223</v>
      </c>
      <c r="B3225" s="12" t="s">
        <v>3223</v>
      </c>
      <c r="C3225" s="12" t="s">
        <v>7333</v>
      </c>
      <c r="D3225" s="13">
        <v>3100</v>
      </c>
      <c r="E3225" s="13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1">
        <f>ROUND(E3225/D3225*100,0)</f>
        <v>110</v>
      </c>
      <c r="P3225" s="13">
        <f>IF(OR(E3225=0,L3225=0),0,E3225/L3225)</f>
        <v>45.878378378378379</v>
      </c>
      <c r="Q3225" s="11" t="s">
        <v>8323</v>
      </c>
      <c r="R3225" s="11" t="s">
        <v>8324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58" x14ac:dyDescent="0.35">
      <c r="A3226" s="11">
        <v>3224</v>
      </c>
      <c r="B3226" s="12" t="s">
        <v>3224</v>
      </c>
      <c r="C3226" s="12" t="s">
        <v>7334</v>
      </c>
      <c r="D3226" s="13">
        <v>30000</v>
      </c>
      <c r="E3226" s="13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1">
        <f>ROUND(E3226/D3226*100,0)</f>
        <v>102</v>
      </c>
      <c r="P3226" s="13">
        <f>IF(OR(E3226=0,L3226=0),0,E3226/L3226)</f>
        <v>141.71296296296296</v>
      </c>
      <c r="Q3226" s="11" t="s">
        <v>8323</v>
      </c>
      <c r="R3226" s="11" t="s">
        <v>8324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3.5" x14ac:dyDescent="0.35">
      <c r="A3227" s="11">
        <v>3225</v>
      </c>
      <c r="B3227" s="12" t="s">
        <v>3225</v>
      </c>
      <c r="C3227" s="12" t="s">
        <v>7335</v>
      </c>
      <c r="D3227" s="13">
        <v>2000</v>
      </c>
      <c r="E3227" s="13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1">
        <f>ROUND(E3227/D3227*100,0)</f>
        <v>102</v>
      </c>
      <c r="P3227" s="13">
        <f>IF(OR(E3227=0,L3227=0),0,E3227/L3227)</f>
        <v>52.487179487179489</v>
      </c>
      <c r="Q3227" s="11" t="s">
        <v>8323</v>
      </c>
      <c r="R3227" s="11" t="s">
        <v>8324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3.5" x14ac:dyDescent="0.35">
      <c r="A3228" s="11">
        <v>3226</v>
      </c>
      <c r="B3228" s="12" t="s">
        <v>3226</v>
      </c>
      <c r="C3228" s="12" t="s">
        <v>7336</v>
      </c>
      <c r="D3228" s="13">
        <v>1200</v>
      </c>
      <c r="E3228" s="13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1">
        <f>ROUND(E3228/D3228*100,0)</f>
        <v>104</v>
      </c>
      <c r="P3228" s="13">
        <f>IF(OR(E3228=0,L3228=0),0,E3228/L3228)</f>
        <v>59.523809523809526</v>
      </c>
      <c r="Q3228" s="11" t="s">
        <v>8323</v>
      </c>
      <c r="R3228" s="11" t="s">
        <v>8324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43.5" x14ac:dyDescent="0.35">
      <c r="A3229" s="11">
        <v>3227</v>
      </c>
      <c r="B3229" s="12" t="s">
        <v>3227</v>
      </c>
      <c r="C3229" s="12" t="s">
        <v>7337</v>
      </c>
      <c r="D3229" s="13">
        <v>1200</v>
      </c>
      <c r="E3229" s="13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1">
        <f>ROUND(E3229/D3229*100,0)</f>
        <v>125</v>
      </c>
      <c r="P3229" s="13">
        <f>IF(OR(E3229=0,L3229=0),0,E3229/L3229)</f>
        <v>50</v>
      </c>
      <c r="Q3229" s="11" t="s">
        <v>8323</v>
      </c>
      <c r="R3229" s="11" t="s">
        <v>8324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29" x14ac:dyDescent="0.35">
      <c r="A3230" s="11">
        <v>3228</v>
      </c>
      <c r="B3230" s="12" t="s">
        <v>3228</v>
      </c>
      <c r="C3230" s="12" t="s">
        <v>7338</v>
      </c>
      <c r="D3230" s="13">
        <v>7000</v>
      </c>
      <c r="E3230" s="13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1">
        <f>ROUND(E3230/D3230*100,0)</f>
        <v>102</v>
      </c>
      <c r="P3230" s="13">
        <f>IF(OR(E3230=0,L3230=0),0,E3230/L3230)</f>
        <v>193.62162162162161</v>
      </c>
      <c r="Q3230" s="11" t="s">
        <v>8323</v>
      </c>
      <c r="R3230" s="11" t="s">
        <v>8324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3.5" x14ac:dyDescent="0.35">
      <c r="A3231" s="11">
        <v>3229</v>
      </c>
      <c r="B3231" s="12" t="s">
        <v>3229</v>
      </c>
      <c r="C3231" s="12" t="s">
        <v>7339</v>
      </c>
      <c r="D3231" s="13">
        <v>20000</v>
      </c>
      <c r="E3231" s="13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1">
        <f>ROUND(E3231/D3231*100,0)</f>
        <v>108</v>
      </c>
      <c r="P3231" s="13">
        <f>IF(OR(E3231=0,L3231=0),0,E3231/L3231)</f>
        <v>106.79702970297029</v>
      </c>
      <c r="Q3231" s="11" t="s">
        <v>8323</v>
      </c>
      <c r="R3231" s="11" t="s">
        <v>8324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58" x14ac:dyDescent="0.35">
      <c r="A3232" s="11">
        <v>3230</v>
      </c>
      <c r="B3232" s="12" t="s">
        <v>3230</v>
      </c>
      <c r="C3232" s="12" t="s">
        <v>7340</v>
      </c>
      <c r="D3232" s="13">
        <v>2600</v>
      </c>
      <c r="E3232" s="13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1">
        <f>ROUND(E3232/D3232*100,0)</f>
        <v>110</v>
      </c>
      <c r="P3232" s="13">
        <f>IF(OR(E3232=0,L3232=0),0,E3232/L3232)</f>
        <v>77.21621621621621</v>
      </c>
      <c r="Q3232" s="11" t="s">
        <v>8323</v>
      </c>
      <c r="R3232" s="11" t="s">
        <v>8324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3.5" x14ac:dyDescent="0.35">
      <c r="A3233" s="11">
        <v>3231</v>
      </c>
      <c r="B3233" s="12" t="s">
        <v>3231</v>
      </c>
      <c r="C3233" s="12" t="s">
        <v>7341</v>
      </c>
      <c r="D3233" s="13">
        <v>1000</v>
      </c>
      <c r="E3233" s="13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1">
        <f>ROUND(E3233/D3233*100,0)</f>
        <v>161</v>
      </c>
      <c r="P3233" s="13">
        <f>IF(OR(E3233=0,L3233=0),0,E3233/L3233)</f>
        <v>57.5</v>
      </c>
      <c r="Q3233" s="11" t="s">
        <v>8323</v>
      </c>
      <c r="R3233" s="11" t="s">
        <v>8324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3.5" x14ac:dyDescent="0.35">
      <c r="A3234" s="11">
        <v>3232</v>
      </c>
      <c r="B3234" s="12" t="s">
        <v>3232</v>
      </c>
      <c r="C3234" s="12" t="s">
        <v>7342</v>
      </c>
      <c r="D3234" s="13">
        <v>1000</v>
      </c>
      <c r="E3234" s="13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1">
        <f>ROUND(E3234/D3234*100,0)</f>
        <v>131</v>
      </c>
      <c r="P3234" s="13">
        <f>IF(OR(E3234=0,L3234=0),0,E3234/L3234)</f>
        <v>50.46153846153846</v>
      </c>
      <c r="Q3234" s="11" t="s">
        <v>8323</v>
      </c>
      <c r="R3234" s="11" t="s">
        <v>8324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3.5" x14ac:dyDescent="0.35">
      <c r="A3235" s="11">
        <v>3233</v>
      </c>
      <c r="B3235" s="12" t="s">
        <v>3233</v>
      </c>
      <c r="C3235" s="12" t="s">
        <v>7343</v>
      </c>
      <c r="D3235" s="13">
        <v>5000</v>
      </c>
      <c r="E3235" s="13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1">
        <f>ROUND(E3235/D3235*100,0)</f>
        <v>119</v>
      </c>
      <c r="P3235" s="13">
        <f>IF(OR(E3235=0,L3235=0),0,E3235/L3235)</f>
        <v>97.377049180327873</v>
      </c>
      <c r="Q3235" s="11" t="s">
        <v>8323</v>
      </c>
      <c r="R3235" s="11" t="s">
        <v>8324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43.5" x14ac:dyDescent="0.35">
      <c r="A3236" s="11">
        <v>3234</v>
      </c>
      <c r="B3236" s="12" t="s">
        <v>3234</v>
      </c>
      <c r="C3236" s="12" t="s">
        <v>7344</v>
      </c>
      <c r="D3236" s="13">
        <v>4000</v>
      </c>
      <c r="E3236" s="13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1">
        <f>ROUND(E3236/D3236*100,0)</f>
        <v>100</v>
      </c>
      <c r="P3236" s="13">
        <f>IF(OR(E3236=0,L3236=0),0,E3236/L3236)</f>
        <v>34.91921739130435</v>
      </c>
      <c r="Q3236" s="11" t="s">
        <v>8323</v>
      </c>
      <c r="R3236" s="11" t="s">
        <v>8324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43.5" x14ac:dyDescent="0.35">
      <c r="A3237" s="11">
        <v>3235</v>
      </c>
      <c r="B3237" s="12" t="s">
        <v>3235</v>
      </c>
      <c r="C3237" s="12" t="s">
        <v>7345</v>
      </c>
      <c r="D3237" s="13">
        <v>15000</v>
      </c>
      <c r="E3237" s="13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1">
        <f>ROUND(E3237/D3237*100,0)</f>
        <v>103</v>
      </c>
      <c r="P3237" s="13">
        <f>IF(OR(E3237=0,L3237=0),0,E3237/L3237)</f>
        <v>85.530386740331494</v>
      </c>
      <c r="Q3237" s="11" t="s">
        <v>8323</v>
      </c>
      <c r="R3237" s="11" t="s">
        <v>8324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43.5" x14ac:dyDescent="0.35">
      <c r="A3238" s="11">
        <v>3236</v>
      </c>
      <c r="B3238" s="12" t="s">
        <v>3236</v>
      </c>
      <c r="C3238" s="12" t="s">
        <v>7346</v>
      </c>
      <c r="D3238" s="13">
        <v>20000</v>
      </c>
      <c r="E3238" s="13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1">
        <f>ROUND(E3238/D3238*100,0)</f>
        <v>101</v>
      </c>
      <c r="P3238" s="13">
        <f>IF(OR(E3238=0,L3238=0),0,E3238/L3238)</f>
        <v>182.90909090909091</v>
      </c>
      <c r="Q3238" s="11" t="s">
        <v>8323</v>
      </c>
      <c r="R3238" s="11" t="s">
        <v>8324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29" x14ac:dyDescent="0.35">
      <c r="A3239" s="11">
        <v>3237</v>
      </c>
      <c r="B3239" s="12" t="s">
        <v>3237</v>
      </c>
      <c r="C3239" s="12" t="s">
        <v>7347</v>
      </c>
      <c r="D3239" s="13">
        <v>35000</v>
      </c>
      <c r="E3239" s="13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1">
        <f>ROUND(E3239/D3239*100,0)</f>
        <v>101</v>
      </c>
      <c r="P3239" s="13">
        <f>IF(OR(E3239=0,L3239=0),0,E3239/L3239)</f>
        <v>131.13620817843866</v>
      </c>
      <c r="Q3239" s="11" t="s">
        <v>8323</v>
      </c>
      <c r="R3239" s="11" t="s">
        <v>8324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58" x14ac:dyDescent="0.35">
      <c r="A3240" s="11">
        <v>3238</v>
      </c>
      <c r="B3240" s="12" t="s">
        <v>3238</v>
      </c>
      <c r="C3240" s="12" t="s">
        <v>7348</v>
      </c>
      <c r="D3240" s="13">
        <v>2800</v>
      </c>
      <c r="E3240" s="13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1">
        <f>ROUND(E3240/D3240*100,0)</f>
        <v>112</v>
      </c>
      <c r="P3240" s="13">
        <f>IF(OR(E3240=0,L3240=0),0,E3240/L3240)</f>
        <v>39.810126582278478</v>
      </c>
      <c r="Q3240" s="11" t="s">
        <v>8323</v>
      </c>
      <c r="R3240" s="11" t="s">
        <v>8324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58" x14ac:dyDescent="0.35">
      <c r="A3241" s="11">
        <v>3239</v>
      </c>
      <c r="B3241" s="12" t="s">
        <v>3239</v>
      </c>
      <c r="C3241" s="12" t="s">
        <v>7349</v>
      </c>
      <c r="D3241" s="13">
        <v>5862</v>
      </c>
      <c r="E3241" s="13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1">
        <f>ROUND(E3241/D3241*100,0)</f>
        <v>106</v>
      </c>
      <c r="P3241" s="13">
        <f>IF(OR(E3241=0,L3241=0),0,E3241/L3241)</f>
        <v>59.701730769230764</v>
      </c>
      <c r="Q3241" s="11" t="s">
        <v>8323</v>
      </c>
      <c r="R3241" s="11" t="s">
        <v>8324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58" x14ac:dyDescent="0.35">
      <c r="A3242" s="11">
        <v>3240</v>
      </c>
      <c r="B3242" s="12" t="s">
        <v>3240</v>
      </c>
      <c r="C3242" s="12" t="s">
        <v>7350</v>
      </c>
      <c r="D3242" s="13">
        <v>3000</v>
      </c>
      <c r="E3242" s="13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1">
        <f>ROUND(E3242/D3242*100,0)</f>
        <v>101</v>
      </c>
      <c r="P3242" s="13">
        <f>IF(OR(E3242=0,L3242=0),0,E3242/L3242)</f>
        <v>88.735294117647058</v>
      </c>
      <c r="Q3242" s="11" t="s">
        <v>8323</v>
      </c>
      <c r="R3242" s="11" t="s">
        <v>8324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58" x14ac:dyDescent="0.35">
      <c r="A3243" s="11">
        <v>3241</v>
      </c>
      <c r="B3243" s="12" t="s">
        <v>3241</v>
      </c>
      <c r="C3243" s="12" t="s">
        <v>7351</v>
      </c>
      <c r="D3243" s="13">
        <v>8500</v>
      </c>
      <c r="E3243" s="13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1">
        <f>ROUND(E3243/D3243*100,0)</f>
        <v>115</v>
      </c>
      <c r="P3243" s="13">
        <f>IF(OR(E3243=0,L3243=0),0,E3243/L3243)</f>
        <v>58.688622754491021</v>
      </c>
      <c r="Q3243" s="11" t="s">
        <v>8323</v>
      </c>
      <c r="R3243" s="11" t="s">
        <v>8324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43.5" x14ac:dyDescent="0.35">
      <c r="A3244" s="11">
        <v>3242</v>
      </c>
      <c r="B3244" s="12" t="s">
        <v>3242</v>
      </c>
      <c r="C3244" s="12" t="s">
        <v>7352</v>
      </c>
      <c r="D3244" s="13">
        <v>10000</v>
      </c>
      <c r="E3244" s="13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1">
        <f>ROUND(E3244/D3244*100,0)</f>
        <v>127</v>
      </c>
      <c r="P3244" s="13">
        <f>IF(OR(E3244=0,L3244=0),0,E3244/L3244)</f>
        <v>69.56513661202186</v>
      </c>
      <c r="Q3244" s="11" t="s">
        <v>8323</v>
      </c>
      <c r="R3244" s="11" t="s">
        <v>8324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3.5" x14ac:dyDescent="0.35">
      <c r="A3245" s="11">
        <v>3243</v>
      </c>
      <c r="B3245" s="12" t="s">
        <v>3243</v>
      </c>
      <c r="C3245" s="12" t="s">
        <v>7353</v>
      </c>
      <c r="D3245" s="13">
        <v>8000</v>
      </c>
      <c r="E3245" s="13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1">
        <f>ROUND(E3245/D3245*100,0)</f>
        <v>103</v>
      </c>
      <c r="P3245" s="13">
        <f>IF(OR(E3245=0,L3245=0),0,E3245/L3245)</f>
        <v>115.87323943661971</v>
      </c>
      <c r="Q3245" s="11" t="s">
        <v>8323</v>
      </c>
      <c r="R3245" s="11" t="s">
        <v>8324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3.5" x14ac:dyDescent="0.35">
      <c r="A3246" s="11">
        <v>3244</v>
      </c>
      <c r="B3246" s="12" t="s">
        <v>3244</v>
      </c>
      <c r="C3246" s="12" t="s">
        <v>7354</v>
      </c>
      <c r="D3246" s="13">
        <v>1600</v>
      </c>
      <c r="E3246" s="13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1">
        <f>ROUND(E3246/D3246*100,0)</f>
        <v>103</v>
      </c>
      <c r="P3246" s="13">
        <f>IF(OR(E3246=0,L3246=0),0,E3246/L3246)</f>
        <v>23.869565217391305</v>
      </c>
      <c r="Q3246" s="11" t="s">
        <v>8323</v>
      </c>
      <c r="R3246" s="11" t="s">
        <v>8324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3.5" x14ac:dyDescent="0.35">
      <c r="A3247" s="11">
        <v>3245</v>
      </c>
      <c r="B3247" s="12" t="s">
        <v>3245</v>
      </c>
      <c r="C3247" s="12" t="s">
        <v>7355</v>
      </c>
      <c r="D3247" s="13">
        <v>21000</v>
      </c>
      <c r="E3247" s="13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1">
        <f>ROUND(E3247/D3247*100,0)</f>
        <v>104</v>
      </c>
      <c r="P3247" s="13">
        <f>IF(OR(E3247=0,L3247=0),0,E3247/L3247)</f>
        <v>81.125925925925927</v>
      </c>
      <c r="Q3247" s="11" t="s">
        <v>8323</v>
      </c>
      <c r="R3247" s="11" t="s">
        <v>8324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3.5" x14ac:dyDescent="0.35">
      <c r="A3248" s="11">
        <v>3246</v>
      </c>
      <c r="B3248" s="12" t="s">
        <v>3246</v>
      </c>
      <c r="C3248" s="12" t="s">
        <v>7356</v>
      </c>
      <c r="D3248" s="13">
        <v>10000</v>
      </c>
      <c r="E3248" s="13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1">
        <f>ROUND(E3248/D3248*100,0)</f>
        <v>111</v>
      </c>
      <c r="P3248" s="13">
        <f>IF(OR(E3248=0,L3248=0),0,E3248/L3248)</f>
        <v>57.626943005181346</v>
      </c>
      <c r="Q3248" s="11" t="s">
        <v>8323</v>
      </c>
      <c r="R3248" s="11" t="s">
        <v>8324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43.5" x14ac:dyDescent="0.35">
      <c r="A3249" s="11">
        <v>3247</v>
      </c>
      <c r="B3249" s="12" t="s">
        <v>3247</v>
      </c>
      <c r="C3249" s="12" t="s">
        <v>7357</v>
      </c>
      <c r="D3249" s="13">
        <v>2500</v>
      </c>
      <c r="E3249" s="13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1">
        <f>ROUND(E3249/D3249*100,0)</f>
        <v>106</v>
      </c>
      <c r="P3249" s="13">
        <f>IF(OR(E3249=0,L3249=0),0,E3249/L3249)</f>
        <v>46.429824561403507</v>
      </c>
      <c r="Q3249" s="11" t="s">
        <v>8323</v>
      </c>
      <c r="R3249" s="11" t="s">
        <v>8324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29" x14ac:dyDescent="0.35">
      <c r="A3250" s="11">
        <v>3248</v>
      </c>
      <c r="B3250" s="12" t="s">
        <v>3248</v>
      </c>
      <c r="C3250" s="12" t="s">
        <v>7358</v>
      </c>
      <c r="D3250" s="13">
        <v>12000</v>
      </c>
      <c r="E3250" s="13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1">
        <f>ROUND(E3250/D3250*100,0)</f>
        <v>101</v>
      </c>
      <c r="P3250" s="13">
        <f>IF(OR(E3250=0,L3250=0),0,E3250/L3250)</f>
        <v>60.475000000000001</v>
      </c>
      <c r="Q3250" s="11" t="s">
        <v>8323</v>
      </c>
      <c r="R3250" s="11" t="s">
        <v>8324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43.5" x14ac:dyDescent="0.35">
      <c r="A3251" s="11">
        <v>3249</v>
      </c>
      <c r="B3251" s="12" t="s">
        <v>3249</v>
      </c>
      <c r="C3251" s="12" t="s">
        <v>7359</v>
      </c>
      <c r="D3251" s="13">
        <v>5500</v>
      </c>
      <c r="E3251" s="13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1">
        <f>ROUND(E3251/D3251*100,0)</f>
        <v>105</v>
      </c>
      <c r="P3251" s="13">
        <f>IF(OR(E3251=0,L3251=0),0,E3251/L3251)</f>
        <v>65.579545454545453</v>
      </c>
      <c r="Q3251" s="11" t="s">
        <v>8323</v>
      </c>
      <c r="R3251" s="11" t="s">
        <v>8324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58" x14ac:dyDescent="0.35">
      <c r="A3252" s="11">
        <v>3250</v>
      </c>
      <c r="B3252" s="12" t="s">
        <v>3250</v>
      </c>
      <c r="C3252" s="12" t="s">
        <v>7360</v>
      </c>
      <c r="D3252" s="13">
        <v>25000</v>
      </c>
      <c r="E3252" s="13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1">
        <f>ROUND(E3252/D3252*100,0)</f>
        <v>102</v>
      </c>
      <c r="P3252" s="13">
        <f>IF(OR(E3252=0,L3252=0),0,E3252/L3252)</f>
        <v>119.1924882629108</v>
      </c>
      <c r="Q3252" s="11" t="s">
        <v>8323</v>
      </c>
      <c r="R3252" s="11" t="s">
        <v>8324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43.5" x14ac:dyDescent="0.35">
      <c r="A3253" s="11">
        <v>3251</v>
      </c>
      <c r="B3253" s="12" t="s">
        <v>3251</v>
      </c>
      <c r="C3253" s="12" t="s">
        <v>7361</v>
      </c>
      <c r="D3253" s="13">
        <v>1500</v>
      </c>
      <c r="E3253" s="13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1">
        <f>ROUND(E3253/D3253*100,0)</f>
        <v>111</v>
      </c>
      <c r="P3253" s="13">
        <f>IF(OR(E3253=0,L3253=0),0,E3253/L3253)</f>
        <v>83.05</v>
      </c>
      <c r="Q3253" s="11" t="s">
        <v>8323</v>
      </c>
      <c r="R3253" s="11" t="s">
        <v>8324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43.5" x14ac:dyDescent="0.35">
      <c r="A3254" s="11">
        <v>3252</v>
      </c>
      <c r="B3254" s="12" t="s">
        <v>3252</v>
      </c>
      <c r="C3254" s="12" t="s">
        <v>7362</v>
      </c>
      <c r="D3254" s="13">
        <v>2250</v>
      </c>
      <c r="E3254" s="13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1">
        <f>ROUND(E3254/D3254*100,0)</f>
        <v>128</v>
      </c>
      <c r="P3254" s="13">
        <f>IF(OR(E3254=0,L3254=0),0,E3254/L3254)</f>
        <v>57.52</v>
      </c>
      <c r="Q3254" s="11" t="s">
        <v>8323</v>
      </c>
      <c r="R3254" s="11" t="s">
        <v>8324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3.5" x14ac:dyDescent="0.35">
      <c r="A3255" s="11">
        <v>3253</v>
      </c>
      <c r="B3255" s="12" t="s">
        <v>3253</v>
      </c>
      <c r="C3255" s="12" t="s">
        <v>7363</v>
      </c>
      <c r="D3255" s="13">
        <v>20000</v>
      </c>
      <c r="E3255" s="13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1">
        <f>ROUND(E3255/D3255*100,0)</f>
        <v>102</v>
      </c>
      <c r="P3255" s="13">
        <f>IF(OR(E3255=0,L3255=0),0,E3255/L3255)</f>
        <v>177.08695652173913</v>
      </c>
      <c r="Q3255" s="11" t="s">
        <v>8323</v>
      </c>
      <c r="R3255" s="11" t="s">
        <v>8324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43.5" x14ac:dyDescent="0.35">
      <c r="A3256" s="11">
        <v>3254</v>
      </c>
      <c r="B3256" s="12" t="s">
        <v>3254</v>
      </c>
      <c r="C3256" s="12" t="s">
        <v>7364</v>
      </c>
      <c r="D3256" s="13">
        <v>13000</v>
      </c>
      <c r="E3256" s="13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1">
        <f>ROUND(E3256/D3256*100,0)</f>
        <v>101</v>
      </c>
      <c r="P3256" s="13">
        <f>IF(OR(E3256=0,L3256=0),0,E3256/L3256)</f>
        <v>70.771505376344081</v>
      </c>
      <c r="Q3256" s="11" t="s">
        <v>8323</v>
      </c>
      <c r="R3256" s="11" t="s">
        <v>8324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58" x14ac:dyDescent="0.35">
      <c r="A3257" s="11">
        <v>3255</v>
      </c>
      <c r="B3257" s="12" t="s">
        <v>3255</v>
      </c>
      <c r="C3257" s="12" t="s">
        <v>7365</v>
      </c>
      <c r="D3257" s="13">
        <v>300</v>
      </c>
      <c r="E3257" s="13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1">
        <f>ROUND(E3257/D3257*100,0)</f>
        <v>175</v>
      </c>
      <c r="P3257" s="13">
        <f>IF(OR(E3257=0,L3257=0),0,E3257/L3257)</f>
        <v>29.166666666666668</v>
      </c>
      <c r="Q3257" s="11" t="s">
        <v>8323</v>
      </c>
      <c r="R3257" s="11" t="s">
        <v>8324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3.5" x14ac:dyDescent="0.35">
      <c r="A3258" s="11">
        <v>3256</v>
      </c>
      <c r="B3258" s="12" t="s">
        <v>3256</v>
      </c>
      <c r="C3258" s="12" t="s">
        <v>7366</v>
      </c>
      <c r="D3258" s="13">
        <v>10000</v>
      </c>
      <c r="E3258" s="13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1">
        <f>ROUND(E3258/D3258*100,0)</f>
        <v>128</v>
      </c>
      <c r="P3258" s="13">
        <f>IF(OR(E3258=0,L3258=0),0,E3258/L3258)</f>
        <v>72.76136363636364</v>
      </c>
      <c r="Q3258" s="11" t="s">
        <v>8323</v>
      </c>
      <c r="R3258" s="11" t="s">
        <v>8324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43.5" x14ac:dyDescent="0.35">
      <c r="A3259" s="11">
        <v>3257</v>
      </c>
      <c r="B3259" s="12" t="s">
        <v>3257</v>
      </c>
      <c r="C3259" s="12" t="s">
        <v>7367</v>
      </c>
      <c r="D3259" s="13">
        <v>2000</v>
      </c>
      <c r="E3259" s="13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1">
        <f>ROUND(E3259/D3259*100,0)</f>
        <v>106</v>
      </c>
      <c r="P3259" s="13">
        <f>IF(OR(E3259=0,L3259=0),0,E3259/L3259)</f>
        <v>51.853414634146333</v>
      </c>
      <c r="Q3259" s="11" t="s">
        <v>8323</v>
      </c>
      <c r="R3259" s="11" t="s">
        <v>8324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43.5" x14ac:dyDescent="0.35">
      <c r="A3260" s="11">
        <v>3258</v>
      </c>
      <c r="B3260" s="12" t="s">
        <v>3258</v>
      </c>
      <c r="C3260" s="12" t="s">
        <v>7368</v>
      </c>
      <c r="D3260" s="13">
        <v>7000</v>
      </c>
      <c r="E3260" s="13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1">
        <f>ROUND(E3260/D3260*100,0)</f>
        <v>105</v>
      </c>
      <c r="P3260" s="13">
        <f>IF(OR(E3260=0,L3260=0),0,E3260/L3260)</f>
        <v>98.2</v>
      </c>
      <c r="Q3260" s="11" t="s">
        <v>8323</v>
      </c>
      <c r="R3260" s="11" t="s">
        <v>8324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43.5" x14ac:dyDescent="0.35">
      <c r="A3261" s="11">
        <v>3259</v>
      </c>
      <c r="B3261" s="12" t="s">
        <v>3259</v>
      </c>
      <c r="C3261" s="12" t="s">
        <v>7369</v>
      </c>
      <c r="D3261" s="13">
        <v>23000</v>
      </c>
      <c r="E3261" s="13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1">
        <f>ROUND(E3261/D3261*100,0)</f>
        <v>106</v>
      </c>
      <c r="P3261" s="13">
        <f>IF(OR(E3261=0,L3261=0),0,E3261/L3261)</f>
        <v>251.7381443298969</v>
      </c>
      <c r="Q3261" s="11" t="s">
        <v>8323</v>
      </c>
      <c r="R3261" s="11" t="s">
        <v>8324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3.5" x14ac:dyDescent="0.35">
      <c r="A3262" s="11">
        <v>3260</v>
      </c>
      <c r="B3262" s="12" t="s">
        <v>3260</v>
      </c>
      <c r="C3262" s="12" t="s">
        <v>7370</v>
      </c>
      <c r="D3262" s="13">
        <v>5000</v>
      </c>
      <c r="E3262" s="13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1">
        <f>ROUND(E3262/D3262*100,0)</f>
        <v>109</v>
      </c>
      <c r="P3262" s="13">
        <f>IF(OR(E3262=0,L3262=0),0,E3262/L3262)</f>
        <v>74.821917808219183</v>
      </c>
      <c r="Q3262" s="11" t="s">
        <v>8323</v>
      </c>
      <c r="R3262" s="11" t="s">
        <v>8324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3.5" x14ac:dyDescent="0.35">
      <c r="A3263" s="11">
        <v>3261</v>
      </c>
      <c r="B3263" s="12" t="s">
        <v>3261</v>
      </c>
      <c r="C3263" s="12" t="s">
        <v>7371</v>
      </c>
      <c r="D3263" s="13">
        <v>3300</v>
      </c>
      <c r="E3263" s="13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1">
        <f>ROUND(E3263/D3263*100,0)</f>
        <v>100</v>
      </c>
      <c r="P3263" s="13">
        <f>IF(OR(E3263=0,L3263=0),0,E3263/L3263)</f>
        <v>67.65306122448979</v>
      </c>
      <c r="Q3263" s="11" t="s">
        <v>8323</v>
      </c>
      <c r="R3263" s="11" t="s">
        <v>8324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29" x14ac:dyDescent="0.35">
      <c r="A3264" s="11">
        <v>3262</v>
      </c>
      <c r="B3264" s="12" t="s">
        <v>3262</v>
      </c>
      <c r="C3264" s="12" t="s">
        <v>7372</v>
      </c>
      <c r="D3264" s="13">
        <v>12200</v>
      </c>
      <c r="E3264" s="13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1">
        <f>ROUND(E3264/D3264*100,0)</f>
        <v>103</v>
      </c>
      <c r="P3264" s="13">
        <f>IF(OR(E3264=0,L3264=0),0,E3264/L3264)</f>
        <v>93.81343283582089</v>
      </c>
      <c r="Q3264" s="11" t="s">
        <v>8323</v>
      </c>
      <c r="R3264" s="11" t="s">
        <v>8324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29" x14ac:dyDescent="0.35">
      <c r="A3265" s="11">
        <v>3263</v>
      </c>
      <c r="B3265" s="12" t="s">
        <v>3263</v>
      </c>
      <c r="C3265" s="12" t="s">
        <v>7373</v>
      </c>
      <c r="D3265" s="13">
        <v>2500</v>
      </c>
      <c r="E3265" s="13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1">
        <f>ROUND(E3265/D3265*100,0)</f>
        <v>112</v>
      </c>
      <c r="P3265" s="13">
        <f>IF(OR(E3265=0,L3265=0),0,E3265/L3265)</f>
        <v>41.237647058823526</v>
      </c>
      <c r="Q3265" s="11" t="s">
        <v>8323</v>
      </c>
      <c r="R3265" s="11" t="s">
        <v>8324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29" x14ac:dyDescent="0.35">
      <c r="A3266" s="11">
        <v>3264</v>
      </c>
      <c r="B3266" s="12" t="s">
        <v>3264</v>
      </c>
      <c r="C3266" s="12" t="s">
        <v>7374</v>
      </c>
      <c r="D3266" s="13">
        <v>2500</v>
      </c>
      <c r="E3266" s="13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1">
        <f>ROUND(E3266/D3266*100,0)</f>
        <v>103</v>
      </c>
      <c r="P3266" s="13">
        <f>IF(OR(E3266=0,L3266=0),0,E3266/L3266)</f>
        <v>52.551020408163268</v>
      </c>
      <c r="Q3266" s="11" t="s">
        <v>8323</v>
      </c>
      <c r="R3266" s="11" t="s">
        <v>8324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3.5" x14ac:dyDescent="0.35">
      <c r="A3267" s="11">
        <v>3265</v>
      </c>
      <c r="B3267" s="12" t="s">
        <v>3265</v>
      </c>
      <c r="C3267" s="12" t="s">
        <v>7375</v>
      </c>
      <c r="D3267" s="13">
        <v>2700</v>
      </c>
      <c r="E3267" s="13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1">
        <f>ROUND(E3267/D3267*100,0)</f>
        <v>164</v>
      </c>
      <c r="P3267" s="13">
        <f>IF(OR(E3267=0,L3267=0),0,E3267/L3267)</f>
        <v>70.285714285714292</v>
      </c>
      <c r="Q3267" s="11" t="s">
        <v>8323</v>
      </c>
      <c r="R3267" s="11" t="s">
        <v>8324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3.5" x14ac:dyDescent="0.35">
      <c r="A3268" s="11">
        <v>3266</v>
      </c>
      <c r="B3268" s="12" t="s">
        <v>3266</v>
      </c>
      <c r="C3268" s="12" t="s">
        <v>7376</v>
      </c>
      <c r="D3268" s="13">
        <v>6000</v>
      </c>
      <c r="E3268" s="13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1">
        <f>ROUND(E3268/D3268*100,0)</f>
        <v>131</v>
      </c>
      <c r="P3268" s="13">
        <f>IF(OR(E3268=0,L3268=0),0,E3268/L3268)</f>
        <v>48.325153374233132</v>
      </c>
      <c r="Q3268" s="11" t="s">
        <v>8323</v>
      </c>
      <c r="R3268" s="11" t="s">
        <v>8324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43.5" x14ac:dyDescent="0.35">
      <c r="A3269" s="11">
        <v>3267</v>
      </c>
      <c r="B3269" s="12" t="s">
        <v>3267</v>
      </c>
      <c r="C3269" s="12" t="s">
        <v>7377</v>
      </c>
      <c r="D3269" s="13">
        <v>15000</v>
      </c>
      <c r="E3269" s="13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1">
        <f>ROUND(E3269/D3269*100,0)</f>
        <v>102</v>
      </c>
      <c r="P3269" s="13">
        <f>IF(OR(E3269=0,L3269=0),0,E3269/L3269)</f>
        <v>53.177083333333336</v>
      </c>
      <c r="Q3269" s="11" t="s">
        <v>8323</v>
      </c>
      <c r="R3269" s="11" t="s">
        <v>8324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3.5" x14ac:dyDescent="0.35">
      <c r="A3270" s="11">
        <v>3268</v>
      </c>
      <c r="B3270" s="12" t="s">
        <v>3268</v>
      </c>
      <c r="C3270" s="12" t="s">
        <v>7378</v>
      </c>
      <c r="D3270" s="13">
        <v>2000</v>
      </c>
      <c r="E3270" s="13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1">
        <f>ROUND(E3270/D3270*100,0)</f>
        <v>128</v>
      </c>
      <c r="P3270" s="13">
        <f>IF(OR(E3270=0,L3270=0),0,E3270/L3270)</f>
        <v>60.952380952380949</v>
      </c>
      <c r="Q3270" s="11" t="s">
        <v>8323</v>
      </c>
      <c r="R3270" s="11" t="s">
        <v>8324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3.5" x14ac:dyDescent="0.35">
      <c r="A3271" s="11">
        <v>3269</v>
      </c>
      <c r="B3271" s="12" t="s">
        <v>3269</v>
      </c>
      <c r="C3271" s="12" t="s">
        <v>7379</v>
      </c>
      <c r="D3271" s="13">
        <v>8000</v>
      </c>
      <c r="E3271" s="13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1">
        <f>ROUND(E3271/D3271*100,0)</f>
        <v>102</v>
      </c>
      <c r="P3271" s="13">
        <f>IF(OR(E3271=0,L3271=0),0,E3271/L3271)</f>
        <v>116</v>
      </c>
      <c r="Q3271" s="11" t="s">
        <v>8323</v>
      </c>
      <c r="R3271" s="11" t="s">
        <v>8324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58" x14ac:dyDescent="0.35">
      <c r="A3272" s="11">
        <v>3270</v>
      </c>
      <c r="B3272" s="12" t="s">
        <v>3270</v>
      </c>
      <c r="C3272" s="12" t="s">
        <v>7380</v>
      </c>
      <c r="D3272" s="13">
        <v>1800</v>
      </c>
      <c r="E3272" s="13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1">
        <f>ROUND(E3272/D3272*100,0)</f>
        <v>102</v>
      </c>
      <c r="P3272" s="13">
        <f>IF(OR(E3272=0,L3272=0),0,E3272/L3272)</f>
        <v>61</v>
      </c>
      <c r="Q3272" s="11" t="s">
        <v>8323</v>
      </c>
      <c r="R3272" s="11" t="s">
        <v>8324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x14ac:dyDescent="0.35">
      <c r="A3273" s="11">
        <v>3271</v>
      </c>
      <c r="B3273" s="12" t="s">
        <v>3271</v>
      </c>
      <c r="C3273" s="12" t="s">
        <v>7381</v>
      </c>
      <c r="D3273" s="13">
        <v>1500</v>
      </c>
      <c r="E3273" s="13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1">
        <f>ROUND(E3273/D3273*100,0)</f>
        <v>130</v>
      </c>
      <c r="P3273" s="13">
        <f>IF(OR(E3273=0,L3273=0),0,E3273/L3273)</f>
        <v>38.235294117647058</v>
      </c>
      <c r="Q3273" s="11" t="s">
        <v>8323</v>
      </c>
      <c r="R3273" s="11" t="s">
        <v>8324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3.5" x14ac:dyDescent="0.35">
      <c r="A3274" s="11">
        <v>3272</v>
      </c>
      <c r="B3274" s="12" t="s">
        <v>3272</v>
      </c>
      <c r="C3274" s="12" t="s">
        <v>7382</v>
      </c>
      <c r="D3274" s="13">
        <v>10000</v>
      </c>
      <c r="E3274" s="13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1">
        <f>ROUND(E3274/D3274*100,0)</f>
        <v>154</v>
      </c>
      <c r="P3274" s="13">
        <f>IF(OR(E3274=0,L3274=0),0,E3274/L3274)</f>
        <v>106.50344827586207</v>
      </c>
      <c r="Q3274" s="11" t="s">
        <v>8323</v>
      </c>
      <c r="R3274" s="11" t="s">
        <v>8324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58" x14ac:dyDescent="0.35">
      <c r="A3275" s="11">
        <v>3273</v>
      </c>
      <c r="B3275" s="12" t="s">
        <v>3273</v>
      </c>
      <c r="C3275" s="12" t="s">
        <v>7383</v>
      </c>
      <c r="D3275" s="13">
        <v>4000</v>
      </c>
      <c r="E3275" s="13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1">
        <f>ROUND(E3275/D3275*100,0)</f>
        <v>107</v>
      </c>
      <c r="P3275" s="13">
        <f>IF(OR(E3275=0,L3275=0),0,E3275/L3275)</f>
        <v>204.57142857142858</v>
      </c>
      <c r="Q3275" s="11" t="s">
        <v>8323</v>
      </c>
      <c r="R3275" s="11" t="s">
        <v>8324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3.5" x14ac:dyDescent="0.35">
      <c r="A3276" s="11">
        <v>3274</v>
      </c>
      <c r="B3276" s="12" t="s">
        <v>3274</v>
      </c>
      <c r="C3276" s="12" t="s">
        <v>7384</v>
      </c>
      <c r="D3276" s="13">
        <v>15500</v>
      </c>
      <c r="E3276" s="13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1">
        <f>ROUND(E3276/D3276*100,0)</f>
        <v>101</v>
      </c>
      <c r="P3276" s="13">
        <f>IF(OR(E3276=0,L3276=0),0,E3276/L3276)</f>
        <v>54.912587412587413</v>
      </c>
      <c r="Q3276" s="11" t="s">
        <v>8323</v>
      </c>
      <c r="R3276" s="11" t="s">
        <v>8324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43.5" x14ac:dyDescent="0.35">
      <c r="A3277" s="11">
        <v>3275</v>
      </c>
      <c r="B3277" s="12" t="s">
        <v>3275</v>
      </c>
      <c r="C3277" s="12" t="s">
        <v>7385</v>
      </c>
      <c r="D3277" s="13">
        <v>1800</v>
      </c>
      <c r="E3277" s="13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1">
        <f>ROUND(E3277/D3277*100,0)</f>
        <v>100</v>
      </c>
      <c r="P3277" s="13">
        <f>IF(OR(E3277=0,L3277=0),0,E3277/L3277)</f>
        <v>150.41666666666666</v>
      </c>
      <c r="Q3277" s="11" t="s">
        <v>8323</v>
      </c>
      <c r="R3277" s="11" t="s">
        <v>8324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43.5" x14ac:dyDescent="0.35">
      <c r="A3278" s="11">
        <v>3276</v>
      </c>
      <c r="B3278" s="12" t="s">
        <v>3276</v>
      </c>
      <c r="C3278" s="12" t="s">
        <v>7386</v>
      </c>
      <c r="D3278" s="13">
        <v>4500</v>
      </c>
      <c r="E3278" s="13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1">
        <f>ROUND(E3278/D3278*100,0)</f>
        <v>117</v>
      </c>
      <c r="P3278" s="13">
        <f>IF(OR(E3278=0,L3278=0),0,E3278/L3278)</f>
        <v>52.58</v>
      </c>
      <c r="Q3278" s="11" t="s">
        <v>8323</v>
      </c>
      <c r="R3278" s="11" t="s">
        <v>8324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58" x14ac:dyDescent="0.35">
      <c r="A3279" s="11">
        <v>3277</v>
      </c>
      <c r="B3279" s="12" t="s">
        <v>3277</v>
      </c>
      <c r="C3279" s="12" t="s">
        <v>7387</v>
      </c>
      <c r="D3279" s="13">
        <v>5000</v>
      </c>
      <c r="E3279" s="13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1">
        <f>ROUND(E3279/D3279*100,0)</f>
        <v>109</v>
      </c>
      <c r="P3279" s="13">
        <f>IF(OR(E3279=0,L3279=0),0,E3279/L3279)</f>
        <v>54.3</v>
      </c>
      <c r="Q3279" s="11" t="s">
        <v>8323</v>
      </c>
      <c r="R3279" s="11" t="s">
        <v>8324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58" x14ac:dyDescent="0.35">
      <c r="A3280" s="11">
        <v>3278</v>
      </c>
      <c r="B3280" s="12" t="s">
        <v>3278</v>
      </c>
      <c r="C3280" s="12" t="s">
        <v>7388</v>
      </c>
      <c r="D3280" s="13">
        <v>2500</v>
      </c>
      <c r="E3280" s="13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1">
        <f>ROUND(E3280/D3280*100,0)</f>
        <v>103</v>
      </c>
      <c r="P3280" s="13">
        <f>IF(OR(E3280=0,L3280=0),0,E3280/L3280)</f>
        <v>76.029411764705884</v>
      </c>
      <c r="Q3280" s="11" t="s">
        <v>8323</v>
      </c>
      <c r="R3280" s="11" t="s">
        <v>8324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58" x14ac:dyDescent="0.35">
      <c r="A3281" s="11">
        <v>3279</v>
      </c>
      <c r="B3281" s="12" t="s">
        <v>3279</v>
      </c>
      <c r="C3281" s="12" t="s">
        <v>7389</v>
      </c>
      <c r="D3281" s="13">
        <v>5800</v>
      </c>
      <c r="E3281" s="13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1">
        <f>ROUND(E3281/D3281*100,0)</f>
        <v>114</v>
      </c>
      <c r="P3281" s="13">
        <f>IF(OR(E3281=0,L3281=0),0,E3281/L3281)</f>
        <v>105.2063492063492</v>
      </c>
      <c r="Q3281" s="11" t="s">
        <v>8323</v>
      </c>
      <c r="R3281" s="11" t="s">
        <v>8324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58" x14ac:dyDescent="0.35">
      <c r="A3282" s="11">
        <v>3280</v>
      </c>
      <c r="B3282" s="12" t="s">
        <v>3280</v>
      </c>
      <c r="C3282" s="12" t="s">
        <v>7390</v>
      </c>
      <c r="D3282" s="13">
        <v>2000</v>
      </c>
      <c r="E3282" s="13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1">
        <f>ROUND(E3282/D3282*100,0)</f>
        <v>103</v>
      </c>
      <c r="P3282" s="13">
        <f>IF(OR(E3282=0,L3282=0),0,E3282/L3282)</f>
        <v>68.666666666666671</v>
      </c>
      <c r="Q3282" s="11" t="s">
        <v>8323</v>
      </c>
      <c r="R3282" s="11" t="s">
        <v>8324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29" x14ac:dyDescent="0.35">
      <c r="A3283" s="11">
        <v>3281</v>
      </c>
      <c r="B3283" s="12" t="s">
        <v>3281</v>
      </c>
      <c r="C3283" s="12" t="s">
        <v>7391</v>
      </c>
      <c r="D3283" s="13">
        <v>5000</v>
      </c>
      <c r="E3283" s="13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1">
        <f>ROUND(E3283/D3283*100,0)</f>
        <v>122</v>
      </c>
      <c r="P3283" s="13">
        <f>IF(OR(E3283=0,L3283=0),0,E3283/L3283)</f>
        <v>129.36170212765958</v>
      </c>
      <c r="Q3283" s="11" t="s">
        <v>8323</v>
      </c>
      <c r="R3283" s="11" t="s">
        <v>8324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43.5" x14ac:dyDescent="0.35">
      <c r="A3284" s="11">
        <v>3282</v>
      </c>
      <c r="B3284" s="12" t="s">
        <v>3282</v>
      </c>
      <c r="C3284" s="12" t="s">
        <v>7392</v>
      </c>
      <c r="D3284" s="13">
        <v>31000</v>
      </c>
      <c r="E3284" s="13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1">
        <f>ROUND(E3284/D3284*100,0)</f>
        <v>103</v>
      </c>
      <c r="P3284" s="13">
        <f>IF(OR(E3284=0,L3284=0),0,E3284/L3284)</f>
        <v>134.26371308016877</v>
      </c>
      <c r="Q3284" s="11" t="s">
        <v>8323</v>
      </c>
      <c r="R3284" s="11" t="s">
        <v>8324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58" x14ac:dyDescent="0.35">
      <c r="A3285" s="11">
        <v>3283</v>
      </c>
      <c r="B3285" s="12" t="s">
        <v>3283</v>
      </c>
      <c r="C3285" s="12" t="s">
        <v>7393</v>
      </c>
      <c r="D3285" s="13">
        <v>800</v>
      </c>
      <c r="E3285" s="13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1">
        <f>ROUND(E3285/D3285*100,0)</f>
        <v>105</v>
      </c>
      <c r="P3285" s="13">
        <f>IF(OR(E3285=0,L3285=0),0,E3285/L3285)</f>
        <v>17.829787234042552</v>
      </c>
      <c r="Q3285" s="11" t="s">
        <v>8323</v>
      </c>
      <c r="R3285" s="11" t="s">
        <v>8324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3.5" x14ac:dyDescent="0.35">
      <c r="A3286" s="11">
        <v>3284</v>
      </c>
      <c r="B3286" s="12" t="s">
        <v>3284</v>
      </c>
      <c r="C3286" s="12" t="s">
        <v>7394</v>
      </c>
      <c r="D3286" s="13">
        <v>3000</v>
      </c>
      <c r="E3286" s="13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1">
        <f>ROUND(E3286/D3286*100,0)</f>
        <v>102</v>
      </c>
      <c r="P3286" s="13">
        <f>IF(OR(E3286=0,L3286=0),0,E3286/L3286)</f>
        <v>203.2</v>
      </c>
      <c r="Q3286" s="11" t="s">
        <v>8323</v>
      </c>
      <c r="R3286" s="11" t="s">
        <v>8324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x14ac:dyDescent="0.35">
      <c r="A3287" s="11">
        <v>3285</v>
      </c>
      <c r="B3287" s="12" t="s">
        <v>3285</v>
      </c>
      <c r="C3287" s="12" t="s">
        <v>7395</v>
      </c>
      <c r="D3287" s="13">
        <v>4999</v>
      </c>
      <c r="E3287" s="13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1">
        <f>ROUND(E3287/D3287*100,0)</f>
        <v>112</v>
      </c>
      <c r="P3287" s="13">
        <f>IF(OR(E3287=0,L3287=0),0,E3287/L3287)</f>
        <v>69.18518518518519</v>
      </c>
      <c r="Q3287" s="11" t="s">
        <v>8323</v>
      </c>
      <c r="R3287" s="11" t="s">
        <v>8324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58" x14ac:dyDescent="0.35">
      <c r="A3288" s="11">
        <v>3286</v>
      </c>
      <c r="B3288" s="12" t="s">
        <v>3286</v>
      </c>
      <c r="C3288" s="12" t="s">
        <v>7396</v>
      </c>
      <c r="D3288" s="13">
        <v>15000</v>
      </c>
      <c r="E3288" s="13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1">
        <f>ROUND(E3288/D3288*100,0)</f>
        <v>102</v>
      </c>
      <c r="P3288" s="13">
        <f>IF(OR(E3288=0,L3288=0),0,E3288/L3288)</f>
        <v>125.12295081967213</v>
      </c>
      <c r="Q3288" s="11" t="s">
        <v>8323</v>
      </c>
      <c r="R3288" s="11" t="s">
        <v>8324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29" x14ac:dyDescent="0.35">
      <c r="A3289" s="11">
        <v>3287</v>
      </c>
      <c r="B3289" s="12" t="s">
        <v>3287</v>
      </c>
      <c r="C3289" s="12" t="s">
        <v>7397</v>
      </c>
      <c r="D3289" s="13">
        <v>2500</v>
      </c>
      <c r="E3289" s="13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1">
        <f>ROUND(E3289/D3289*100,0)</f>
        <v>100</v>
      </c>
      <c r="P3289" s="13">
        <f>IF(OR(E3289=0,L3289=0),0,E3289/L3289)</f>
        <v>73.529411764705884</v>
      </c>
      <c r="Q3289" s="11" t="s">
        <v>8323</v>
      </c>
      <c r="R3289" s="11" t="s">
        <v>8324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58" x14ac:dyDescent="0.35">
      <c r="A3290" s="11">
        <v>3288</v>
      </c>
      <c r="B3290" s="12" t="s">
        <v>3288</v>
      </c>
      <c r="C3290" s="12" t="s">
        <v>7398</v>
      </c>
      <c r="D3290" s="13">
        <v>10000</v>
      </c>
      <c r="E3290" s="13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1">
        <f>ROUND(E3290/D3290*100,0)</f>
        <v>100</v>
      </c>
      <c r="P3290" s="13">
        <f>IF(OR(E3290=0,L3290=0),0,E3290/L3290)</f>
        <v>48.437149758454105</v>
      </c>
      <c r="Q3290" s="11" t="s">
        <v>8323</v>
      </c>
      <c r="R3290" s="11" t="s">
        <v>8324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58" x14ac:dyDescent="0.35">
      <c r="A3291" s="11">
        <v>3289</v>
      </c>
      <c r="B3291" s="12" t="s">
        <v>3289</v>
      </c>
      <c r="C3291" s="12" t="s">
        <v>7399</v>
      </c>
      <c r="D3291" s="13">
        <v>500</v>
      </c>
      <c r="E3291" s="13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1">
        <f>ROUND(E3291/D3291*100,0)</f>
        <v>133</v>
      </c>
      <c r="P3291" s="13">
        <f>IF(OR(E3291=0,L3291=0),0,E3291/L3291)</f>
        <v>26.608400000000003</v>
      </c>
      <c r="Q3291" s="11" t="s">
        <v>8323</v>
      </c>
      <c r="R3291" s="11" t="s">
        <v>8324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72.5" x14ac:dyDescent="0.35">
      <c r="A3292" s="11">
        <v>3290</v>
      </c>
      <c r="B3292" s="12" t="s">
        <v>3290</v>
      </c>
      <c r="C3292" s="12" t="s">
        <v>7400</v>
      </c>
      <c r="D3292" s="13">
        <v>2000</v>
      </c>
      <c r="E3292" s="13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1">
        <f>ROUND(E3292/D3292*100,0)</f>
        <v>121</v>
      </c>
      <c r="P3292" s="13">
        <f>IF(OR(E3292=0,L3292=0),0,E3292/L3292)</f>
        <v>33.666666666666664</v>
      </c>
      <c r="Q3292" s="11" t="s">
        <v>8323</v>
      </c>
      <c r="R3292" s="11" t="s">
        <v>8324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58" x14ac:dyDescent="0.35">
      <c r="A3293" s="11">
        <v>3291</v>
      </c>
      <c r="B3293" s="12" t="s">
        <v>3291</v>
      </c>
      <c r="C3293" s="12" t="s">
        <v>7401</v>
      </c>
      <c r="D3293" s="13">
        <v>500</v>
      </c>
      <c r="E3293" s="13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1">
        <f>ROUND(E3293/D3293*100,0)</f>
        <v>114</v>
      </c>
      <c r="P3293" s="13">
        <f>IF(OR(E3293=0,L3293=0),0,E3293/L3293)</f>
        <v>40.714285714285715</v>
      </c>
      <c r="Q3293" s="11" t="s">
        <v>8323</v>
      </c>
      <c r="R3293" s="11" t="s">
        <v>8324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3.5" x14ac:dyDescent="0.35">
      <c r="A3294" s="11">
        <v>3292</v>
      </c>
      <c r="B3294" s="12" t="s">
        <v>3292</v>
      </c>
      <c r="C3294" s="12" t="s">
        <v>7402</v>
      </c>
      <c r="D3294" s="13">
        <v>101</v>
      </c>
      <c r="E3294" s="13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1">
        <f>ROUND(E3294/D3294*100,0)</f>
        <v>286</v>
      </c>
      <c r="P3294" s="13">
        <f>IF(OR(E3294=0,L3294=0),0,E3294/L3294)</f>
        <v>19.266666666666666</v>
      </c>
      <c r="Q3294" s="11" t="s">
        <v>8323</v>
      </c>
      <c r="R3294" s="11" t="s">
        <v>8324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58" x14ac:dyDescent="0.35">
      <c r="A3295" s="11">
        <v>3293</v>
      </c>
      <c r="B3295" s="12" t="s">
        <v>3293</v>
      </c>
      <c r="C3295" s="12" t="s">
        <v>7403</v>
      </c>
      <c r="D3295" s="13">
        <v>4500</v>
      </c>
      <c r="E3295" s="13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1">
        <f>ROUND(E3295/D3295*100,0)</f>
        <v>170</v>
      </c>
      <c r="P3295" s="13">
        <f>IF(OR(E3295=0,L3295=0),0,E3295/L3295)</f>
        <v>84.285714285714292</v>
      </c>
      <c r="Q3295" s="11" t="s">
        <v>8323</v>
      </c>
      <c r="R3295" s="11" t="s">
        <v>8324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43.5" x14ac:dyDescent="0.35">
      <c r="A3296" s="11">
        <v>3294</v>
      </c>
      <c r="B3296" s="12" t="s">
        <v>3294</v>
      </c>
      <c r="C3296" s="12" t="s">
        <v>7404</v>
      </c>
      <c r="D3296" s="13">
        <v>600</v>
      </c>
      <c r="E3296" s="13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1">
        <f>ROUND(E3296/D3296*100,0)</f>
        <v>118</v>
      </c>
      <c r="P3296" s="13">
        <f>IF(OR(E3296=0,L3296=0),0,E3296/L3296)</f>
        <v>29.583333333333332</v>
      </c>
      <c r="Q3296" s="11" t="s">
        <v>8323</v>
      </c>
      <c r="R3296" s="11" t="s">
        <v>8324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43.5" x14ac:dyDescent="0.35">
      <c r="A3297" s="11">
        <v>3295</v>
      </c>
      <c r="B3297" s="12" t="s">
        <v>3295</v>
      </c>
      <c r="C3297" s="12" t="s">
        <v>7405</v>
      </c>
      <c r="D3297" s="13">
        <v>700</v>
      </c>
      <c r="E3297" s="13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1">
        <f>ROUND(E3297/D3297*100,0)</f>
        <v>103</v>
      </c>
      <c r="P3297" s="13">
        <f>IF(OR(E3297=0,L3297=0),0,E3297/L3297)</f>
        <v>26.667037037037037</v>
      </c>
      <c r="Q3297" s="11" t="s">
        <v>8323</v>
      </c>
      <c r="R3297" s="11" t="s">
        <v>8324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43.5" x14ac:dyDescent="0.35">
      <c r="A3298" s="11">
        <v>3296</v>
      </c>
      <c r="B3298" s="12" t="s">
        <v>3296</v>
      </c>
      <c r="C3298" s="12" t="s">
        <v>7406</v>
      </c>
      <c r="D3298" s="13">
        <v>1500</v>
      </c>
      <c r="E3298" s="13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1">
        <f>ROUND(E3298/D3298*100,0)</f>
        <v>144</v>
      </c>
      <c r="P3298" s="13">
        <f>IF(OR(E3298=0,L3298=0),0,E3298/L3298)</f>
        <v>45.978723404255319</v>
      </c>
      <c r="Q3298" s="11" t="s">
        <v>8323</v>
      </c>
      <c r="R3298" s="11" t="s">
        <v>8324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3.5" x14ac:dyDescent="0.35">
      <c r="A3299" s="11">
        <v>3297</v>
      </c>
      <c r="B3299" s="12" t="s">
        <v>3297</v>
      </c>
      <c r="C3299" s="12" t="s">
        <v>7407</v>
      </c>
      <c r="D3299" s="13">
        <v>5500</v>
      </c>
      <c r="E3299" s="13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1">
        <f>ROUND(E3299/D3299*100,0)</f>
        <v>100</v>
      </c>
      <c r="P3299" s="13">
        <f>IF(OR(E3299=0,L3299=0),0,E3299/L3299)</f>
        <v>125.09090909090909</v>
      </c>
      <c r="Q3299" s="11" t="s">
        <v>8323</v>
      </c>
      <c r="R3299" s="11" t="s">
        <v>8324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43.5" x14ac:dyDescent="0.35">
      <c r="A3300" s="11">
        <v>3298</v>
      </c>
      <c r="B3300" s="12" t="s">
        <v>3298</v>
      </c>
      <c r="C3300" s="12" t="s">
        <v>7408</v>
      </c>
      <c r="D3300" s="13">
        <v>10000</v>
      </c>
      <c r="E3300" s="13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1">
        <f>ROUND(E3300/D3300*100,0)</f>
        <v>102</v>
      </c>
      <c r="P3300" s="13">
        <f>IF(OR(E3300=0,L3300=0),0,E3300/L3300)</f>
        <v>141.29166666666666</v>
      </c>
      <c r="Q3300" s="11" t="s">
        <v>8323</v>
      </c>
      <c r="R3300" s="11" t="s">
        <v>8324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43.5" x14ac:dyDescent="0.35">
      <c r="A3301" s="11">
        <v>3299</v>
      </c>
      <c r="B3301" s="12" t="s">
        <v>3299</v>
      </c>
      <c r="C3301" s="12" t="s">
        <v>7409</v>
      </c>
      <c r="D3301" s="13">
        <v>3000</v>
      </c>
      <c r="E3301" s="13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1">
        <f>ROUND(E3301/D3301*100,0)</f>
        <v>116</v>
      </c>
      <c r="P3301" s="13">
        <f>IF(OR(E3301=0,L3301=0),0,E3301/L3301)</f>
        <v>55.333333333333336</v>
      </c>
      <c r="Q3301" s="11" t="s">
        <v>8323</v>
      </c>
      <c r="R3301" s="11" t="s">
        <v>8324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3.5" x14ac:dyDescent="0.35">
      <c r="A3302" s="11">
        <v>3300</v>
      </c>
      <c r="B3302" s="12" t="s">
        <v>3300</v>
      </c>
      <c r="C3302" s="12" t="s">
        <v>7410</v>
      </c>
      <c r="D3302" s="13">
        <v>3000</v>
      </c>
      <c r="E3302" s="13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1">
        <f>ROUND(E3302/D3302*100,0)</f>
        <v>136</v>
      </c>
      <c r="P3302" s="13">
        <f>IF(OR(E3302=0,L3302=0),0,E3302/L3302)</f>
        <v>46.420454545454547</v>
      </c>
      <c r="Q3302" s="11" t="s">
        <v>8323</v>
      </c>
      <c r="R3302" s="11" t="s">
        <v>8324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43.5" x14ac:dyDescent="0.35">
      <c r="A3303" s="11">
        <v>3301</v>
      </c>
      <c r="B3303" s="12" t="s">
        <v>3301</v>
      </c>
      <c r="C3303" s="12" t="s">
        <v>7411</v>
      </c>
      <c r="D3303" s="13">
        <v>3000</v>
      </c>
      <c r="E3303" s="13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1">
        <f>ROUND(E3303/D3303*100,0)</f>
        <v>133</v>
      </c>
      <c r="P3303" s="13">
        <f>IF(OR(E3303=0,L3303=0),0,E3303/L3303)</f>
        <v>57.2</v>
      </c>
      <c r="Q3303" s="11" t="s">
        <v>8323</v>
      </c>
      <c r="R3303" s="11" t="s">
        <v>8324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x14ac:dyDescent="0.35">
      <c r="A3304" s="11">
        <v>3302</v>
      </c>
      <c r="B3304" s="12" t="s">
        <v>3302</v>
      </c>
      <c r="C3304" s="12" t="s">
        <v>7412</v>
      </c>
      <c r="D3304" s="13">
        <v>8400</v>
      </c>
      <c r="E3304" s="13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1">
        <f>ROUND(E3304/D3304*100,0)</f>
        <v>103</v>
      </c>
      <c r="P3304" s="13">
        <f>IF(OR(E3304=0,L3304=0),0,E3304/L3304)</f>
        <v>173.7</v>
      </c>
      <c r="Q3304" s="11" t="s">
        <v>8323</v>
      </c>
      <c r="R3304" s="11" t="s">
        <v>8324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43.5" x14ac:dyDescent="0.35">
      <c r="A3305" s="11">
        <v>3303</v>
      </c>
      <c r="B3305" s="12" t="s">
        <v>3303</v>
      </c>
      <c r="C3305" s="12" t="s">
        <v>7413</v>
      </c>
      <c r="D3305" s="13">
        <v>1800</v>
      </c>
      <c r="E3305" s="13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1">
        <f>ROUND(E3305/D3305*100,0)</f>
        <v>116</v>
      </c>
      <c r="P3305" s="13">
        <f>IF(OR(E3305=0,L3305=0),0,E3305/L3305)</f>
        <v>59.6</v>
      </c>
      <c r="Q3305" s="11" t="s">
        <v>8323</v>
      </c>
      <c r="R3305" s="11" t="s">
        <v>8324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3.5" x14ac:dyDescent="0.35">
      <c r="A3306" s="11">
        <v>3304</v>
      </c>
      <c r="B3306" s="12" t="s">
        <v>3304</v>
      </c>
      <c r="C3306" s="12" t="s">
        <v>7414</v>
      </c>
      <c r="D3306" s="13">
        <v>15000</v>
      </c>
      <c r="E3306" s="13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1">
        <f>ROUND(E3306/D3306*100,0)</f>
        <v>105</v>
      </c>
      <c r="P3306" s="13">
        <f>IF(OR(E3306=0,L3306=0),0,E3306/L3306)</f>
        <v>89.585714285714289</v>
      </c>
      <c r="Q3306" s="11" t="s">
        <v>8323</v>
      </c>
      <c r="R3306" s="11" t="s">
        <v>8324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43.5" x14ac:dyDescent="0.35">
      <c r="A3307" s="11">
        <v>3305</v>
      </c>
      <c r="B3307" s="12" t="s">
        <v>3305</v>
      </c>
      <c r="C3307" s="12" t="s">
        <v>7415</v>
      </c>
      <c r="D3307" s="13">
        <v>4000</v>
      </c>
      <c r="E3307" s="13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1">
        <f>ROUND(E3307/D3307*100,0)</f>
        <v>102</v>
      </c>
      <c r="P3307" s="13">
        <f>IF(OR(E3307=0,L3307=0),0,E3307/L3307)</f>
        <v>204.05</v>
      </c>
      <c r="Q3307" s="11" t="s">
        <v>8323</v>
      </c>
      <c r="R3307" s="11" t="s">
        <v>8324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58" x14ac:dyDescent="0.35">
      <c r="A3308" s="11">
        <v>3306</v>
      </c>
      <c r="B3308" s="12" t="s">
        <v>3306</v>
      </c>
      <c r="C3308" s="12" t="s">
        <v>7416</v>
      </c>
      <c r="D3308" s="13">
        <v>1500</v>
      </c>
      <c r="E3308" s="13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1">
        <f>ROUND(E3308/D3308*100,0)</f>
        <v>175</v>
      </c>
      <c r="P3308" s="13">
        <f>IF(OR(E3308=0,L3308=0),0,E3308/L3308)</f>
        <v>48.703703703703702</v>
      </c>
      <c r="Q3308" s="11" t="s">
        <v>8323</v>
      </c>
      <c r="R3308" s="11" t="s">
        <v>8324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43.5" x14ac:dyDescent="0.35">
      <c r="A3309" s="11">
        <v>3307</v>
      </c>
      <c r="B3309" s="12" t="s">
        <v>3307</v>
      </c>
      <c r="C3309" s="12" t="s">
        <v>7417</v>
      </c>
      <c r="D3309" s="13">
        <v>1000</v>
      </c>
      <c r="E3309" s="13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1">
        <f>ROUND(E3309/D3309*100,0)</f>
        <v>107</v>
      </c>
      <c r="P3309" s="13">
        <f>IF(OR(E3309=0,L3309=0),0,E3309/L3309)</f>
        <v>53.339999999999996</v>
      </c>
      <c r="Q3309" s="11" t="s">
        <v>8323</v>
      </c>
      <c r="R3309" s="11" t="s">
        <v>8324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3.5" x14ac:dyDescent="0.35">
      <c r="A3310" s="11">
        <v>3308</v>
      </c>
      <c r="B3310" s="12" t="s">
        <v>3308</v>
      </c>
      <c r="C3310" s="12" t="s">
        <v>7418</v>
      </c>
      <c r="D3310" s="13">
        <v>3500</v>
      </c>
      <c r="E3310" s="13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1">
        <f>ROUND(E3310/D3310*100,0)</f>
        <v>122</v>
      </c>
      <c r="P3310" s="13">
        <f>IF(OR(E3310=0,L3310=0),0,E3310/L3310)</f>
        <v>75.087719298245617</v>
      </c>
      <c r="Q3310" s="11" t="s">
        <v>8323</v>
      </c>
      <c r="R3310" s="11" t="s">
        <v>8324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29" x14ac:dyDescent="0.35">
      <c r="A3311" s="11">
        <v>3309</v>
      </c>
      <c r="B3311" s="12" t="s">
        <v>3309</v>
      </c>
      <c r="C3311" s="12" t="s">
        <v>7419</v>
      </c>
      <c r="D3311" s="13">
        <v>350</v>
      </c>
      <c r="E3311" s="13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1">
        <f>ROUND(E3311/D3311*100,0)</f>
        <v>159</v>
      </c>
      <c r="P3311" s="13">
        <f>IF(OR(E3311=0,L3311=0),0,E3311/L3311)</f>
        <v>18</v>
      </c>
      <c r="Q3311" s="11" t="s">
        <v>8323</v>
      </c>
      <c r="R3311" s="11" t="s">
        <v>8324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29" x14ac:dyDescent="0.35">
      <c r="A3312" s="11">
        <v>3310</v>
      </c>
      <c r="B3312" s="12" t="s">
        <v>3310</v>
      </c>
      <c r="C3312" s="12" t="s">
        <v>7420</v>
      </c>
      <c r="D3312" s="13">
        <v>6500</v>
      </c>
      <c r="E3312" s="13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1">
        <f>ROUND(E3312/D3312*100,0)</f>
        <v>100</v>
      </c>
      <c r="P3312" s="13">
        <f>IF(OR(E3312=0,L3312=0),0,E3312/L3312)</f>
        <v>209.83870967741936</v>
      </c>
      <c r="Q3312" s="11" t="s">
        <v>8323</v>
      </c>
      <c r="R3312" s="11" t="s">
        <v>8324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3.5" x14ac:dyDescent="0.35">
      <c r="A3313" s="11">
        <v>3311</v>
      </c>
      <c r="B3313" s="12" t="s">
        <v>3311</v>
      </c>
      <c r="C3313" s="12" t="s">
        <v>7421</v>
      </c>
      <c r="D3313" s="13">
        <v>2500</v>
      </c>
      <c r="E3313" s="13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1">
        <f>ROUND(E3313/D3313*100,0)</f>
        <v>110</v>
      </c>
      <c r="P3313" s="13">
        <f>IF(OR(E3313=0,L3313=0),0,E3313/L3313)</f>
        <v>61.022222222222226</v>
      </c>
      <c r="Q3313" s="11" t="s">
        <v>8323</v>
      </c>
      <c r="R3313" s="11" t="s">
        <v>8324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43.5" x14ac:dyDescent="0.35">
      <c r="A3314" s="11">
        <v>3312</v>
      </c>
      <c r="B3314" s="12" t="s">
        <v>3312</v>
      </c>
      <c r="C3314" s="12" t="s">
        <v>7422</v>
      </c>
      <c r="D3314" s="13">
        <v>2500</v>
      </c>
      <c r="E3314" s="13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1">
        <f>ROUND(E3314/D3314*100,0)</f>
        <v>100</v>
      </c>
      <c r="P3314" s="13">
        <f>IF(OR(E3314=0,L3314=0),0,E3314/L3314)</f>
        <v>61</v>
      </c>
      <c r="Q3314" s="11" t="s">
        <v>8323</v>
      </c>
      <c r="R3314" s="11" t="s">
        <v>8324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3.5" x14ac:dyDescent="0.35">
      <c r="A3315" s="11">
        <v>3313</v>
      </c>
      <c r="B3315" s="12" t="s">
        <v>3313</v>
      </c>
      <c r="C3315" s="12" t="s">
        <v>7423</v>
      </c>
      <c r="D3315" s="13">
        <v>2000</v>
      </c>
      <c r="E3315" s="13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1">
        <f>ROUND(E3315/D3315*100,0)</f>
        <v>116</v>
      </c>
      <c r="P3315" s="13">
        <f>IF(OR(E3315=0,L3315=0),0,E3315/L3315)</f>
        <v>80.034482758620683</v>
      </c>
      <c r="Q3315" s="11" t="s">
        <v>8323</v>
      </c>
      <c r="R3315" s="11" t="s">
        <v>8324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43.5" x14ac:dyDescent="0.35">
      <c r="A3316" s="11">
        <v>3314</v>
      </c>
      <c r="B3316" s="12" t="s">
        <v>3314</v>
      </c>
      <c r="C3316" s="12" t="s">
        <v>7424</v>
      </c>
      <c r="D3316" s="13">
        <v>800</v>
      </c>
      <c r="E3316" s="13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1">
        <f>ROUND(E3316/D3316*100,0)</f>
        <v>211</v>
      </c>
      <c r="P3316" s="13">
        <f>IF(OR(E3316=0,L3316=0),0,E3316/L3316)</f>
        <v>29.068965517241381</v>
      </c>
      <c r="Q3316" s="11" t="s">
        <v>8323</v>
      </c>
      <c r="R3316" s="11" t="s">
        <v>8324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3.5" x14ac:dyDescent="0.35">
      <c r="A3317" s="11">
        <v>3315</v>
      </c>
      <c r="B3317" s="12" t="s">
        <v>3315</v>
      </c>
      <c r="C3317" s="12" t="s">
        <v>7425</v>
      </c>
      <c r="D3317" s="13">
        <v>4000</v>
      </c>
      <c r="E3317" s="13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1">
        <f>ROUND(E3317/D3317*100,0)</f>
        <v>110</v>
      </c>
      <c r="P3317" s="13">
        <f>IF(OR(E3317=0,L3317=0),0,E3317/L3317)</f>
        <v>49.438202247191015</v>
      </c>
      <c r="Q3317" s="11" t="s">
        <v>8323</v>
      </c>
      <c r="R3317" s="11" t="s">
        <v>8324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72.5" x14ac:dyDescent="0.35">
      <c r="A3318" s="11">
        <v>3316</v>
      </c>
      <c r="B3318" s="12" t="s">
        <v>3316</v>
      </c>
      <c r="C3318" s="12" t="s">
        <v>7426</v>
      </c>
      <c r="D3318" s="13">
        <v>11737</v>
      </c>
      <c r="E3318" s="13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1">
        <f>ROUND(E3318/D3318*100,0)</f>
        <v>100</v>
      </c>
      <c r="P3318" s="13">
        <f>IF(OR(E3318=0,L3318=0),0,E3318/L3318)</f>
        <v>93.977440000000001</v>
      </c>
      <c r="Q3318" s="11" t="s">
        <v>8323</v>
      </c>
      <c r="R3318" s="11" t="s">
        <v>8324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3.5" x14ac:dyDescent="0.35">
      <c r="A3319" s="11">
        <v>3317</v>
      </c>
      <c r="B3319" s="12" t="s">
        <v>3317</v>
      </c>
      <c r="C3319" s="12" t="s">
        <v>7427</v>
      </c>
      <c r="D3319" s="13">
        <v>1050</v>
      </c>
      <c r="E3319" s="13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1">
        <f>ROUND(E3319/D3319*100,0)</f>
        <v>106</v>
      </c>
      <c r="P3319" s="13">
        <f>IF(OR(E3319=0,L3319=0),0,E3319/L3319)</f>
        <v>61.944444444444443</v>
      </c>
      <c r="Q3319" s="11" t="s">
        <v>8323</v>
      </c>
      <c r="R3319" s="11" t="s">
        <v>8324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29" x14ac:dyDescent="0.35">
      <c r="A3320" s="11">
        <v>3318</v>
      </c>
      <c r="B3320" s="12" t="s">
        <v>3318</v>
      </c>
      <c r="C3320" s="12" t="s">
        <v>7428</v>
      </c>
      <c r="D3320" s="13">
        <v>2000</v>
      </c>
      <c r="E3320" s="13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1">
        <f>ROUND(E3320/D3320*100,0)</f>
        <v>126</v>
      </c>
      <c r="P3320" s="13">
        <f>IF(OR(E3320=0,L3320=0),0,E3320/L3320)</f>
        <v>78.5</v>
      </c>
      <c r="Q3320" s="11" t="s">
        <v>8323</v>
      </c>
      <c r="R3320" s="11" t="s">
        <v>8324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58" x14ac:dyDescent="0.35">
      <c r="A3321" s="11">
        <v>3319</v>
      </c>
      <c r="B3321" s="12" t="s">
        <v>3319</v>
      </c>
      <c r="C3321" s="12" t="s">
        <v>7429</v>
      </c>
      <c r="D3321" s="13">
        <v>500</v>
      </c>
      <c r="E3321" s="13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1">
        <f>ROUND(E3321/D3321*100,0)</f>
        <v>108</v>
      </c>
      <c r="P3321" s="13">
        <f>IF(OR(E3321=0,L3321=0),0,E3321/L3321)</f>
        <v>33.75</v>
      </c>
      <c r="Q3321" s="11" t="s">
        <v>8323</v>
      </c>
      <c r="R3321" s="11" t="s">
        <v>8324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3.5" x14ac:dyDescent="0.35">
      <c r="A3322" s="11">
        <v>3320</v>
      </c>
      <c r="B3322" s="12" t="s">
        <v>3320</v>
      </c>
      <c r="C3322" s="12" t="s">
        <v>7430</v>
      </c>
      <c r="D3322" s="13">
        <v>2500</v>
      </c>
      <c r="E3322" s="13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1">
        <f>ROUND(E3322/D3322*100,0)</f>
        <v>101</v>
      </c>
      <c r="P3322" s="13">
        <f>IF(OR(E3322=0,L3322=0),0,E3322/L3322)</f>
        <v>66.44736842105263</v>
      </c>
      <c r="Q3322" s="11" t="s">
        <v>8323</v>
      </c>
      <c r="R3322" s="11" t="s">
        <v>8324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58" x14ac:dyDescent="0.35">
      <c r="A3323" s="11">
        <v>3321</v>
      </c>
      <c r="B3323" s="12" t="s">
        <v>3321</v>
      </c>
      <c r="C3323" s="12" t="s">
        <v>7431</v>
      </c>
      <c r="D3323" s="13">
        <v>500</v>
      </c>
      <c r="E3323" s="13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1">
        <f>ROUND(E3323/D3323*100,0)</f>
        <v>107</v>
      </c>
      <c r="P3323" s="13">
        <f>IF(OR(E3323=0,L3323=0),0,E3323/L3323)</f>
        <v>35.799999999999997</v>
      </c>
      <c r="Q3323" s="11" t="s">
        <v>8323</v>
      </c>
      <c r="R3323" s="11" t="s">
        <v>8324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43.5" x14ac:dyDescent="0.35">
      <c r="A3324" s="11">
        <v>3322</v>
      </c>
      <c r="B3324" s="12" t="s">
        <v>3322</v>
      </c>
      <c r="C3324" s="12" t="s">
        <v>7432</v>
      </c>
      <c r="D3324" s="13">
        <v>3300</v>
      </c>
      <c r="E3324" s="13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1">
        <f>ROUND(E3324/D3324*100,0)</f>
        <v>102</v>
      </c>
      <c r="P3324" s="13">
        <f>IF(OR(E3324=0,L3324=0),0,E3324/L3324)</f>
        <v>145.65217391304347</v>
      </c>
      <c r="Q3324" s="11" t="s">
        <v>8323</v>
      </c>
      <c r="R3324" s="11" t="s">
        <v>8324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43.5" x14ac:dyDescent="0.35">
      <c r="A3325" s="11">
        <v>3323</v>
      </c>
      <c r="B3325" s="12" t="s">
        <v>3323</v>
      </c>
      <c r="C3325" s="12" t="s">
        <v>7433</v>
      </c>
      <c r="D3325" s="13">
        <v>1000</v>
      </c>
      <c r="E3325" s="13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1">
        <f>ROUND(E3325/D3325*100,0)</f>
        <v>126</v>
      </c>
      <c r="P3325" s="13">
        <f>IF(OR(E3325=0,L3325=0),0,E3325/L3325)</f>
        <v>25.693877551020407</v>
      </c>
      <c r="Q3325" s="11" t="s">
        <v>8323</v>
      </c>
      <c r="R3325" s="11" t="s">
        <v>8324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43.5" x14ac:dyDescent="0.35">
      <c r="A3326" s="11">
        <v>3324</v>
      </c>
      <c r="B3326" s="12" t="s">
        <v>3324</v>
      </c>
      <c r="C3326" s="12" t="s">
        <v>7434</v>
      </c>
      <c r="D3326" s="13">
        <v>1500</v>
      </c>
      <c r="E3326" s="13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1">
        <f>ROUND(E3326/D3326*100,0)</f>
        <v>102</v>
      </c>
      <c r="P3326" s="13">
        <f>IF(OR(E3326=0,L3326=0),0,E3326/L3326)</f>
        <v>152.5</v>
      </c>
      <c r="Q3326" s="11" t="s">
        <v>8323</v>
      </c>
      <c r="R3326" s="11" t="s">
        <v>8324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43.5" x14ac:dyDescent="0.35">
      <c r="A3327" s="11">
        <v>3325</v>
      </c>
      <c r="B3327" s="12" t="s">
        <v>3325</v>
      </c>
      <c r="C3327" s="12" t="s">
        <v>7435</v>
      </c>
      <c r="D3327" s="13">
        <v>400</v>
      </c>
      <c r="E3327" s="13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1">
        <f>ROUND(E3327/D3327*100,0)</f>
        <v>113</v>
      </c>
      <c r="P3327" s="13">
        <f>IF(OR(E3327=0,L3327=0),0,E3327/L3327)</f>
        <v>30</v>
      </c>
      <c r="Q3327" s="11" t="s">
        <v>8323</v>
      </c>
      <c r="R3327" s="11" t="s">
        <v>8324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43.5" x14ac:dyDescent="0.35">
      <c r="A3328" s="11">
        <v>3326</v>
      </c>
      <c r="B3328" s="12" t="s">
        <v>3326</v>
      </c>
      <c r="C3328" s="12" t="s">
        <v>7436</v>
      </c>
      <c r="D3328" s="13">
        <v>8000</v>
      </c>
      <c r="E3328" s="13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1">
        <f>ROUND(E3328/D3328*100,0)</f>
        <v>101</v>
      </c>
      <c r="P3328" s="13">
        <f>IF(OR(E3328=0,L3328=0),0,E3328/L3328)</f>
        <v>142.28070175438597</v>
      </c>
      <c r="Q3328" s="11" t="s">
        <v>8323</v>
      </c>
      <c r="R3328" s="11" t="s">
        <v>8324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43.5" x14ac:dyDescent="0.35">
      <c r="A3329" s="11">
        <v>3327</v>
      </c>
      <c r="B3329" s="12" t="s">
        <v>3327</v>
      </c>
      <c r="C3329" s="12" t="s">
        <v>7437</v>
      </c>
      <c r="D3329" s="13">
        <v>800</v>
      </c>
      <c r="E3329" s="13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1">
        <f>ROUND(E3329/D3329*100,0)</f>
        <v>101</v>
      </c>
      <c r="P3329" s="13">
        <f>IF(OR(E3329=0,L3329=0),0,E3329/L3329)</f>
        <v>24.545454545454547</v>
      </c>
      <c r="Q3329" s="11" t="s">
        <v>8323</v>
      </c>
      <c r="R3329" s="11" t="s">
        <v>8324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3.5" x14ac:dyDescent="0.35">
      <c r="A3330" s="11">
        <v>3328</v>
      </c>
      <c r="B3330" s="12" t="s">
        <v>3328</v>
      </c>
      <c r="C3330" s="12" t="s">
        <v>7438</v>
      </c>
      <c r="D3330" s="13">
        <v>1800</v>
      </c>
      <c r="E3330" s="13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1">
        <f>ROUND(E3330/D3330*100,0)</f>
        <v>146</v>
      </c>
      <c r="P3330" s="13">
        <f>IF(OR(E3330=0,L3330=0),0,E3330/L3330)</f>
        <v>292.77777777777777</v>
      </c>
      <c r="Q3330" s="11" t="s">
        <v>8323</v>
      </c>
      <c r="R3330" s="11" t="s">
        <v>8324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3.5" x14ac:dyDescent="0.35">
      <c r="A3331" s="11">
        <v>3329</v>
      </c>
      <c r="B3331" s="12" t="s">
        <v>3329</v>
      </c>
      <c r="C3331" s="12" t="s">
        <v>7439</v>
      </c>
      <c r="D3331" s="13">
        <v>1000</v>
      </c>
      <c r="E3331" s="13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1">
        <f>ROUND(E3331/D3331*100,0)</f>
        <v>117</v>
      </c>
      <c r="P3331" s="13">
        <f>IF(OR(E3331=0,L3331=0),0,E3331/L3331)</f>
        <v>44.92307692307692</v>
      </c>
      <c r="Q3331" s="11" t="s">
        <v>8323</v>
      </c>
      <c r="R3331" s="11" t="s">
        <v>8324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3.5" x14ac:dyDescent="0.35">
      <c r="A3332" s="11">
        <v>3330</v>
      </c>
      <c r="B3332" s="12" t="s">
        <v>3330</v>
      </c>
      <c r="C3332" s="12" t="s">
        <v>7440</v>
      </c>
      <c r="D3332" s="13">
        <v>1500</v>
      </c>
      <c r="E3332" s="13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1">
        <f>ROUND(E3332/D3332*100,0)</f>
        <v>106</v>
      </c>
      <c r="P3332" s="13">
        <f>IF(OR(E3332=0,L3332=0),0,E3332/L3332)</f>
        <v>23.10144927536232</v>
      </c>
      <c r="Q3332" s="11" t="s">
        <v>8323</v>
      </c>
      <c r="R3332" s="11" t="s">
        <v>8324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43.5" x14ac:dyDescent="0.35">
      <c r="A3333" s="11">
        <v>3331</v>
      </c>
      <c r="B3333" s="12" t="s">
        <v>3331</v>
      </c>
      <c r="C3333" s="12" t="s">
        <v>7441</v>
      </c>
      <c r="D3333" s="13">
        <v>5000</v>
      </c>
      <c r="E3333" s="13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1">
        <f>ROUND(E3333/D3333*100,0)</f>
        <v>105</v>
      </c>
      <c r="P3333" s="13">
        <f>IF(OR(E3333=0,L3333=0),0,E3333/L3333)</f>
        <v>80.400000000000006</v>
      </c>
      <c r="Q3333" s="11" t="s">
        <v>8323</v>
      </c>
      <c r="R3333" s="11" t="s">
        <v>8324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3.5" x14ac:dyDescent="0.35">
      <c r="A3334" s="11">
        <v>3332</v>
      </c>
      <c r="B3334" s="12" t="s">
        <v>3332</v>
      </c>
      <c r="C3334" s="12" t="s">
        <v>7442</v>
      </c>
      <c r="D3334" s="13">
        <v>6000</v>
      </c>
      <c r="E3334" s="13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1">
        <f>ROUND(E3334/D3334*100,0)</f>
        <v>100</v>
      </c>
      <c r="P3334" s="13">
        <f>IF(OR(E3334=0,L3334=0),0,E3334/L3334)</f>
        <v>72.289156626506028</v>
      </c>
      <c r="Q3334" s="11" t="s">
        <v>8323</v>
      </c>
      <c r="R3334" s="11" t="s">
        <v>8324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43.5" x14ac:dyDescent="0.35">
      <c r="A3335" s="11">
        <v>3333</v>
      </c>
      <c r="B3335" s="12" t="s">
        <v>3333</v>
      </c>
      <c r="C3335" s="12" t="s">
        <v>7443</v>
      </c>
      <c r="D3335" s="13">
        <v>3500</v>
      </c>
      <c r="E3335" s="13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1">
        <f>ROUND(E3335/D3335*100,0)</f>
        <v>105</v>
      </c>
      <c r="P3335" s="13">
        <f>IF(OR(E3335=0,L3335=0),0,E3335/L3335)</f>
        <v>32.972972972972975</v>
      </c>
      <c r="Q3335" s="11" t="s">
        <v>8323</v>
      </c>
      <c r="R3335" s="11" t="s">
        <v>8324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29" x14ac:dyDescent="0.35">
      <c r="A3336" s="11">
        <v>3334</v>
      </c>
      <c r="B3336" s="12" t="s">
        <v>3334</v>
      </c>
      <c r="C3336" s="12" t="s">
        <v>7444</v>
      </c>
      <c r="D3336" s="13">
        <v>3871</v>
      </c>
      <c r="E3336" s="13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1">
        <f>ROUND(E3336/D3336*100,0)</f>
        <v>139</v>
      </c>
      <c r="P3336" s="13">
        <f>IF(OR(E3336=0,L3336=0),0,E3336/L3336)</f>
        <v>116.65217391304348</v>
      </c>
      <c r="Q3336" s="11" t="s">
        <v>8323</v>
      </c>
      <c r="R3336" s="11" t="s">
        <v>8324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58" x14ac:dyDescent="0.35">
      <c r="A3337" s="11">
        <v>3335</v>
      </c>
      <c r="B3337" s="12" t="s">
        <v>3335</v>
      </c>
      <c r="C3337" s="12" t="s">
        <v>7445</v>
      </c>
      <c r="D3337" s="13">
        <v>5000</v>
      </c>
      <c r="E3337" s="13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1">
        <f>ROUND(E3337/D3337*100,0)</f>
        <v>100</v>
      </c>
      <c r="P3337" s="13">
        <f>IF(OR(E3337=0,L3337=0),0,E3337/L3337)</f>
        <v>79.61904761904762</v>
      </c>
      <c r="Q3337" s="11" t="s">
        <v>8323</v>
      </c>
      <c r="R3337" s="11" t="s">
        <v>8324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3.5" x14ac:dyDescent="0.35">
      <c r="A3338" s="11">
        <v>3336</v>
      </c>
      <c r="B3338" s="12" t="s">
        <v>3336</v>
      </c>
      <c r="C3338" s="12" t="s">
        <v>7446</v>
      </c>
      <c r="D3338" s="13">
        <v>250</v>
      </c>
      <c r="E3338" s="13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1">
        <f>ROUND(E3338/D3338*100,0)</f>
        <v>100</v>
      </c>
      <c r="P3338" s="13">
        <f>IF(OR(E3338=0,L3338=0),0,E3338/L3338)</f>
        <v>27.777777777777779</v>
      </c>
      <c r="Q3338" s="11" t="s">
        <v>8323</v>
      </c>
      <c r="R3338" s="11" t="s">
        <v>8324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3.5" x14ac:dyDescent="0.35">
      <c r="A3339" s="11">
        <v>3337</v>
      </c>
      <c r="B3339" s="12" t="s">
        <v>3337</v>
      </c>
      <c r="C3339" s="12" t="s">
        <v>7447</v>
      </c>
      <c r="D3339" s="13">
        <v>2500</v>
      </c>
      <c r="E3339" s="13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1">
        <f>ROUND(E3339/D3339*100,0)</f>
        <v>110</v>
      </c>
      <c r="P3339" s="13">
        <f>IF(OR(E3339=0,L3339=0),0,E3339/L3339)</f>
        <v>81.029411764705884</v>
      </c>
      <c r="Q3339" s="11" t="s">
        <v>8323</v>
      </c>
      <c r="R3339" s="11" t="s">
        <v>8324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29" x14ac:dyDescent="0.35">
      <c r="A3340" s="11">
        <v>3338</v>
      </c>
      <c r="B3340" s="12" t="s">
        <v>3338</v>
      </c>
      <c r="C3340" s="12" t="s">
        <v>7448</v>
      </c>
      <c r="D3340" s="13">
        <v>15000</v>
      </c>
      <c r="E3340" s="13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1">
        <f>ROUND(E3340/D3340*100,0)</f>
        <v>102</v>
      </c>
      <c r="P3340" s="13">
        <f>IF(OR(E3340=0,L3340=0),0,E3340/L3340)</f>
        <v>136.84821428571428</v>
      </c>
      <c r="Q3340" s="11" t="s">
        <v>8323</v>
      </c>
      <c r="R3340" s="11" t="s">
        <v>8324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43.5" x14ac:dyDescent="0.35">
      <c r="A3341" s="11">
        <v>3339</v>
      </c>
      <c r="B3341" s="12" t="s">
        <v>3339</v>
      </c>
      <c r="C3341" s="12" t="s">
        <v>7449</v>
      </c>
      <c r="D3341" s="13">
        <v>8000</v>
      </c>
      <c r="E3341" s="13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1">
        <f>ROUND(E3341/D3341*100,0)</f>
        <v>104</v>
      </c>
      <c r="P3341" s="13">
        <f>IF(OR(E3341=0,L3341=0),0,E3341/L3341)</f>
        <v>177.61702127659575</v>
      </c>
      <c r="Q3341" s="11" t="s">
        <v>8323</v>
      </c>
      <c r="R3341" s="11" t="s">
        <v>8324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43.5" x14ac:dyDescent="0.35">
      <c r="A3342" s="11">
        <v>3340</v>
      </c>
      <c r="B3342" s="12" t="s">
        <v>3340</v>
      </c>
      <c r="C3342" s="12" t="s">
        <v>7450</v>
      </c>
      <c r="D3342" s="13">
        <v>3000</v>
      </c>
      <c r="E3342" s="13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1">
        <f>ROUND(E3342/D3342*100,0)</f>
        <v>138</v>
      </c>
      <c r="P3342" s="13">
        <f>IF(OR(E3342=0,L3342=0),0,E3342/L3342)</f>
        <v>109.07894736842105</v>
      </c>
      <c r="Q3342" s="11" t="s">
        <v>8323</v>
      </c>
      <c r="R3342" s="11" t="s">
        <v>8324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43.5" x14ac:dyDescent="0.35">
      <c r="A3343" s="11">
        <v>3341</v>
      </c>
      <c r="B3343" s="12" t="s">
        <v>3341</v>
      </c>
      <c r="C3343" s="12" t="s">
        <v>7451</v>
      </c>
      <c r="D3343" s="13">
        <v>3350</v>
      </c>
      <c r="E3343" s="13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1">
        <f>ROUND(E3343/D3343*100,0)</f>
        <v>100</v>
      </c>
      <c r="P3343" s="13">
        <f>IF(OR(E3343=0,L3343=0),0,E3343/L3343)</f>
        <v>119.64285714285714</v>
      </c>
      <c r="Q3343" s="11" t="s">
        <v>8323</v>
      </c>
      <c r="R3343" s="11" t="s">
        <v>8324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43.5" x14ac:dyDescent="0.35">
      <c r="A3344" s="11">
        <v>3342</v>
      </c>
      <c r="B3344" s="12" t="s">
        <v>3342</v>
      </c>
      <c r="C3344" s="12" t="s">
        <v>7452</v>
      </c>
      <c r="D3344" s="13">
        <v>6000</v>
      </c>
      <c r="E3344" s="13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1">
        <f>ROUND(E3344/D3344*100,0)</f>
        <v>102</v>
      </c>
      <c r="P3344" s="13">
        <f>IF(OR(E3344=0,L3344=0),0,E3344/L3344)</f>
        <v>78.205128205128204</v>
      </c>
      <c r="Q3344" s="11" t="s">
        <v>8323</v>
      </c>
      <c r="R3344" s="11" t="s">
        <v>8324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3.5" x14ac:dyDescent="0.35">
      <c r="A3345" s="11">
        <v>3343</v>
      </c>
      <c r="B3345" s="12" t="s">
        <v>3343</v>
      </c>
      <c r="C3345" s="12" t="s">
        <v>7453</v>
      </c>
      <c r="D3345" s="13">
        <v>700</v>
      </c>
      <c r="E3345" s="13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1">
        <f>ROUND(E3345/D3345*100,0)</f>
        <v>171</v>
      </c>
      <c r="P3345" s="13">
        <f>IF(OR(E3345=0,L3345=0),0,E3345/L3345)</f>
        <v>52.173913043478258</v>
      </c>
      <c r="Q3345" s="11" t="s">
        <v>8323</v>
      </c>
      <c r="R3345" s="11" t="s">
        <v>8324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43.5" x14ac:dyDescent="0.35">
      <c r="A3346" s="11">
        <v>3344</v>
      </c>
      <c r="B3346" s="12" t="s">
        <v>3344</v>
      </c>
      <c r="C3346" s="12" t="s">
        <v>7454</v>
      </c>
      <c r="D3346" s="13">
        <v>4500</v>
      </c>
      <c r="E3346" s="13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1">
        <f>ROUND(E3346/D3346*100,0)</f>
        <v>101</v>
      </c>
      <c r="P3346" s="13">
        <f>IF(OR(E3346=0,L3346=0),0,E3346/L3346)</f>
        <v>114.125</v>
      </c>
      <c r="Q3346" s="11" t="s">
        <v>8323</v>
      </c>
      <c r="R3346" s="11" t="s">
        <v>8324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43.5" x14ac:dyDescent="0.35">
      <c r="A3347" s="11">
        <v>3345</v>
      </c>
      <c r="B3347" s="12" t="s">
        <v>3345</v>
      </c>
      <c r="C3347" s="12" t="s">
        <v>7455</v>
      </c>
      <c r="D3347" s="13">
        <v>500</v>
      </c>
      <c r="E3347" s="13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1">
        <f>ROUND(E3347/D3347*100,0)</f>
        <v>130</v>
      </c>
      <c r="P3347" s="13">
        <f>IF(OR(E3347=0,L3347=0),0,E3347/L3347)</f>
        <v>50</v>
      </c>
      <c r="Q3347" s="11" t="s">
        <v>8323</v>
      </c>
      <c r="R3347" s="11" t="s">
        <v>8324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43.5" x14ac:dyDescent="0.35">
      <c r="A3348" s="11">
        <v>3346</v>
      </c>
      <c r="B3348" s="12" t="s">
        <v>3346</v>
      </c>
      <c r="C3348" s="12" t="s">
        <v>7456</v>
      </c>
      <c r="D3348" s="13">
        <v>1500</v>
      </c>
      <c r="E3348" s="13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1">
        <f>ROUND(E3348/D3348*100,0)</f>
        <v>110</v>
      </c>
      <c r="P3348" s="13">
        <f>IF(OR(E3348=0,L3348=0),0,E3348/L3348)</f>
        <v>91.666666666666671</v>
      </c>
      <c r="Q3348" s="11" t="s">
        <v>8323</v>
      </c>
      <c r="R3348" s="11" t="s">
        <v>8324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58" x14ac:dyDescent="0.35">
      <c r="A3349" s="11">
        <v>3347</v>
      </c>
      <c r="B3349" s="12" t="s">
        <v>3347</v>
      </c>
      <c r="C3349" s="12" t="s">
        <v>7457</v>
      </c>
      <c r="D3349" s="13">
        <v>2000</v>
      </c>
      <c r="E3349" s="13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1">
        <f>ROUND(E3349/D3349*100,0)</f>
        <v>119</v>
      </c>
      <c r="P3349" s="13">
        <f>IF(OR(E3349=0,L3349=0),0,E3349/L3349)</f>
        <v>108.59090909090909</v>
      </c>
      <c r="Q3349" s="11" t="s">
        <v>8323</v>
      </c>
      <c r="R3349" s="11" t="s">
        <v>8324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43.5" x14ac:dyDescent="0.35">
      <c r="A3350" s="11">
        <v>3348</v>
      </c>
      <c r="B3350" s="12" t="s">
        <v>3266</v>
      </c>
      <c r="C3350" s="12" t="s">
        <v>7458</v>
      </c>
      <c r="D3350" s="13">
        <v>5500</v>
      </c>
      <c r="E3350" s="13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1">
        <f>ROUND(E3350/D3350*100,0)</f>
        <v>100</v>
      </c>
      <c r="P3350" s="13">
        <f>IF(OR(E3350=0,L3350=0),0,E3350/L3350)</f>
        <v>69.822784810126578</v>
      </c>
      <c r="Q3350" s="11" t="s">
        <v>8323</v>
      </c>
      <c r="R3350" s="11" t="s">
        <v>8324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43.5" x14ac:dyDescent="0.35">
      <c r="A3351" s="11">
        <v>3349</v>
      </c>
      <c r="B3351" s="12" t="s">
        <v>3348</v>
      </c>
      <c r="C3351" s="12" t="s">
        <v>7459</v>
      </c>
      <c r="D3351" s="13">
        <v>1000</v>
      </c>
      <c r="E3351" s="13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1">
        <f>ROUND(E3351/D3351*100,0)</f>
        <v>153</v>
      </c>
      <c r="P3351" s="13">
        <f>IF(OR(E3351=0,L3351=0),0,E3351/L3351)</f>
        <v>109.57142857142857</v>
      </c>
      <c r="Q3351" s="11" t="s">
        <v>8323</v>
      </c>
      <c r="R3351" s="11" t="s">
        <v>8324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58" x14ac:dyDescent="0.35">
      <c r="A3352" s="11">
        <v>3350</v>
      </c>
      <c r="B3352" s="12" t="s">
        <v>3349</v>
      </c>
      <c r="C3352" s="12" t="s">
        <v>7460</v>
      </c>
      <c r="D3352" s="13">
        <v>3500</v>
      </c>
      <c r="E3352" s="13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1">
        <f>ROUND(E3352/D3352*100,0)</f>
        <v>104</v>
      </c>
      <c r="P3352" s="13">
        <f>IF(OR(E3352=0,L3352=0),0,E3352/L3352)</f>
        <v>71.666666666666671</v>
      </c>
      <c r="Q3352" s="11" t="s">
        <v>8323</v>
      </c>
      <c r="R3352" s="11" t="s">
        <v>8324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58" x14ac:dyDescent="0.35">
      <c r="A3353" s="11">
        <v>3351</v>
      </c>
      <c r="B3353" s="12" t="s">
        <v>3350</v>
      </c>
      <c r="C3353" s="12" t="s">
        <v>7461</v>
      </c>
      <c r="D3353" s="13">
        <v>5000</v>
      </c>
      <c r="E3353" s="13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1">
        <f>ROUND(E3353/D3353*100,0)</f>
        <v>101</v>
      </c>
      <c r="P3353" s="13">
        <f>IF(OR(E3353=0,L3353=0),0,E3353/L3353)</f>
        <v>93.611111111111114</v>
      </c>
      <c r="Q3353" s="11" t="s">
        <v>8323</v>
      </c>
      <c r="R3353" s="11" t="s">
        <v>8324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58" x14ac:dyDescent="0.35">
      <c r="A3354" s="11">
        <v>3352</v>
      </c>
      <c r="B3354" s="12" t="s">
        <v>3351</v>
      </c>
      <c r="C3354" s="12" t="s">
        <v>7462</v>
      </c>
      <c r="D3354" s="13">
        <v>5000</v>
      </c>
      <c r="E3354" s="13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1">
        <f>ROUND(E3354/D3354*100,0)</f>
        <v>108</v>
      </c>
      <c r="P3354" s="13">
        <f>IF(OR(E3354=0,L3354=0),0,E3354/L3354)</f>
        <v>76.8</v>
      </c>
      <c r="Q3354" s="11" t="s">
        <v>8323</v>
      </c>
      <c r="R3354" s="11" t="s">
        <v>8324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43.5" x14ac:dyDescent="0.35">
      <c r="A3355" s="11">
        <v>3353</v>
      </c>
      <c r="B3355" s="12" t="s">
        <v>3352</v>
      </c>
      <c r="C3355" s="12" t="s">
        <v>7463</v>
      </c>
      <c r="D3355" s="13">
        <v>500</v>
      </c>
      <c r="E3355" s="13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1">
        <f>ROUND(E3355/D3355*100,0)</f>
        <v>315</v>
      </c>
      <c r="P3355" s="13">
        <f>IF(OR(E3355=0,L3355=0),0,E3355/L3355)</f>
        <v>35.795454545454547</v>
      </c>
      <c r="Q3355" s="11" t="s">
        <v>8323</v>
      </c>
      <c r="R3355" s="11" t="s">
        <v>8324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43.5" x14ac:dyDescent="0.35">
      <c r="A3356" s="11">
        <v>3354</v>
      </c>
      <c r="B3356" s="12" t="s">
        <v>3353</v>
      </c>
      <c r="C3356" s="12" t="s">
        <v>7464</v>
      </c>
      <c r="D3356" s="13">
        <v>3000</v>
      </c>
      <c r="E3356" s="13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1">
        <f>ROUND(E3356/D3356*100,0)</f>
        <v>102</v>
      </c>
      <c r="P3356" s="13">
        <f>IF(OR(E3356=0,L3356=0),0,E3356/L3356)</f>
        <v>55.6</v>
      </c>
      <c r="Q3356" s="11" t="s">
        <v>8323</v>
      </c>
      <c r="R3356" s="11" t="s">
        <v>8324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3.5" x14ac:dyDescent="0.35">
      <c r="A3357" s="11">
        <v>3355</v>
      </c>
      <c r="B3357" s="12" t="s">
        <v>3354</v>
      </c>
      <c r="C3357" s="12" t="s">
        <v>7465</v>
      </c>
      <c r="D3357" s="13">
        <v>1750</v>
      </c>
      <c r="E3357" s="13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1">
        <f>ROUND(E3357/D3357*100,0)</f>
        <v>126</v>
      </c>
      <c r="P3357" s="13">
        <f>IF(OR(E3357=0,L3357=0),0,E3357/L3357)</f>
        <v>147.33333333333334</v>
      </c>
      <c r="Q3357" s="11" t="s">
        <v>8323</v>
      </c>
      <c r="R3357" s="11" t="s">
        <v>8324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43.5" x14ac:dyDescent="0.35">
      <c r="A3358" s="11">
        <v>3356</v>
      </c>
      <c r="B3358" s="12" t="s">
        <v>3355</v>
      </c>
      <c r="C3358" s="12" t="s">
        <v>7466</v>
      </c>
      <c r="D3358" s="13">
        <v>1500</v>
      </c>
      <c r="E3358" s="13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1">
        <f>ROUND(E3358/D3358*100,0)</f>
        <v>101</v>
      </c>
      <c r="P3358" s="13">
        <f>IF(OR(E3358=0,L3358=0),0,E3358/L3358)</f>
        <v>56.333333333333336</v>
      </c>
      <c r="Q3358" s="11" t="s">
        <v>8323</v>
      </c>
      <c r="R3358" s="11" t="s">
        <v>8324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43.5" x14ac:dyDescent="0.35">
      <c r="A3359" s="11">
        <v>3357</v>
      </c>
      <c r="B3359" s="12" t="s">
        <v>3356</v>
      </c>
      <c r="C3359" s="12" t="s">
        <v>7467</v>
      </c>
      <c r="D3359" s="13">
        <v>2000</v>
      </c>
      <c r="E3359" s="13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1">
        <f>ROUND(E3359/D3359*100,0)</f>
        <v>101</v>
      </c>
      <c r="P3359" s="13">
        <f>IF(OR(E3359=0,L3359=0),0,E3359/L3359)</f>
        <v>96.19047619047619</v>
      </c>
      <c r="Q3359" s="11" t="s">
        <v>8323</v>
      </c>
      <c r="R3359" s="11" t="s">
        <v>8324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3.5" x14ac:dyDescent="0.35">
      <c r="A3360" s="11">
        <v>3358</v>
      </c>
      <c r="B3360" s="12" t="s">
        <v>3357</v>
      </c>
      <c r="C3360" s="12" t="s">
        <v>7468</v>
      </c>
      <c r="D3360" s="13">
        <v>10000</v>
      </c>
      <c r="E3360" s="13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1">
        <f>ROUND(E3360/D3360*100,0)</f>
        <v>103</v>
      </c>
      <c r="P3360" s="13">
        <f>IF(OR(E3360=0,L3360=0),0,E3360/L3360)</f>
        <v>63.574074074074076</v>
      </c>
      <c r="Q3360" s="11" t="s">
        <v>8323</v>
      </c>
      <c r="R3360" s="11" t="s">
        <v>8324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43.5" x14ac:dyDescent="0.35">
      <c r="A3361" s="11">
        <v>3359</v>
      </c>
      <c r="B3361" s="12" t="s">
        <v>3358</v>
      </c>
      <c r="C3361" s="12" t="s">
        <v>7469</v>
      </c>
      <c r="D3361" s="13">
        <v>4000</v>
      </c>
      <c r="E3361" s="13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1">
        <f>ROUND(E3361/D3361*100,0)</f>
        <v>106</v>
      </c>
      <c r="P3361" s="13">
        <f>IF(OR(E3361=0,L3361=0),0,E3361/L3361)</f>
        <v>184.78260869565219</v>
      </c>
      <c r="Q3361" s="11" t="s">
        <v>8323</v>
      </c>
      <c r="R3361" s="11" t="s">
        <v>8324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29" x14ac:dyDescent="0.35">
      <c r="A3362" s="11">
        <v>3360</v>
      </c>
      <c r="B3362" s="12" t="s">
        <v>3359</v>
      </c>
      <c r="C3362" s="12" t="s">
        <v>7470</v>
      </c>
      <c r="D3362" s="13">
        <v>9000</v>
      </c>
      <c r="E3362" s="13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1">
        <f>ROUND(E3362/D3362*100,0)</f>
        <v>101</v>
      </c>
      <c r="P3362" s="13">
        <f>IF(OR(E3362=0,L3362=0),0,E3362/L3362)</f>
        <v>126.72222222222223</v>
      </c>
      <c r="Q3362" s="11" t="s">
        <v>8323</v>
      </c>
      <c r="R3362" s="11" t="s">
        <v>8324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58" x14ac:dyDescent="0.35">
      <c r="A3363" s="11">
        <v>3361</v>
      </c>
      <c r="B3363" s="12" t="s">
        <v>3360</v>
      </c>
      <c r="C3363" s="12" t="s">
        <v>7471</v>
      </c>
      <c r="D3363" s="13">
        <v>5000</v>
      </c>
      <c r="E3363" s="13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1">
        <f>ROUND(E3363/D3363*100,0)</f>
        <v>113</v>
      </c>
      <c r="P3363" s="13">
        <f>IF(OR(E3363=0,L3363=0),0,E3363/L3363)</f>
        <v>83.42647058823529</v>
      </c>
      <c r="Q3363" s="11" t="s">
        <v>8323</v>
      </c>
      <c r="R3363" s="11" t="s">
        <v>8324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3.5" x14ac:dyDescent="0.35">
      <c r="A3364" s="11">
        <v>3362</v>
      </c>
      <c r="B3364" s="12" t="s">
        <v>3361</v>
      </c>
      <c r="C3364" s="12" t="s">
        <v>7472</v>
      </c>
      <c r="D3364" s="13">
        <v>500</v>
      </c>
      <c r="E3364" s="13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1">
        <f>ROUND(E3364/D3364*100,0)</f>
        <v>218</v>
      </c>
      <c r="P3364" s="13">
        <f>IF(OR(E3364=0,L3364=0),0,E3364/L3364)</f>
        <v>54.5</v>
      </c>
      <c r="Q3364" s="11" t="s">
        <v>8323</v>
      </c>
      <c r="R3364" s="11" t="s">
        <v>8324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43.5" x14ac:dyDescent="0.35">
      <c r="A3365" s="11">
        <v>3363</v>
      </c>
      <c r="B3365" s="12" t="s">
        <v>3362</v>
      </c>
      <c r="C3365" s="12" t="s">
        <v>7473</v>
      </c>
      <c r="D3365" s="13">
        <v>7750</v>
      </c>
      <c r="E3365" s="13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1">
        <f>ROUND(E3365/D3365*100,0)</f>
        <v>101</v>
      </c>
      <c r="P3365" s="13">
        <f>IF(OR(E3365=0,L3365=0),0,E3365/L3365)</f>
        <v>302.30769230769232</v>
      </c>
      <c r="Q3365" s="11" t="s">
        <v>8323</v>
      </c>
      <c r="R3365" s="11" t="s">
        <v>8324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43.5" x14ac:dyDescent="0.35">
      <c r="A3366" s="11">
        <v>3364</v>
      </c>
      <c r="B3366" s="12" t="s">
        <v>3363</v>
      </c>
      <c r="C3366" s="12" t="s">
        <v>7474</v>
      </c>
      <c r="D3366" s="13">
        <v>3000</v>
      </c>
      <c r="E3366" s="13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1">
        <f>ROUND(E3366/D3366*100,0)</f>
        <v>106</v>
      </c>
      <c r="P3366" s="13">
        <f>IF(OR(E3366=0,L3366=0),0,E3366/L3366)</f>
        <v>44.138888888888886</v>
      </c>
      <c r="Q3366" s="11" t="s">
        <v>8323</v>
      </c>
      <c r="R3366" s="11" t="s">
        <v>8324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43.5" x14ac:dyDescent="0.35">
      <c r="A3367" s="11">
        <v>3365</v>
      </c>
      <c r="B3367" s="12" t="s">
        <v>3364</v>
      </c>
      <c r="C3367" s="12" t="s">
        <v>7475</v>
      </c>
      <c r="D3367" s="13">
        <v>2500</v>
      </c>
      <c r="E3367" s="13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1">
        <f>ROUND(E3367/D3367*100,0)</f>
        <v>104</v>
      </c>
      <c r="P3367" s="13">
        <f>IF(OR(E3367=0,L3367=0),0,E3367/L3367)</f>
        <v>866.66666666666663</v>
      </c>
      <c r="Q3367" s="11" t="s">
        <v>8323</v>
      </c>
      <c r="R3367" s="11" t="s">
        <v>8324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3.5" x14ac:dyDescent="0.35">
      <c r="A3368" s="11">
        <v>3366</v>
      </c>
      <c r="B3368" s="12" t="s">
        <v>3365</v>
      </c>
      <c r="C3368" s="12" t="s">
        <v>7476</v>
      </c>
      <c r="D3368" s="13">
        <v>500</v>
      </c>
      <c r="E3368" s="13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1">
        <f>ROUND(E3368/D3368*100,0)</f>
        <v>221</v>
      </c>
      <c r="P3368" s="13">
        <f>IF(OR(E3368=0,L3368=0),0,E3368/L3368)</f>
        <v>61.388888888888886</v>
      </c>
      <c r="Q3368" s="11" t="s">
        <v>8323</v>
      </c>
      <c r="R3368" s="11" t="s">
        <v>8324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43.5" x14ac:dyDescent="0.35">
      <c r="A3369" s="11">
        <v>3367</v>
      </c>
      <c r="B3369" s="12" t="s">
        <v>3366</v>
      </c>
      <c r="C3369" s="12" t="s">
        <v>7477</v>
      </c>
      <c r="D3369" s="13">
        <v>750</v>
      </c>
      <c r="E3369" s="13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1">
        <f>ROUND(E3369/D3369*100,0)</f>
        <v>119</v>
      </c>
      <c r="P3369" s="13">
        <f>IF(OR(E3369=0,L3369=0),0,E3369/L3369)</f>
        <v>29.666666666666668</v>
      </c>
      <c r="Q3369" s="11" t="s">
        <v>8323</v>
      </c>
      <c r="R3369" s="11" t="s">
        <v>8324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3.5" x14ac:dyDescent="0.35">
      <c r="A3370" s="11">
        <v>3368</v>
      </c>
      <c r="B3370" s="12" t="s">
        <v>3367</v>
      </c>
      <c r="C3370" s="12" t="s">
        <v>7478</v>
      </c>
      <c r="D3370" s="13">
        <v>1000</v>
      </c>
      <c r="E3370" s="13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1">
        <f>ROUND(E3370/D3370*100,0)</f>
        <v>105</v>
      </c>
      <c r="P3370" s="13">
        <f>IF(OR(E3370=0,L3370=0),0,E3370/L3370)</f>
        <v>45.478260869565219</v>
      </c>
      <c r="Q3370" s="11" t="s">
        <v>8323</v>
      </c>
      <c r="R3370" s="11" t="s">
        <v>8324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3.5" x14ac:dyDescent="0.35">
      <c r="A3371" s="11">
        <v>3369</v>
      </c>
      <c r="B3371" s="12" t="s">
        <v>3368</v>
      </c>
      <c r="C3371" s="12" t="s">
        <v>7479</v>
      </c>
      <c r="D3371" s="13">
        <v>5000</v>
      </c>
      <c r="E3371" s="13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1">
        <f>ROUND(E3371/D3371*100,0)</f>
        <v>104</v>
      </c>
      <c r="P3371" s="13">
        <f>IF(OR(E3371=0,L3371=0),0,E3371/L3371)</f>
        <v>96.203703703703709</v>
      </c>
      <c r="Q3371" s="11" t="s">
        <v>8323</v>
      </c>
      <c r="R3371" s="11" t="s">
        <v>8324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29" x14ac:dyDescent="0.35">
      <c r="A3372" s="11">
        <v>3370</v>
      </c>
      <c r="B3372" s="12" t="s">
        <v>3369</v>
      </c>
      <c r="C3372" s="12" t="s">
        <v>7480</v>
      </c>
      <c r="D3372" s="13">
        <v>1500</v>
      </c>
      <c r="E3372" s="13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1">
        <f>ROUND(E3372/D3372*100,0)</f>
        <v>118</v>
      </c>
      <c r="P3372" s="13">
        <f>IF(OR(E3372=0,L3372=0),0,E3372/L3372)</f>
        <v>67.92307692307692</v>
      </c>
      <c r="Q3372" s="11" t="s">
        <v>8323</v>
      </c>
      <c r="R3372" s="11" t="s">
        <v>8324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29" x14ac:dyDescent="0.35">
      <c r="A3373" s="11">
        <v>3371</v>
      </c>
      <c r="B3373" s="12" t="s">
        <v>3370</v>
      </c>
      <c r="C3373" s="12" t="s">
        <v>7481</v>
      </c>
      <c r="D3373" s="13">
        <v>200</v>
      </c>
      <c r="E3373" s="13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1">
        <f>ROUND(E3373/D3373*100,0)</f>
        <v>139</v>
      </c>
      <c r="P3373" s="13">
        <f>IF(OR(E3373=0,L3373=0),0,E3373/L3373)</f>
        <v>30.777777777777779</v>
      </c>
      <c r="Q3373" s="11" t="s">
        <v>8323</v>
      </c>
      <c r="R3373" s="11" t="s">
        <v>8324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3.5" x14ac:dyDescent="0.35">
      <c r="A3374" s="11">
        <v>3372</v>
      </c>
      <c r="B3374" s="12" t="s">
        <v>3371</v>
      </c>
      <c r="C3374" s="12" t="s">
        <v>7482</v>
      </c>
      <c r="D3374" s="13">
        <v>1000</v>
      </c>
      <c r="E3374" s="13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1">
        <f>ROUND(E3374/D3374*100,0)</f>
        <v>104</v>
      </c>
      <c r="P3374" s="13">
        <f>IF(OR(E3374=0,L3374=0),0,E3374/L3374)</f>
        <v>38.333333333333336</v>
      </c>
      <c r="Q3374" s="11" t="s">
        <v>8323</v>
      </c>
      <c r="R3374" s="11" t="s">
        <v>8324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43.5" x14ac:dyDescent="0.35">
      <c r="A3375" s="11">
        <v>3373</v>
      </c>
      <c r="B3375" s="12" t="s">
        <v>3372</v>
      </c>
      <c r="C3375" s="12" t="s">
        <v>7483</v>
      </c>
      <c r="D3375" s="13">
        <v>2000</v>
      </c>
      <c r="E3375" s="13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1">
        <f>ROUND(E3375/D3375*100,0)</f>
        <v>100</v>
      </c>
      <c r="P3375" s="13">
        <f>IF(OR(E3375=0,L3375=0),0,E3375/L3375)</f>
        <v>66.833333333333329</v>
      </c>
      <c r="Q3375" s="11" t="s">
        <v>8323</v>
      </c>
      <c r="R3375" s="11" t="s">
        <v>8324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3.5" x14ac:dyDescent="0.35">
      <c r="A3376" s="11">
        <v>3374</v>
      </c>
      <c r="B3376" s="12" t="s">
        <v>3373</v>
      </c>
      <c r="C3376" s="12" t="s">
        <v>7484</v>
      </c>
      <c r="D3376" s="13">
        <v>3500</v>
      </c>
      <c r="E3376" s="13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1">
        <f>ROUND(E3376/D3376*100,0)</f>
        <v>107</v>
      </c>
      <c r="P3376" s="13">
        <f>IF(OR(E3376=0,L3376=0),0,E3376/L3376)</f>
        <v>71.730769230769226</v>
      </c>
      <c r="Q3376" s="11" t="s">
        <v>8323</v>
      </c>
      <c r="R3376" s="11" t="s">
        <v>8324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3.5" x14ac:dyDescent="0.35">
      <c r="A3377" s="11">
        <v>3375</v>
      </c>
      <c r="B3377" s="12" t="s">
        <v>3374</v>
      </c>
      <c r="C3377" s="12" t="s">
        <v>7485</v>
      </c>
      <c r="D3377" s="13">
        <v>3000</v>
      </c>
      <c r="E3377" s="13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1">
        <f>ROUND(E3377/D3377*100,0)</f>
        <v>100</v>
      </c>
      <c r="P3377" s="13">
        <f>IF(OR(E3377=0,L3377=0),0,E3377/L3377)</f>
        <v>176.47058823529412</v>
      </c>
      <c r="Q3377" s="11" t="s">
        <v>8323</v>
      </c>
      <c r="R3377" s="11" t="s">
        <v>8324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43.5" x14ac:dyDescent="0.35">
      <c r="A3378" s="11">
        <v>3376</v>
      </c>
      <c r="B3378" s="12" t="s">
        <v>3375</v>
      </c>
      <c r="C3378" s="12" t="s">
        <v>7486</v>
      </c>
      <c r="D3378" s="13">
        <v>8000</v>
      </c>
      <c r="E3378" s="13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1">
        <f>ROUND(E3378/D3378*100,0)</f>
        <v>100</v>
      </c>
      <c r="P3378" s="13">
        <f>IF(OR(E3378=0,L3378=0),0,E3378/L3378)</f>
        <v>421.10526315789474</v>
      </c>
      <c r="Q3378" s="11" t="s">
        <v>8323</v>
      </c>
      <c r="R3378" s="11" t="s">
        <v>8324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43.5" x14ac:dyDescent="0.35">
      <c r="A3379" s="11">
        <v>3377</v>
      </c>
      <c r="B3379" s="12" t="s">
        <v>3376</v>
      </c>
      <c r="C3379" s="12" t="s">
        <v>7487</v>
      </c>
      <c r="D3379" s="13">
        <v>8000</v>
      </c>
      <c r="E3379" s="13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1">
        <f>ROUND(E3379/D3379*100,0)</f>
        <v>101</v>
      </c>
      <c r="P3379" s="13">
        <f>IF(OR(E3379=0,L3379=0),0,E3379/L3379)</f>
        <v>104.98701298701299</v>
      </c>
      <c r="Q3379" s="11" t="s">
        <v>8323</v>
      </c>
      <c r="R3379" s="11" t="s">
        <v>8324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43.5" x14ac:dyDescent="0.35">
      <c r="A3380" s="11">
        <v>3378</v>
      </c>
      <c r="B3380" s="12" t="s">
        <v>3377</v>
      </c>
      <c r="C3380" s="12" t="s">
        <v>7488</v>
      </c>
      <c r="D3380" s="13">
        <v>550</v>
      </c>
      <c r="E3380" s="13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1">
        <f>ROUND(E3380/D3380*100,0)</f>
        <v>108</v>
      </c>
      <c r="P3380" s="13">
        <f>IF(OR(E3380=0,L3380=0),0,E3380/L3380)</f>
        <v>28.19047619047619</v>
      </c>
      <c r="Q3380" s="11" t="s">
        <v>8323</v>
      </c>
      <c r="R3380" s="11" t="s">
        <v>8324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58" x14ac:dyDescent="0.35">
      <c r="A3381" s="11">
        <v>3379</v>
      </c>
      <c r="B3381" s="12" t="s">
        <v>3378</v>
      </c>
      <c r="C3381" s="12" t="s">
        <v>7489</v>
      </c>
      <c r="D3381" s="13">
        <v>2000</v>
      </c>
      <c r="E3381" s="13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1">
        <f>ROUND(E3381/D3381*100,0)</f>
        <v>104</v>
      </c>
      <c r="P3381" s="13">
        <f>IF(OR(E3381=0,L3381=0),0,E3381/L3381)</f>
        <v>54.55263157894737</v>
      </c>
      <c r="Q3381" s="11" t="s">
        <v>8323</v>
      </c>
      <c r="R3381" s="11" t="s">
        <v>8324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58" x14ac:dyDescent="0.35">
      <c r="A3382" s="11">
        <v>3380</v>
      </c>
      <c r="B3382" s="12" t="s">
        <v>3379</v>
      </c>
      <c r="C3382" s="12" t="s">
        <v>7490</v>
      </c>
      <c r="D3382" s="13">
        <v>3000</v>
      </c>
      <c r="E3382" s="13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1">
        <f>ROUND(E3382/D3382*100,0)</f>
        <v>104</v>
      </c>
      <c r="P3382" s="13">
        <f>IF(OR(E3382=0,L3382=0),0,E3382/L3382)</f>
        <v>111.89285714285714</v>
      </c>
      <c r="Q3382" s="11" t="s">
        <v>8323</v>
      </c>
      <c r="R3382" s="11" t="s">
        <v>8324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43.5" x14ac:dyDescent="0.35">
      <c r="A3383" s="11">
        <v>3381</v>
      </c>
      <c r="B3383" s="12" t="s">
        <v>3380</v>
      </c>
      <c r="C3383" s="12" t="s">
        <v>7491</v>
      </c>
      <c r="D3383" s="13">
        <v>4000</v>
      </c>
      <c r="E3383" s="13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1">
        <f>ROUND(E3383/D3383*100,0)</f>
        <v>102</v>
      </c>
      <c r="P3383" s="13">
        <f>IF(OR(E3383=0,L3383=0),0,E3383/L3383)</f>
        <v>85.208333333333329</v>
      </c>
      <c r="Q3383" s="11" t="s">
        <v>8323</v>
      </c>
      <c r="R3383" s="11" t="s">
        <v>8324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58" x14ac:dyDescent="0.35">
      <c r="A3384" s="11">
        <v>3382</v>
      </c>
      <c r="B3384" s="12" t="s">
        <v>3381</v>
      </c>
      <c r="C3384" s="12" t="s">
        <v>7492</v>
      </c>
      <c r="D3384" s="13">
        <v>3500</v>
      </c>
      <c r="E3384" s="13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1">
        <f>ROUND(E3384/D3384*100,0)</f>
        <v>101</v>
      </c>
      <c r="P3384" s="13">
        <f>IF(OR(E3384=0,L3384=0),0,E3384/L3384)</f>
        <v>76.652173913043484</v>
      </c>
      <c r="Q3384" s="11" t="s">
        <v>8323</v>
      </c>
      <c r="R3384" s="11" t="s">
        <v>8324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43.5" x14ac:dyDescent="0.35">
      <c r="A3385" s="11">
        <v>3383</v>
      </c>
      <c r="B3385" s="12" t="s">
        <v>3382</v>
      </c>
      <c r="C3385" s="12" t="s">
        <v>7493</v>
      </c>
      <c r="D3385" s="13">
        <v>1750</v>
      </c>
      <c r="E3385" s="13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1">
        <f>ROUND(E3385/D3385*100,0)</f>
        <v>112</v>
      </c>
      <c r="P3385" s="13">
        <f>IF(OR(E3385=0,L3385=0),0,E3385/L3385)</f>
        <v>65.166666666666671</v>
      </c>
      <c r="Q3385" s="11" t="s">
        <v>8323</v>
      </c>
      <c r="R3385" s="11" t="s">
        <v>8324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43.5" x14ac:dyDescent="0.35">
      <c r="A3386" s="11">
        <v>3384</v>
      </c>
      <c r="B3386" s="12" t="s">
        <v>3383</v>
      </c>
      <c r="C3386" s="12" t="s">
        <v>7494</v>
      </c>
      <c r="D3386" s="13">
        <v>6000</v>
      </c>
      <c r="E3386" s="13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1">
        <f>ROUND(E3386/D3386*100,0)</f>
        <v>100</v>
      </c>
      <c r="P3386" s="13">
        <f>IF(OR(E3386=0,L3386=0),0,E3386/L3386)</f>
        <v>93.760312499999998</v>
      </c>
      <c r="Q3386" s="11" t="s">
        <v>8323</v>
      </c>
      <c r="R3386" s="11" t="s">
        <v>8324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58" x14ac:dyDescent="0.35">
      <c r="A3387" s="11">
        <v>3385</v>
      </c>
      <c r="B3387" s="12" t="s">
        <v>3384</v>
      </c>
      <c r="C3387" s="12" t="s">
        <v>7495</v>
      </c>
      <c r="D3387" s="13">
        <v>2000</v>
      </c>
      <c r="E3387" s="13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1">
        <f>ROUND(E3387/D3387*100,0)</f>
        <v>100</v>
      </c>
      <c r="P3387" s="13">
        <f>IF(OR(E3387=0,L3387=0),0,E3387/L3387)</f>
        <v>133.33333333333334</v>
      </c>
      <c r="Q3387" s="11" t="s">
        <v>8323</v>
      </c>
      <c r="R3387" s="11" t="s">
        <v>8324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58" x14ac:dyDescent="0.35">
      <c r="A3388" s="11">
        <v>3386</v>
      </c>
      <c r="B3388" s="12" t="s">
        <v>3385</v>
      </c>
      <c r="C3388" s="12" t="s">
        <v>7496</v>
      </c>
      <c r="D3388" s="13">
        <v>2000</v>
      </c>
      <c r="E3388" s="13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1">
        <f>ROUND(E3388/D3388*100,0)</f>
        <v>105</v>
      </c>
      <c r="P3388" s="13">
        <f>IF(OR(E3388=0,L3388=0),0,E3388/L3388)</f>
        <v>51.219512195121951</v>
      </c>
      <c r="Q3388" s="11" t="s">
        <v>8323</v>
      </c>
      <c r="R3388" s="11" t="s">
        <v>8324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58" x14ac:dyDescent="0.35">
      <c r="A3389" s="11">
        <v>3387</v>
      </c>
      <c r="B3389" s="12" t="s">
        <v>3386</v>
      </c>
      <c r="C3389" s="12" t="s">
        <v>7497</v>
      </c>
      <c r="D3389" s="13">
        <v>3000</v>
      </c>
      <c r="E3389" s="13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1">
        <f>ROUND(E3389/D3389*100,0)</f>
        <v>117</v>
      </c>
      <c r="P3389" s="13">
        <f>IF(OR(E3389=0,L3389=0),0,E3389/L3389)</f>
        <v>100.17142857142858</v>
      </c>
      <c r="Q3389" s="11" t="s">
        <v>8323</v>
      </c>
      <c r="R3389" s="11" t="s">
        <v>8324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58" x14ac:dyDescent="0.35">
      <c r="A3390" s="11">
        <v>3388</v>
      </c>
      <c r="B3390" s="12" t="s">
        <v>3387</v>
      </c>
      <c r="C3390" s="12" t="s">
        <v>7498</v>
      </c>
      <c r="D3390" s="13">
        <v>1500</v>
      </c>
      <c r="E3390" s="13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1">
        <f>ROUND(E3390/D3390*100,0)</f>
        <v>104</v>
      </c>
      <c r="P3390" s="13">
        <f>IF(OR(E3390=0,L3390=0),0,E3390/L3390)</f>
        <v>34.6</v>
      </c>
      <c r="Q3390" s="11" t="s">
        <v>8323</v>
      </c>
      <c r="R3390" s="11" t="s">
        <v>8324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3.5" x14ac:dyDescent="0.35">
      <c r="A3391" s="11">
        <v>3389</v>
      </c>
      <c r="B3391" s="12" t="s">
        <v>3388</v>
      </c>
      <c r="C3391" s="12" t="s">
        <v>7499</v>
      </c>
      <c r="D3391" s="13">
        <v>10000</v>
      </c>
      <c r="E3391" s="13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1">
        <f>ROUND(E3391/D3391*100,0)</f>
        <v>115</v>
      </c>
      <c r="P3391" s="13">
        <f>IF(OR(E3391=0,L3391=0),0,E3391/L3391)</f>
        <v>184.67741935483872</v>
      </c>
      <c r="Q3391" s="11" t="s">
        <v>8323</v>
      </c>
      <c r="R3391" s="11" t="s">
        <v>8324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58" x14ac:dyDescent="0.35">
      <c r="A3392" s="11">
        <v>3390</v>
      </c>
      <c r="B3392" s="12" t="s">
        <v>3389</v>
      </c>
      <c r="C3392" s="12" t="s">
        <v>7500</v>
      </c>
      <c r="D3392" s="13">
        <v>1500</v>
      </c>
      <c r="E3392" s="13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1">
        <f>ROUND(E3392/D3392*100,0)</f>
        <v>102</v>
      </c>
      <c r="P3392" s="13">
        <f>IF(OR(E3392=0,L3392=0),0,E3392/L3392)</f>
        <v>69.818181818181813</v>
      </c>
      <c r="Q3392" s="11" t="s">
        <v>8323</v>
      </c>
      <c r="R3392" s="11" t="s">
        <v>8324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58" x14ac:dyDescent="0.35">
      <c r="A3393" s="11">
        <v>3391</v>
      </c>
      <c r="B3393" s="12" t="s">
        <v>3390</v>
      </c>
      <c r="C3393" s="12" t="s">
        <v>7501</v>
      </c>
      <c r="D3393" s="13">
        <v>500</v>
      </c>
      <c r="E3393" s="13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1">
        <f>ROUND(E3393/D3393*100,0)</f>
        <v>223</v>
      </c>
      <c r="P3393" s="13">
        <f>IF(OR(E3393=0,L3393=0),0,E3393/L3393)</f>
        <v>61.944444444444443</v>
      </c>
      <c r="Q3393" s="11" t="s">
        <v>8323</v>
      </c>
      <c r="R3393" s="11" t="s">
        <v>8324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58" x14ac:dyDescent="0.35">
      <c r="A3394" s="11">
        <v>3392</v>
      </c>
      <c r="B3394" s="12" t="s">
        <v>3391</v>
      </c>
      <c r="C3394" s="12" t="s">
        <v>7502</v>
      </c>
      <c r="D3394" s="13">
        <v>500</v>
      </c>
      <c r="E3394" s="13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1">
        <f>ROUND(E3394/D3394*100,0)</f>
        <v>100</v>
      </c>
      <c r="P3394" s="13">
        <f>IF(OR(E3394=0,L3394=0),0,E3394/L3394)</f>
        <v>41.666666666666664</v>
      </c>
      <c r="Q3394" s="11" t="s">
        <v>8323</v>
      </c>
      <c r="R3394" s="11" t="s">
        <v>8324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3.5" x14ac:dyDescent="0.35">
      <c r="A3395" s="11">
        <v>3393</v>
      </c>
      <c r="B3395" s="12" t="s">
        <v>3392</v>
      </c>
      <c r="C3395" s="12" t="s">
        <v>7503</v>
      </c>
      <c r="D3395" s="13">
        <v>1500</v>
      </c>
      <c r="E3395" s="13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1">
        <f>ROUND(E3395/D3395*100,0)</f>
        <v>106</v>
      </c>
      <c r="P3395" s="13">
        <f>IF(OR(E3395=0,L3395=0),0,E3395/L3395)</f>
        <v>36.06818181818182</v>
      </c>
      <c r="Q3395" s="11" t="s">
        <v>8323</v>
      </c>
      <c r="R3395" s="11" t="s">
        <v>8324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43.5" x14ac:dyDescent="0.35">
      <c r="A3396" s="11">
        <v>3394</v>
      </c>
      <c r="B3396" s="12" t="s">
        <v>3393</v>
      </c>
      <c r="C3396" s="12" t="s">
        <v>7504</v>
      </c>
      <c r="D3396" s="13">
        <v>550</v>
      </c>
      <c r="E3396" s="13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1">
        <f>ROUND(E3396/D3396*100,0)</f>
        <v>142</v>
      </c>
      <c r="P3396" s="13">
        <f>IF(OR(E3396=0,L3396=0),0,E3396/L3396)</f>
        <v>29</v>
      </c>
      <c r="Q3396" s="11" t="s">
        <v>8323</v>
      </c>
      <c r="R3396" s="11" t="s">
        <v>8324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29" x14ac:dyDescent="0.35">
      <c r="A3397" s="11">
        <v>3395</v>
      </c>
      <c r="B3397" s="12" t="s">
        <v>3394</v>
      </c>
      <c r="C3397" s="12" t="s">
        <v>7505</v>
      </c>
      <c r="D3397" s="13">
        <v>500</v>
      </c>
      <c r="E3397" s="13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1">
        <f>ROUND(E3397/D3397*100,0)</f>
        <v>184</v>
      </c>
      <c r="P3397" s="13">
        <f>IF(OR(E3397=0,L3397=0),0,E3397/L3397)</f>
        <v>24.210526315789473</v>
      </c>
      <c r="Q3397" s="11" t="s">
        <v>8323</v>
      </c>
      <c r="R3397" s="11" t="s">
        <v>8324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3.5" x14ac:dyDescent="0.35">
      <c r="A3398" s="11">
        <v>3396</v>
      </c>
      <c r="B3398" s="12" t="s">
        <v>3395</v>
      </c>
      <c r="C3398" s="12" t="s">
        <v>7506</v>
      </c>
      <c r="D3398" s="13">
        <v>1500</v>
      </c>
      <c r="E3398" s="13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1">
        <f>ROUND(E3398/D3398*100,0)</f>
        <v>104</v>
      </c>
      <c r="P3398" s="13">
        <f>IF(OR(E3398=0,L3398=0),0,E3398/L3398)</f>
        <v>55.892857142857146</v>
      </c>
      <c r="Q3398" s="11" t="s">
        <v>8323</v>
      </c>
      <c r="R3398" s="11" t="s">
        <v>8324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29" x14ac:dyDescent="0.35">
      <c r="A3399" s="11">
        <v>3397</v>
      </c>
      <c r="B3399" s="12" t="s">
        <v>3396</v>
      </c>
      <c r="C3399" s="12" t="s">
        <v>7507</v>
      </c>
      <c r="D3399" s="13">
        <v>250</v>
      </c>
      <c r="E3399" s="13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1">
        <f>ROUND(E3399/D3399*100,0)</f>
        <v>112</v>
      </c>
      <c r="P3399" s="13">
        <f>IF(OR(E3399=0,L3399=0),0,E3399/L3399)</f>
        <v>11.666666666666666</v>
      </c>
      <c r="Q3399" s="11" t="s">
        <v>8323</v>
      </c>
      <c r="R3399" s="11" t="s">
        <v>8324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43.5" x14ac:dyDescent="0.35">
      <c r="A3400" s="11">
        <v>3398</v>
      </c>
      <c r="B3400" s="12" t="s">
        <v>3397</v>
      </c>
      <c r="C3400" s="12" t="s">
        <v>7508</v>
      </c>
      <c r="D3400" s="13">
        <v>4000</v>
      </c>
      <c r="E3400" s="13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1">
        <f>ROUND(E3400/D3400*100,0)</f>
        <v>111</v>
      </c>
      <c r="P3400" s="13">
        <f>IF(OR(E3400=0,L3400=0),0,E3400/L3400)</f>
        <v>68.353846153846149</v>
      </c>
      <c r="Q3400" s="11" t="s">
        <v>8323</v>
      </c>
      <c r="R3400" s="11" t="s">
        <v>8324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3.5" x14ac:dyDescent="0.35">
      <c r="A3401" s="11">
        <v>3399</v>
      </c>
      <c r="B3401" s="12" t="s">
        <v>3398</v>
      </c>
      <c r="C3401" s="12" t="s">
        <v>7509</v>
      </c>
      <c r="D3401" s="13">
        <v>1200</v>
      </c>
      <c r="E3401" s="13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1">
        <f>ROUND(E3401/D3401*100,0)</f>
        <v>104</v>
      </c>
      <c r="P3401" s="13">
        <f>IF(OR(E3401=0,L3401=0),0,E3401/L3401)</f>
        <v>27.065217391304348</v>
      </c>
      <c r="Q3401" s="11" t="s">
        <v>8323</v>
      </c>
      <c r="R3401" s="11" t="s">
        <v>8324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43.5" x14ac:dyDescent="0.35">
      <c r="A3402" s="11">
        <v>3400</v>
      </c>
      <c r="B3402" s="12" t="s">
        <v>3399</v>
      </c>
      <c r="C3402" s="12" t="s">
        <v>7510</v>
      </c>
      <c r="D3402" s="13">
        <v>10000</v>
      </c>
      <c r="E3402" s="13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1">
        <f>ROUND(E3402/D3402*100,0)</f>
        <v>100</v>
      </c>
      <c r="P3402" s="13">
        <f>IF(OR(E3402=0,L3402=0),0,E3402/L3402)</f>
        <v>118.12941176470588</v>
      </c>
      <c r="Q3402" s="11" t="s">
        <v>8323</v>
      </c>
      <c r="R3402" s="11" t="s">
        <v>8324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58" x14ac:dyDescent="0.35">
      <c r="A3403" s="11">
        <v>3401</v>
      </c>
      <c r="B3403" s="12" t="s">
        <v>3400</v>
      </c>
      <c r="C3403" s="12" t="s">
        <v>7511</v>
      </c>
      <c r="D3403" s="13">
        <v>2900</v>
      </c>
      <c r="E3403" s="13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1">
        <f>ROUND(E3403/D3403*100,0)</f>
        <v>102</v>
      </c>
      <c r="P3403" s="13">
        <f>IF(OR(E3403=0,L3403=0),0,E3403/L3403)</f>
        <v>44.757575757575758</v>
      </c>
      <c r="Q3403" s="11" t="s">
        <v>8323</v>
      </c>
      <c r="R3403" s="11" t="s">
        <v>8324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3.5" x14ac:dyDescent="0.35">
      <c r="A3404" s="11">
        <v>3402</v>
      </c>
      <c r="B3404" s="12" t="s">
        <v>3401</v>
      </c>
      <c r="C3404" s="12" t="s">
        <v>7512</v>
      </c>
      <c r="D3404" s="13">
        <v>15000</v>
      </c>
      <c r="E3404" s="13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1">
        <f>ROUND(E3404/D3404*100,0)</f>
        <v>110</v>
      </c>
      <c r="P3404" s="13">
        <f>IF(OR(E3404=0,L3404=0),0,E3404/L3404)</f>
        <v>99.787878787878782</v>
      </c>
      <c r="Q3404" s="11" t="s">
        <v>8323</v>
      </c>
      <c r="R3404" s="11" t="s">
        <v>8324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3.5" x14ac:dyDescent="0.35">
      <c r="A3405" s="11">
        <v>3403</v>
      </c>
      <c r="B3405" s="12" t="s">
        <v>3402</v>
      </c>
      <c r="C3405" s="12" t="s">
        <v>7513</v>
      </c>
      <c r="D3405" s="13">
        <v>2000</v>
      </c>
      <c r="E3405" s="13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1">
        <f>ROUND(E3405/D3405*100,0)</f>
        <v>100</v>
      </c>
      <c r="P3405" s="13">
        <f>IF(OR(E3405=0,L3405=0),0,E3405/L3405)</f>
        <v>117.64705882352941</v>
      </c>
      <c r="Q3405" s="11" t="s">
        <v>8323</v>
      </c>
      <c r="R3405" s="11" t="s">
        <v>8324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58" x14ac:dyDescent="0.35">
      <c r="A3406" s="11">
        <v>3404</v>
      </c>
      <c r="B3406" s="12" t="s">
        <v>3403</v>
      </c>
      <c r="C3406" s="12" t="s">
        <v>7514</v>
      </c>
      <c r="D3406" s="13">
        <v>500</v>
      </c>
      <c r="E3406" s="13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1">
        <f>ROUND(E3406/D3406*100,0)</f>
        <v>122</v>
      </c>
      <c r="P3406" s="13">
        <f>IF(OR(E3406=0,L3406=0),0,E3406/L3406)</f>
        <v>203.33333333333334</v>
      </c>
      <c r="Q3406" s="11" t="s">
        <v>8323</v>
      </c>
      <c r="R3406" s="11" t="s">
        <v>8324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3.5" x14ac:dyDescent="0.35">
      <c r="A3407" s="11">
        <v>3405</v>
      </c>
      <c r="B3407" s="12" t="s">
        <v>3404</v>
      </c>
      <c r="C3407" s="12" t="s">
        <v>7515</v>
      </c>
      <c r="D3407" s="13">
        <v>350</v>
      </c>
      <c r="E3407" s="13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1">
        <f>ROUND(E3407/D3407*100,0)</f>
        <v>138</v>
      </c>
      <c r="P3407" s="13">
        <f>IF(OR(E3407=0,L3407=0),0,E3407/L3407)</f>
        <v>28.323529411764707</v>
      </c>
      <c r="Q3407" s="11" t="s">
        <v>8323</v>
      </c>
      <c r="R3407" s="11" t="s">
        <v>8324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43.5" x14ac:dyDescent="0.35">
      <c r="A3408" s="11">
        <v>3406</v>
      </c>
      <c r="B3408" s="12" t="s">
        <v>3405</v>
      </c>
      <c r="C3408" s="12" t="s">
        <v>7516</v>
      </c>
      <c r="D3408" s="13">
        <v>10000</v>
      </c>
      <c r="E3408" s="13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1">
        <f>ROUND(E3408/D3408*100,0)</f>
        <v>100</v>
      </c>
      <c r="P3408" s="13">
        <f>IF(OR(E3408=0,L3408=0),0,E3408/L3408)</f>
        <v>110.23076923076923</v>
      </c>
      <c r="Q3408" s="11" t="s">
        <v>8323</v>
      </c>
      <c r="R3408" s="11" t="s">
        <v>8324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58" x14ac:dyDescent="0.35">
      <c r="A3409" s="11">
        <v>3407</v>
      </c>
      <c r="B3409" s="12" t="s">
        <v>3406</v>
      </c>
      <c r="C3409" s="12" t="s">
        <v>7517</v>
      </c>
      <c r="D3409" s="13">
        <v>2000</v>
      </c>
      <c r="E3409" s="13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1">
        <f>ROUND(E3409/D3409*100,0)</f>
        <v>107</v>
      </c>
      <c r="P3409" s="13">
        <f>IF(OR(E3409=0,L3409=0),0,E3409/L3409)</f>
        <v>31.970149253731343</v>
      </c>
      <c r="Q3409" s="11" t="s">
        <v>8323</v>
      </c>
      <c r="R3409" s="11" t="s">
        <v>8324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3.5" x14ac:dyDescent="0.35">
      <c r="A3410" s="11">
        <v>3408</v>
      </c>
      <c r="B3410" s="12" t="s">
        <v>3407</v>
      </c>
      <c r="C3410" s="12" t="s">
        <v>7518</v>
      </c>
      <c r="D3410" s="13">
        <v>500</v>
      </c>
      <c r="E3410" s="13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1">
        <f>ROUND(E3410/D3410*100,0)</f>
        <v>211</v>
      </c>
      <c r="P3410" s="13">
        <f>IF(OR(E3410=0,L3410=0),0,E3410/L3410)</f>
        <v>58.611111111111114</v>
      </c>
      <c r="Q3410" s="11" t="s">
        <v>8323</v>
      </c>
      <c r="R3410" s="11" t="s">
        <v>8324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3.5" x14ac:dyDescent="0.35">
      <c r="A3411" s="11">
        <v>3409</v>
      </c>
      <c r="B3411" s="12" t="s">
        <v>3408</v>
      </c>
      <c r="C3411" s="12" t="s">
        <v>7519</v>
      </c>
      <c r="D3411" s="13">
        <v>500</v>
      </c>
      <c r="E3411" s="13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1">
        <f>ROUND(E3411/D3411*100,0)</f>
        <v>124</v>
      </c>
      <c r="P3411" s="13">
        <f>IF(OR(E3411=0,L3411=0),0,E3411/L3411)</f>
        <v>29.428571428571427</v>
      </c>
      <c r="Q3411" s="11" t="s">
        <v>8323</v>
      </c>
      <c r="R3411" s="11" t="s">
        <v>8324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43.5" x14ac:dyDescent="0.35">
      <c r="A3412" s="11">
        <v>3410</v>
      </c>
      <c r="B3412" s="12" t="s">
        <v>3409</v>
      </c>
      <c r="C3412" s="12" t="s">
        <v>7520</v>
      </c>
      <c r="D3412" s="13">
        <v>3000</v>
      </c>
      <c r="E3412" s="13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1">
        <f>ROUND(E3412/D3412*100,0)</f>
        <v>109</v>
      </c>
      <c r="P3412" s="13">
        <f>IF(OR(E3412=0,L3412=0),0,E3412/L3412)</f>
        <v>81.375</v>
      </c>
      <c r="Q3412" s="11" t="s">
        <v>8323</v>
      </c>
      <c r="R3412" s="11" t="s">
        <v>8324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43.5" x14ac:dyDescent="0.35">
      <c r="A3413" s="11">
        <v>3411</v>
      </c>
      <c r="B3413" s="12" t="s">
        <v>3410</v>
      </c>
      <c r="C3413" s="12" t="s">
        <v>7521</v>
      </c>
      <c r="D3413" s="13">
        <v>15000</v>
      </c>
      <c r="E3413" s="13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1">
        <f>ROUND(E3413/D3413*100,0)</f>
        <v>104</v>
      </c>
      <c r="P3413" s="13">
        <f>IF(OR(E3413=0,L3413=0),0,E3413/L3413)</f>
        <v>199.16666666666666</v>
      </c>
      <c r="Q3413" s="11" t="s">
        <v>8323</v>
      </c>
      <c r="R3413" s="11" t="s">
        <v>8324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3.5" x14ac:dyDescent="0.35">
      <c r="A3414" s="11">
        <v>3412</v>
      </c>
      <c r="B3414" s="12" t="s">
        <v>3411</v>
      </c>
      <c r="C3414" s="12" t="s">
        <v>7522</v>
      </c>
      <c r="D3414" s="13">
        <v>3000</v>
      </c>
      <c r="E3414" s="13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1">
        <f>ROUND(E3414/D3414*100,0)</f>
        <v>100</v>
      </c>
      <c r="P3414" s="13">
        <f>IF(OR(E3414=0,L3414=0),0,E3414/L3414)</f>
        <v>115.38461538461539</v>
      </c>
      <c r="Q3414" s="11" t="s">
        <v>8323</v>
      </c>
      <c r="R3414" s="11" t="s">
        <v>8324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58" x14ac:dyDescent="0.35">
      <c r="A3415" s="11">
        <v>3413</v>
      </c>
      <c r="B3415" s="12" t="s">
        <v>3412</v>
      </c>
      <c r="C3415" s="12" t="s">
        <v>7523</v>
      </c>
      <c r="D3415" s="13">
        <v>500</v>
      </c>
      <c r="E3415" s="13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1">
        <f>ROUND(E3415/D3415*100,0)</f>
        <v>130</v>
      </c>
      <c r="P3415" s="13">
        <f>IF(OR(E3415=0,L3415=0),0,E3415/L3415)</f>
        <v>46.428571428571431</v>
      </c>
      <c r="Q3415" s="11" t="s">
        <v>8323</v>
      </c>
      <c r="R3415" s="11" t="s">
        <v>8324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3.5" x14ac:dyDescent="0.35">
      <c r="A3416" s="11">
        <v>3414</v>
      </c>
      <c r="B3416" s="12" t="s">
        <v>3413</v>
      </c>
      <c r="C3416" s="12" t="s">
        <v>7524</v>
      </c>
      <c r="D3416" s="13">
        <v>3000</v>
      </c>
      <c r="E3416" s="13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1">
        <f>ROUND(E3416/D3416*100,0)</f>
        <v>104</v>
      </c>
      <c r="P3416" s="13">
        <f>IF(OR(E3416=0,L3416=0),0,E3416/L3416)</f>
        <v>70.568181818181813</v>
      </c>
      <c r="Q3416" s="11" t="s">
        <v>8323</v>
      </c>
      <c r="R3416" s="11" t="s">
        <v>8324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43.5" x14ac:dyDescent="0.35">
      <c r="A3417" s="11">
        <v>3415</v>
      </c>
      <c r="B3417" s="12" t="s">
        <v>3414</v>
      </c>
      <c r="C3417" s="12" t="s">
        <v>7525</v>
      </c>
      <c r="D3417" s="13">
        <v>200</v>
      </c>
      <c r="E3417" s="13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1">
        <f>ROUND(E3417/D3417*100,0)</f>
        <v>100</v>
      </c>
      <c r="P3417" s="13">
        <f>IF(OR(E3417=0,L3417=0),0,E3417/L3417)</f>
        <v>22.222222222222221</v>
      </c>
      <c r="Q3417" s="11" t="s">
        <v>8323</v>
      </c>
      <c r="R3417" s="11" t="s">
        <v>8324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58" x14ac:dyDescent="0.35">
      <c r="A3418" s="11">
        <v>3416</v>
      </c>
      <c r="B3418" s="12" t="s">
        <v>3415</v>
      </c>
      <c r="C3418" s="12" t="s">
        <v>7526</v>
      </c>
      <c r="D3418" s="13">
        <v>4000</v>
      </c>
      <c r="E3418" s="13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1">
        <f>ROUND(E3418/D3418*100,0)</f>
        <v>120</v>
      </c>
      <c r="P3418" s="13">
        <f>IF(OR(E3418=0,L3418=0),0,E3418/L3418)</f>
        <v>159.46666666666667</v>
      </c>
      <c r="Q3418" s="11" t="s">
        <v>8323</v>
      </c>
      <c r="R3418" s="11" t="s">
        <v>8324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3.5" x14ac:dyDescent="0.35">
      <c r="A3419" s="11">
        <v>3417</v>
      </c>
      <c r="B3419" s="12" t="s">
        <v>3416</v>
      </c>
      <c r="C3419" s="12" t="s">
        <v>7527</v>
      </c>
      <c r="D3419" s="13">
        <v>1700</v>
      </c>
      <c r="E3419" s="13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1">
        <f>ROUND(E3419/D3419*100,0)</f>
        <v>100</v>
      </c>
      <c r="P3419" s="13">
        <f>IF(OR(E3419=0,L3419=0),0,E3419/L3419)</f>
        <v>37.777999999999999</v>
      </c>
      <c r="Q3419" s="11" t="s">
        <v>8323</v>
      </c>
      <c r="R3419" s="11" t="s">
        <v>8324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43.5" x14ac:dyDescent="0.35">
      <c r="A3420" s="11">
        <v>3418</v>
      </c>
      <c r="B3420" s="12" t="s">
        <v>3417</v>
      </c>
      <c r="C3420" s="12" t="s">
        <v>7528</v>
      </c>
      <c r="D3420" s="13">
        <v>4000</v>
      </c>
      <c r="E3420" s="13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1">
        <f>ROUND(E3420/D3420*100,0)</f>
        <v>101</v>
      </c>
      <c r="P3420" s="13">
        <f>IF(OR(E3420=0,L3420=0),0,E3420/L3420)</f>
        <v>72.053571428571431</v>
      </c>
      <c r="Q3420" s="11" t="s">
        <v>8323</v>
      </c>
      <c r="R3420" s="11" t="s">
        <v>8324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58" x14ac:dyDescent="0.35">
      <c r="A3421" s="11">
        <v>3419</v>
      </c>
      <c r="B3421" s="12" t="s">
        <v>3418</v>
      </c>
      <c r="C3421" s="12" t="s">
        <v>7529</v>
      </c>
      <c r="D3421" s="13">
        <v>2750</v>
      </c>
      <c r="E3421" s="13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1">
        <f>ROUND(E3421/D3421*100,0)</f>
        <v>107</v>
      </c>
      <c r="P3421" s="13">
        <f>IF(OR(E3421=0,L3421=0),0,E3421/L3421)</f>
        <v>63.695652173913047</v>
      </c>
      <c r="Q3421" s="11" t="s">
        <v>8323</v>
      </c>
      <c r="R3421" s="11" t="s">
        <v>8324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3.5" x14ac:dyDescent="0.35">
      <c r="A3422" s="11">
        <v>3420</v>
      </c>
      <c r="B3422" s="12" t="s">
        <v>3419</v>
      </c>
      <c r="C3422" s="12" t="s">
        <v>7530</v>
      </c>
      <c r="D3422" s="13">
        <v>700</v>
      </c>
      <c r="E3422" s="13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1">
        <f>ROUND(E3422/D3422*100,0)</f>
        <v>138</v>
      </c>
      <c r="P3422" s="13">
        <f>IF(OR(E3422=0,L3422=0),0,E3422/L3422)</f>
        <v>28.411764705882351</v>
      </c>
      <c r="Q3422" s="11" t="s">
        <v>8323</v>
      </c>
      <c r="R3422" s="11" t="s">
        <v>8324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3.5" x14ac:dyDescent="0.35">
      <c r="A3423" s="11">
        <v>3421</v>
      </c>
      <c r="B3423" s="12" t="s">
        <v>3420</v>
      </c>
      <c r="C3423" s="12" t="s">
        <v>7531</v>
      </c>
      <c r="D3423" s="13">
        <v>10000</v>
      </c>
      <c r="E3423" s="13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1">
        <f>ROUND(E3423/D3423*100,0)</f>
        <v>101</v>
      </c>
      <c r="P3423" s="13">
        <f>IF(OR(E3423=0,L3423=0),0,E3423/L3423)</f>
        <v>103.21428571428571</v>
      </c>
      <c r="Q3423" s="11" t="s">
        <v>8323</v>
      </c>
      <c r="R3423" s="11" t="s">
        <v>8324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43.5" x14ac:dyDescent="0.35">
      <c r="A3424" s="11">
        <v>3422</v>
      </c>
      <c r="B3424" s="12" t="s">
        <v>3421</v>
      </c>
      <c r="C3424" s="12" t="s">
        <v>7532</v>
      </c>
      <c r="D3424" s="13">
        <v>3000</v>
      </c>
      <c r="E3424" s="13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1">
        <f>ROUND(E3424/D3424*100,0)</f>
        <v>109</v>
      </c>
      <c r="P3424" s="13">
        <f>IF(OR(E3424=0,L3424=0),0,E3424/L3424)</f>
        <v>71.152173913043484</v>
      </c>
      <c r="Q3424" s="11" t="s">
        <v>8323</v>
      </c>
      <c r="R3424" s="11" t="s">
        <v>8324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3.5" x14ac:dyDescent="0.35">
      <c r="A3425" s="11">
        <v>3423</v>
      </c>
      <c r="B3425" s="12" t="s">
        <v>3422</v>
      </c>
      <c r="C3425" s="12" t="s">
        <v>7533</v>
      </c>
      <c r="D3425" s="13">
        <v>250</v>
      </c>
      <c r="E3425" s="13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1">
        <f>ROUND(E3425/D3425*100,0)</f>
        <v>140</v>
      </c>
      <c r="P3425" s="13">
        <f>IF(OR(E3425=0,L3425=0),0,E3425/L3425)</f>
        <v>35</v>
      </c>
      <c r="Q3425" s="11" t="s">
        <v>8323</v>
      </c>
      <c r="R3425" s="11" t="s">
        <v>8324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43.5" x14ac:dyDescent="0.35">
      <c r="A3426" s="11">
        <v>3424</v>
      </c>
      <c r="B3426" s="12" t="s">
        <v>3423</v>
      </c>
      <c r="C3426" s="12" t="s">
        <v>7534</v>
      </c>
      <c r="D3426" s="13">
        <v>6000</v>
      </c>
      <c r="E3426" s="13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1">
        <f>ROUND(E3426/D3426*100,0)</f>
        <v>104</v>
      </c>
      <c r="P3426" s="13">
        <f>IF(OR(E3426=0,L3426=0),0,E3426/L3426)</f>
        <v>81.776315789473685</v>
      </c>
      <c r="Q3426" s="11" t="s">
        <v>8323</v>
      </c>
      <c r="R3426" s="11" t="s">
        <v>8324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43.5" x14ac:dyDescent="0.35">
      <c r="A3427" s="11">
        <v>3425</v>
      </c>
      <c r="B3427" s="12" t="s">
        <v>3424</v>
      </c>
      <c r="C3427" s="12" t="s">
        <v>7535</v>
      </c>
      <c r="D3427" s="13">
        <v>30000</v>
      </c>
      <c r="E3427" s="13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1">
        <f>ROUND(E3427/D3427*100,0)</f>
        <v>103</v>
      </c>
      <c r="P3427" s="13">
        <f>IF(OR(E3427=0,L3427=0),0,E3427/L3427)</f>
        <v>297.02980769230766</v>
      </c>
      <c r="Q3427" s="11" t="s">
        <v>8323</v>
      </c>
      <c r="R3427" s="11" t="s">
        <v>8324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3.5" x14ac:dyDescent="0.35">
      <c r="A3428" s="11">
        <v>3426</v>
      </c>
      <c r="B3428" s="12" t="s">
        <v>3425</v>
      </c>
      <c r="C3428" s="12" t="s">
        <v>7536</v>
      </c>
      <c r="D3428" s="13">
        <v>3750</v>
      </c>
      <c r="E3428" s="13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1">
        <f>ROUND(E3428/D3428*100,0)</f>
        <v>108</v>
      </c>
      <c r="P3428" s="13">
        <f>IF(OR(E3428=0,L3428=0),0,E3428/L3428)</f>
        <v>46.609195402298852</v>
      </c>
      <c r="Q3428" s="11" t="s">
        <v>8323</v>
      </c>
      <c r="R3428" s="11" t="s">
        <v>8324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43.5" x14ac:dyDescent="0.35">
      <c r="A3429" s="11">
        <v>3427</v>
      </c>
      <c r="B3429" s="12" t="s">
        <v>3426</v>
      </c>
      <c r="C3429" s="12" t="s">
        <v>7537</v>
      </c>
      <c r="D3429" s="13">
        <v>1500</v>
      </c>
      <c r="E3429" s="13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1">
        <f>ROUND(E3429/D3429*100,0)</f>
        <v>100</v>
      </c>
      <c r="P3429" s="13">
        <f>IF(OR(E3429=0,L3429=0),0,E3429/L3429)</f>
        <v>51.724137931034484</v>
      </c>
      <c r="Q3429" s="11" t="s">
        <v>8323</v>
      </c>
      <c r="R3429" s="11" t="s">
        <v>8324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58" x14ac:dyDescent="0.35">
      <c r="A3430" s="11">
        <v>3428</v>
      </c>
      <c r="B3430" s="12" t="s">
        <v>3427</v>
      </c>
      <c r="C3430" s="12" t="s">
        <v>7538</v>
      </c>
      <c r="D3430" s="13">
        <v>2000</v>
      </c>
      <c r="E3430" s="13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1">
        <f>ROUND(E3430/D3430*100,0)</f>
        <v>103</v>
      </c>
      <c r="P3430" s="13">
        <f>IF(OR(E3430=0,L3430=0),0,E3430/L3430)</f>
        <v>40.294117647058826</v>
      </c>
      <c r="Q3430" s="11" t="s">
        <v>8323</v>
      </c>
      <c r="R3430" s="11" t="s">
        <v>8324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43.5" x14ac:dyDescent="0.35">
      <c r="A3431" s="11">
        <v>3429</v>
      </c>
      <c r="B3431" s="12" t="s">
        <v>3428</v>
      </c>
      <c r="C3431" s="12" t="s">
        <v>7539</v>
      </c>
      <c r="D3431" s="13">
        <v>150</v>
      </c>
      <c r="E3431" s="13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1">
        <f>ROUND(E3431/D3431*100,0)</f>
        <v>130</v>
      </c>
      <c r="P3431" s="13">
        <f>IF(OR(E3431=0,L3431=0),0,E3431/L3431)</f>
        <v>16.25</v>
      </c>
      <c r="Q3431" s="11" t="s">
        <v>8323</v>
      </c>
      <c r="R3431" s="11" t="s">
        <v>8324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43.5" x14ac:dyDescent="0.35">
      <c r="A3432" s="11">
        <v>3430</v>
      </c>
      <c r="B3432" s="12" t="s">
        <v>3429</v>
      </c>
      <c r="C3432" s="12" t="s">
        <v>7540</v>
      </c>
      <c r="D3432" s="13">
        <v>2000</v>
      </c>
      <c r="E3432" s="13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1">
        <f>ROUND(E3432/D3432*100,0)</f>
        <v>109</v>
      </c>
      <c r="P3432" s="13">
        <f>IF(OR(E3432=0,L3432=0),0,E3432/L3432)</f>
        <v>30.152638888888887</v>
      </c>
      <c r="Q3432" s="11" t="s">
        <v>8323</v>
      </c>
      <c r="R3432" s="11" t="s">
        <v>8324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3.5" x14ac:dyDescent="0.35">
      <c r="A3433" s="11">
        <v>3431</v>
      </c>
      <c r="B3433" s="12" t="s">
        <v>3430</v>
      </c>
      <c r="C3433" s="12" t="s">
        <v>7541</v>
      </c>
      <c r="D3433" s="13">
        <v>2000</v>
      </c>
      <c r="E3433" s="13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1">
        <f>ROUND(E3433/D3433*100,0)</f>
        <v>100</v>
      </c>
      <c r="P3433" s="13">
        <f>IF(OR(E3433=0,L3433=0),0,E3433/L3433)</f>
        <v>95.238095238095241</v>
      </c>
      <c r="Q3433" s="11" t="s">
        <v>8323</v>
      </c>
      <c r="R3433" s="11" t="s">
        <v>8324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3.5" x14ac:dyDescent="0.35">
      <c r="A3434" s="11">
        <v>3432</v>
      </c>
      <c r="B3434" s="12" t="s">
        <v>3431</v>
      </c>
      <c r="C3434" s="12" t="s">
        <v>7542</v>
      </c>
      <c r="D3434" s="13">
        <v>2000</v>
      </c>
      <c r="E3434" s="13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1">
        <f>ROUND(E3434/D3434*100,0)</f>
        <v>110</v>
      </c>
      <c r="P3434" s="13">
        <f>IF(OR(E3434=0,L3434=0),0,E3434/L3434)</f>
        <v>52.214285714285715</v>
      </c>
      <c r="Q3434" s="11" t="s">
        <v>8323</v>
      </c>
      <c r="R3434" s="11" t="s">
        <v>8324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3.5" x14ac:dyDescent="0.35">
      <c r="A3435" s="11">
        <v>3433</v>
      </c>
      <c r="B3435" s="12" t="s">
        <v>3432</v>
      </c>
      <c r="C3435" s="12" t="s">
        <v>7543</v>
      </c>
      <c r="D3435" s="13">
        <v>9500</v>
      </c>
      <c r="E3435" s="13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1">
        <f>ROUND(E3435/D3435*100,0)</f>
        <v>100</v>
      </c>
      <c r="P3435" s="13">
        <f>IF(OR(E3435=0,L3435=0),0,E3435/L3435)</f>
        <v>134.1549295774648</v>
      </c>
      <c r="Q3435" s="11" t="s">
        <v>8323</v>
      </c>
      <c r="R3435" s="11" t="s">
        <v>8324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58" x14ac:dyDescent="0.35">
      <c r="A3436" s="11">
        <v>3434</v>
      </c>
      <c r="B3436" s="12" t="s">
        <v>3433</v>
      </c>
      <c r="C3436" s="12" t="s">
        <v>7544</v>
      </c>
      <c r="D3436" s="13">
        <v>10000</v>
      </c>
      <c r="E3436" s="13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1">
        <f>ROUND(E3436/D3436*100,0)</f>
        <v>106</v>
      </c>
      <c r="P3436" s="13">
        <f>IF(OR(E3436=0,L3436=0),0,E3436/L3436)</f>
        <v>62.827380952380949</v>
      </c>
      <c r="Q3436" s="11" t="s">
        <v>8323</v>
      </c>
      <c r="R3436" s="11" t="s">
        <v>8324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43.5" x14ac:dyDescent="0.35">
      <c r="A3437" s="11">
        <v>3435</v>
      </c>
      <c r="B3437" s="12" t="s">
        <v>3434</v>
      </c>
      <c r="C3437" s="12" t="s">
        <v>7545</v>
      </c>
      <c r="D3437" s="13">
        <v>1000</v>
      </c>
      <c r="E3437" s="13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1">
        <f>ROUND(E3437/D3437*100,0)</f>
        <v>112</v>
      </c>
      <c r="P3437" s="13">
        <f>IF(OR(E3437=0,L3437=0),0,E3437/L3437)</f>
        <v>58.94736842105263</v>
      </c>
      <c r="Q3437" s="11" t="s">
        <v>8323</v>
      </c>
      <c r="R3437" s="11" t="s">
        <v>8324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43.5" x14ac:dyDescent="0.35">
      <c r="A3438" s="11">
        <v>3436</v>
      </c>
      <c r="B3438" s="12" t="s">
        <v>3435</v>
      </c>
      <c r="C3438" s="12" t="s">
        <v>7546</v>
      </c>
      <c r="D3438" s="13">
        <v>5000</v>
      </c>
      <c r="E3438" s="13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1">
        <f>ROUND(E3438/D3438*100,0)</f>
        <v>106</v>
      </c>
      <c r="P3438" s="13">
        <f>IF(OR(E3438=0,L3438=0),0,E3438/L3438)</f>
        <v>143.1081081081081</v>
      </c>
      <c r="Q3438" s="11" t="s">
        <v>8323</v>
      </c>
      <c r="R3438" s="11" t="s">
        <v>8324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58" x14ac:dyDescent="0.35">
      <c r="A3439" s="11">
        <v>3437</v>
      </c>
      <c r="B3439" s="12" t="s">
        <v>3436</v>
      </c>
      <c r="C3439" s="12" t="s">
        <v>7547</v>
      </c>
      <c r="D3439" s="13">
        <v>3000</v>
      </c>
      <c r="E3439" s="13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1">
        <f>ROUND(E3439/D3439*100,0)</f>
        <v>101</v>
      </c>
      <c r="P3439" s="13">
        <f>IF(OR(E3439=0,L3439=0),0,E3439/L3439)</f>
        <v>84.166666666666671</v>
      </c>
      <c r="Q3439" s="11" t="s">
        <v>8323</v>
      </c>
      <c r="R3439" s="11" t="s">
        <v>8324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43.5" x14ac:dyDescent="0.35">
      <c r="A3440" s="11">
        <v>3438</v>
      </c>
      <c r="B3440" s="12" t="s">
        <v>3437</v>
      </c>
      <c r="C3440" s="12" t="s">
        <v>7548</v>
      </c>
      <c r="D3440" s="13">
        <v>2500</v>
      </c>
      <c r="E3440" s="13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1">
        <f>ROUND(E3440/D3440*100,0)</f>
        <v>104</v>
      </c>
      <c r="P3440" s="13">
        <f>IF(OR(E3440=0,L3440=0),0,E3440/L3440)</f>
        <v>186.07142857142858</v>
      </c>
      <c r="Q3440" s="11" t="s">
        <v>8323</v>
      </c>
      <c r="R3440" s="11" t="s">
        <v>8324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29" x14ac:dyDescent="0.35">
      <c r="A3441" s="11">
        <v>3439</v>
      </c>
      <c r="B3441" s="12" t="s">
        <v>3438</v>
      </c>
      <c r="C3441" s="12" t="s">
        <v>7549</v>
      </c>
      <c r="D3441" s="13">
        <v>1200</v>
      </c>
      <c r="E3441" s="13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1">
        <f>ROUND(E3441/D3441*100,0)</f>
        <v>135</v>
      </c>
      <c r="P3441" s="13">
        <f>IF(OR(E3441=0,L3441=0),0,E3441/L3441)</f>
        <v>89.785555555555561</v>
      </c>
      <c r="Q3441" s="11" t="s">
        <v>8323</v>
      </c>
      <c r="R3441" s="11" t="s">
        <v>8324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43.5" x14ac:dyDescent="0.35">
      <c r="A3442" s="11">
        <v>3440</v>
      </c>
      <c r="B3442" s="12" t="s">
        <v>3439</v>
      </c>
      <c r="C3442" s="12" t="s">
        <v>7550</v>
      </c>
      <c r="D3442" s="13">
        <v>5000</v>
      </c>
      <c r="E3442" s="13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1">
        <f>ROUND(E3442/D3442*100,0)</f>
        <v>105</v>
      </c>
      <c r="P3442" s="13">
        <f>IF(OR(E3442=0,L3442=0),0,E3442/L3442)</f>
        <v>64.157560975609755</v>
      </c>
      <c r="Q3442" s="11" t="s">
        <v>8323</v>
      </c>
      <c r="R3442" s="11" t="s">
        <v>8324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43.5" x14ac:dyDescent="0.35">
      <c r="A3443" s="11">
        <v>3441</v>
      </c>
      <c r="B3443" s="12" t="s">
        <v>3440</v>
      </c>
      <c r="C3443" s="12" t="s">
        <v>7551</v>
      </c>
      <c r="D3443" s="13">
        <v>2500</v>
      </c>
      <c r="E3443" s="13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1">
        <f>ROUND(E3443/D3443*100,0)</f>
        <v>103</v>
      </c>
      <c r="P3443" s="13">
        <f>IF(OR(E3443=0,L3443=0),0,E3443/L3443)</f>
        <v>59.651162790697676</v>
      </c>
      <c r="Q3443" s="11" t="s">
        <v>8323</v>
      </c>
      <c r="R3443" s="11" t="s">
        <v>8324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43.5" x14ac:dyDescent="0.35">
      <c r="A3444" s="11">
        <v>3442</v>
      </c>
      <c r="B3444" s="12" t="s">
        <v>3441</v>
      </c>
      <c r="C3444" s="12" t="s">
        <v>7552</v>
      </c>
      <c r="D3444" s="13">
        <v>250</v>
      </c>
      <c r="E3444" s="13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1">
        <f>ROUND(E3444/D3444*100,0)</f>
        <v>100</v>
      </c>
      <c r="P3444" s="13">
        <f>IF(OR(E3444=0,L3444=0),0,E3444/L3444)</f>
        <v>31.25</v>
      </c>
      <c r="Q3444" s="11" t="s">
        <v>8323</v>
      </c>
      <c r="R3444" s="11" t="s">
        <v>8324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43.5" x14ac:dyDescent="0.35">
      <c r="A3445" s="11">
        <v>3443</v>
      </c>
      <c r="B3445" s="12" t="s">
        <v>3442</v>
      </c>
      <c r="C3445" s="12" t="s">
        <v>7553</v>
      </c>
      <c r="D3445" s="13">
        <v>1000</v>
      </c>
      <c r="E3445" s="13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1">
        <f>ROUND(E3445/D3445*100,0)</f>
        <v>186</v>
      </c>
      <c r="P3445" s="13">
        <f>IF(OR(E3445=0,L3445=0),0,E3445/L3445)</f>
        <v>41.222222222222221</v>
      </c>
      <c r="Q3445" s="11" t="s">
        <v>8323</v>
      </c>
      <c r="R3445" s="11" t="s">
        <v>8324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58" x14ac:dyDescent="0.35">
      <c r="A3446" s="11">
        <v>3444</v>
      </c>
      <c r="B3446" s="12" t="s">
        <v>3443</v>
      </c>
      <c r="C3446" s="12" t="s">
        <v>7554</v>
      </c>
      <c r="D3446" s="13">
        <v>300</v>
      </c>
      <c r="E3446" s="13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1">
        <f>ROUND(E3446/D3446*100,0)</f>
        <v>289</v>
      </c>
      <c r="P3446" s="13">
        <f>IF(OR(E3446=0,L3446=0),0,E3446/L3446)</f>
        <v>43.35</v>
      </c>
      <c r="Q3446" s="11" t="s">
        <v>8323</v>
      </c>
      <c r="R3446" s="11" t="s">
        <v>8324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3.5" x14ac:dyDescent="0.35">
      <c r="A3447" s="11">
        <v>3445</v>
      </c>
      <c r="B3447" s="12" t="s">
        <v>3444</v>
      </c>
      <c r="C3447" s="12" t="s">
        <v>7555</v>
      </c>
      <c r="D3447" s="13">
        <v>2000</v>
      </c>
      <c r="E3447" s="13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1">
        <f>ROUND(E3447/D3447*100,0)</f>
        <v>100</v>
      </c>
      <c r="P3447" s="13">
        <f>IF(OR(E3447=0,L3447=0),0,E3447/L3447)</f>
        <v>64.516129032258064</v>
      </c>
      <c r="Q3447" s="11" t="s">
        <v>8323</v>
      </c>
      <c r="R3447" s="11" t="s">
        <v>8324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43.5" x14ac:dyDescent="0.35">
      <c r="A3448" s="11">
        <v>3446</v>
      </c>
      <c r="B3448" s="12" t="s">
        <v>3445</v>
      </c>
      <c r="C3448" s="12" t="s">
        <v>7556</v>
      </c>
      <c r="D3448" s="13">
        <v>1000</v>
      </c>
      <c r="E3448" s="13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1">
        <f>ROUND(E3448/D3448*100,0)</f>
        <v>108</v>
      </c>
      <c r="P3448" s="13">
        <f>IF(OR(E3448=0,L3448=0),0,E3448/L3448)</f>
        <v>43.28</v>
      </c>
      <c r="Q3448" s="11" t="s">
        <v>8323</v>
      </c>
      <c r="R3448" s="11" t="s">
        <v>8324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29" x14ac:dyDescent="0.35">
      <c r="A3449" s="11">
        <v>3447</v>
      </c>
      <c r="B3449" s="12" t="s">
        <v>3446</v>
      </c>
      <c r="C3449" s="12" t="s">
        <v>7557</v>
      </c>
      <c r="D3449" s="13">
        <v>1000</v>
      </c>
      <c r="E3449" s="13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1">
        <f>ROUND(E3449/D3449*100,0)</f>
        <v>108</v>
      </c>
      <c r="P3449" s="13">
        <f>IF(OR(E3449=0,L3449=0),0,E3449/L3449)</f>
        <v>77</v>
      </c>
      <c r="Q3449" s="11" t="s">
        <v>8323</v>
      </c>
      <c r="R3449" s="11" t="s">
        <v>8324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3.5" x14ac:dyDescent="0.35">
      <c r="A3450" s="11">
        <v>3448</v>
      </c>
      <c r="B3450" s="12" t="s">
        <v>3447</v>
      </c>
      <c r="C3450" s="12" t="s">
        <v>7558</v>
      </c>
      <c r="D3450" s="13">
        <v>2100</v>
      </c>
      <c r="E3450" s="13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1">
        <f>ROUND(E3450/D3450*100,0)</f>
        <v>110</v>
      </c>
      <c r="P3450" s="13">
        <f>IF(OR(E3450=0,L3450=0),0,E3450/L3450)</f>
        <v>51.222222222222221</v>
      </c>
      <c r="Q3450" s="11" t="s">
        <v>8323</v>
      </c>
      <c r="R3450" s="11" t="s">
        <v>8324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3.5" x14ac:dyDescent="0.35">
      <c r="A3451" s="11">
        <v>3449</v>
      </c>
      <c r="B3451" s="12" t="s">
        <v>3448</v>
      </c>
      <c r="C3451" s="12" t="s">
        <v>7559</v>
      </c>
      <c r="D3451" s="13">
        <v>800</v>
      </c>
      <c r="E3451" s="13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1">
        <f>ROUND(E3451/D3451*100,0)</f>
        <v>171</v>
      </c>
      <c r="P3451" s="13">
        <f>IF(OR(E3451=0,L3451=0),0,E3451/L3451)</f>
        <v>68.25</v>
      </c>
      <c r="Q3451" s="11" t="s">
        <v>8323</v>
      </c>
      <c r="R3451" s="11" t="s">
        <v>8324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43.5" x14ac:dyDescent="0.35">
      <c r="A3452" s="11">
        <v>3450</v>
      </c>
      <c r="B3452" s="12" t="s">
        <v>3449</v>
      </c>
      <c r="C3452" s="12" t="s">
        <v>7560</v>
      </c>
      <c r="D3452" s="13">
        <v>500</v>
      </c>
      <c r="E3452" s="13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1">
        <f>ROUND(E3452/D3452*100,0)</f>
        <v>152</v>
      </c>
      <c r="P3452" s="13">
        <f>IF(OR(E3452=0,L3452=0),0,E3452/L3452)</f>
        <v>19.487179487179485</v>
      </c>
      <c r="Q3452" s="11" t="s">
        <v>8323</v>
      </c>
      <c r="R3452" s="11" t="s">
        <v>8324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43.5" x14ac:dyDescent="0.35">
      <c r="A3453" s="11">
        <v>3451</v>
      </c>
      <c r="B3453" s="12" t="s">
        <v>3450</v>
      </c>
      <c r="C3453" s="12" t="s">
        <v>7561</v>
      </c>
      <c r="D3453" s="13">
        <v>650</v>
      </c>
      <c r="E3453" s="13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1">
        <f>ROUND(E3453/D3453*100,0)</f>
        <v>101</v>
      </c>
      <c r="P3453" s="13">
        <f>IF(OR(E3453=0,L3453=0),0,E3453/L3453)</f>
        <v>41.125</v>
      </c>
      <c r="Q3453" s="11" t="s">
        <v>8323</v>
      </c>
      <c r="R3453" s="11" t="s">
        <v>8324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43.5" x14ac:dyDescent="0.35">
      <c r="A3454" s="11">
        <v>3452</v>
      </c>
      <c r="B3454" s="12" t="s">
        <v>3451</v>
      </c>
      <c r="C3454" s="12" t="s">
        <v>7562</v>
      </c>
      <c r="D3454" s="13">
        <v>1000</v>
      </c>
      <c r="E3454" s="13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1">
        <f>ROUND(E3454/D3454*100,0)</f>
        <v>153</v>
      </c>
      <c r="P3454" s="13">
        <f>IF(OR(E3454=0,L3454=0),0,E3454/L3454)</f>
        <v>41.405405405405403</v>
      </c>
      <c r="Q3454" s="11" t="s">
        <v>8323</v>
      </c>
      <c r="R3454" s="11" t="s">
        <v>8324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3.5" x14ac:dyDescent="0.35">
      <c r="A3455" s="11">
        <v>3453</v>
      </c>
      <c r="B3455" s="12" t="s">
        <v>3452</v>
      </c>
      <c r="C3455" s="12" t="s">
        <v>7563</v>
      </c>
      <c r="D3455" s="13">
        <v>300</v>
      </c>
      <c r="E3455" s="13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1">
        <f>ROUND(E3455/D3455*100,0)</f>
        <v>128</v>
      </c>
      <c r="P3455" s="13">
        <f>IF(OR(E3455=0,L3455=0),0,E3455/L3455)</f>
        <v>27.5</v>
      </c>
      <c r="Q3455" s="11" t="s">
        <v>8323</v>
      </c>
      <c r="R3455" s="11" t="s">
        <v>8324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58" x14ac:dyDescent="0.35">
      <c r="A3456" s="11">
        <v>3454</v>
      </c>
      <c r="B3456" s="12" t="s">
        <v>3453</v>
      </c>
      <c r="C3456" s="12" t="s">
        <v>7564</v>
      </c>
      <c r="D3456" s="13">
        <v>700</v>
      </c>
      <c r="E3456" s="13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1">
        <f>ROUND(E3456/D3456*100,0)</f>
        <v>101</v>
      </c>
      <c r="P3456" s="13">
        <f>IF(OR(E3456=0,L3456=0),0,E3456/L3456)</f>
        <v>33.571428571428569</v>
      </c>
      <c r="Q3456" s="11" t="s">
        <v>8323</v>
      </c>
      <c r="R3456" s="11" t="s">
        <v>8324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58" x14ac:dyDescent="0.35">
      <c r="A3457" s="11">
        <v>3455</v>
      </c>
      <c r="B3457" s="12" t="s">
        <v>3454</v>
      </c>
      <c r="C3457" s="12" t="s">
        <v>7565</v>
      </c>
      <c r="D3457" s="13">
        <v>10000</v>
      </c>
      <c r="E3457" s="13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1">
        <f>ROUND(E3457/D3457*100,0)</f>
        <v>101</v>
      </c>
      <c r="P3457" s="13">
        <f>IF(OR(E3457=0,L3457=0),0,E3457/L3457)</f>
        <v>145.86956521739131</v>
      </c>
      <c r="Q3457" s="11" t="s">
        <v>8323</v>
      </c>
      <c r="R3457" s="11" t="s">
        <v>8324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43.5" x14ac:dyDescent="0.35">
      <c r="A3458" s="11">
        <v>3456</v>
      </c>
      <c r="B3458" s="12" t="s">
        <v>3455</v>
      </c>
      <c r="C3458" s="12" t="s">
        <v>7566</v>
      </c>
      <c r="D3458" s="13">
        <v>3000</v>
      </c>
      <c r="E3458" s="13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1">
        <f>ROUND(E3458/D3458*100,0)</f>
        <v>191</v>
      </c>
      <c r="P3458" s="13">
        <f>IF(OR(E3458=0,L3458=0),0,E3458/L3458)</f>
        <v>358.6875</v>
      </c>
      <c r="Q3458" s="11" t="s">
        <v>8323</v>
      </c>
      <c r="R3458" s="11" t="s">
        <v>8324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29" x14ac:dyDescent="0.35">
      <c r="A3459" s="11">
        <v>3457</v>
      </c>
      <c r="B3459" s="12" t="s">
        <v>3456</v>
      </c>
      <c r="C3459" s="12" t="s">
        <v>7567</v>
      </c>
      <c r="D3459" s="13">
        <v>2000</v>
      </c>
      <c r="E3459" s="13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1">
        <f>ROUND(E3459/D3459*100,0)</f>
        <v>140</v>
      </c>
      <c r="P3459" s="13">
        <f>IF(OR(E3459=0,L3459=0),0,E3459/L3459)</f>
        <v>50.981818181818184</v>
      </c>
      <c r="Q3459" s="11" t="s">
        <v>8323</v>
      </c>
      <c r="R3459" s="11" t="s">
        <v>8324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43.5" x14ac:dyDescent="0.35">
      <c r="A3460" s="11">
        <v>3458</v>
      </c>
      <c r="B3460" s="12" t="s">
        <v>3457</v>
      </c>
      <c r="C3460" s="12" t="s">
        <v>7568</v>
      </c>
      <c r="D3460" s="13">
        <v>978</v>
      </c>
      <c r="E3460" s="13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1">
        <f>ROUND(E3460/D3460*100,0)</f>
        <v>124</v>
      </c>
      <c r="P3460" s="13">
        <f>IF(OR(E3460=0,L3460=0),0,E3460/L3460)</f>
        <v>45.037037037037038</v>
      </c>
      <c r="Q3460" s="11" t="s">
        <v>8323</v>
      </c>
      <c r="R3460" s="11" t="s">
        <v>8324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58" x14ac:dyDescent="0.35">
      <c r="A3461" s="11">
        <v>3459</v>
      </c>
      <c r="B3461" s="12" t="s">
        <v>3458</v>
      </c>
      <c r="C3461" s="12" t="s">
        <v>7569</v>
      </c>
      <c r="D3461" s="13">
        <v>500</v>
      </c>
      <c r="E3461" s="13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1">
        <f>ROUND(E3461/D3461*100,0)</f>
        <v>126</v>
      </c>
      <c r="P3461" s="13">
        <f>IF(OR(E3461=0,L3461=0),0,E3461/L3461)</f>
        <v>17.527777777777779</v>
      </c>
      <c r="Q3461" s="11" t="s">
        <v>8323</v>
      </c>
      <c r="R3461" s="11" t="s">
        <v>8324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3.5" x14ac:dyDescent="0.35">
      <c r="A3462" s="11">
        <v>3460</v>
      </c>
      <c r="B3462" s="12" t="s">
        <v>3459</v>
      </c>
      <c r="C3462" s="12" t="s">
        <v>7570</v>
      </c>
      <c r="D3462" s="13">
        <v>500</v>
      </c>
      <c r="E3462" s="13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1">
        <f>ROUND(E3462/D3462*100,0)</f>
        <v>190</v>
      </c>
      <c r="P3462" s="13">
        <f>IF(OR(E3462=0,L3462=0),0,E3462/L3462)</f>
        <v>50</v>
      </c>
      <c r="Q3462" s="11" t="s">
        <v>8323</v>
      </c>
      <c r="R3462" s="11" t="s">
        <v>8324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58" x14ac:dyDescent="0.35">
      <c r="A3463" s="11">
        <v>3461</v>
      </c>
      <c r="B3463" s="12" t="s">
        <v>3460</v>
      </c>
      <c r="C3463" s="12" t="s">
        <v>7571</v>
      </c>
      <c r="D3463" s="13">
        <v>500</v>
      </c>
      <c r="E3463" s="13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1">
        <f>ROUND(E3463/D3463*100,0)</f>
        <v>139</v>
      </c>
      <c r="P3463" s="13">
        <f>IF(OR(E3463=0,L3463=0),0,E3463/L3463)</f>
        <v>57.916666666666664</v>
      </c>
      <c r="Q3463" s="11" t="s">
        <v>8323</v>
      </c>
      <c r="R3463" s="11" t="s">
        <v>8324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3.5" x14ac:dyDescent="0.35">
      <c r="A3464" s="11">
        <v>3462</v>
      </c>
      <c r="B3464" s="12" t="s">
        <v>3461</v>
      </c>
      <c r="C3464" s="12" t="s">
        <v>7572</v>
      </c>
      <c r="D3464" s="13">
        <v>250</v>
      </c>
      <c r="E3464" s="13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1">
        <f>ROUND(E3464/D3464*100,0)</f>
        <v>202</v>
      </c>
      <c r="P3464" s="13">
        <f>IF(OR(E3464=0,L3464=0),0,E3464/L3464)</f>
        <v>29.705882352941178</v>
      </c>
      <c r="Q3464" s="11" t="s">
        <v>8323</v>
      </c>
      <c r="R3464" s="11" t="s">
        <v>8324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3.5" x14ac:dyDescent="0.35">
      <c r="A3465" s="11">
        <v>3463</v>
      </c>
      <c r="B3465" s="12" t="s">
        <v>3462</v>
      </c>
      <c r="C3465" s="12" t="s">
        <v>7573</v>
      </c>
      <c r="D3465" s="13">
        <v>10000</v>
      </c>
      <c r="E3465" s="13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1">
        <f>ROUND(E3465/D3465*100,0)</f>
        <v>103</v>
      </c>
      <c r="P3465" s="13">
        <f>IF(OR(E3465=0,L3465=0),0,E3465/L3465)</f>
        <v>90.684210526315795</v>
      </c>
      <c r="Q3465" s="11" t="s">
        <v>8323</v>
      </c>
      <c r="R3465" s="11" t="s">
        <v>8324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58" x14ac:dyDescent="0.35">
      <c r="A3466" s="11">
        <v>3464</v>
      </c>
      <c r="B3466" s="12" t="s">
        <v>3463</v>
      </c>
      <c r="C3466" s="12" t="s">
        <v>7574</v>
      </c>
      <c r="D3466" s="13">
        <v>5000</v>
      </c>
      <c r="E3466" s="13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1">
        <f>ROUND(E3466/D3466*100,0)</f>
        <v>102</v>
      </c>
      <c r="P3466" s="13">
        <f>IF(OR(E3466=0,L3466=0),0,E3466/L3466)</f>
        <v>55.012688172043013</v>
      </c>
      <c r="Q3466" s="11" t="s">
        <v>8323</v>
      </c>
      <c r="R3466" s="11" t="s">
        <v>8324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3.5" x14ac:dyDescent="0.35">
      <c r="A3467" s="11">
        <v>3465</v>
      </c>
      <c r="B3467" s="12" t="s">
        <v>3464</v>
      </c>
      <c r="C3467" s="12" t="s">
        <v>7575</v>
      </c>
      <c r="D3467" s="13">
        <v>2000</v>
      </c>
      <c r="E3467" s="13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1">
        <f>ROUND(E3467/D3467*100,0)</f>
        <v>103</v>
      </c>
      <c r="P3467" s="13">
        <f>IF(OR(E3467=0,L3467=0),0,E3467/L3467)</f>
        <v>57.222222222222221</v>
      </c>
      <c r="Q3467" s="11" t="s">
        <v>8323</v>
      </c>
      <c r="R3467" s="11" t="s">
        <v>8324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43.5" x14ac:dyDescent="0.35">
      <c r="A3468" s="11">
        <v>3466</v>
      </c>
      <c r="B3468" s="12" t="s">
        <v>3465</v>
      </c>
      <c r="C3468" s="12" t="s">
        <v>7576</v>
      </c>
      <c r="D3468" s="13">
        <v>3500</v>
      </c>
      <c r="E3468" s="13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1">
        <f>ROUND(E3468/D3468*100,0)</f>
        <v>127</v>
      </c>
      <c r="P3468" s="13">
        <f>IF(OR(E3468=0,L3468=0),0,E3468/L3468)</f>
        <v>72.950819672131146</v>
      </c>
      <c r="Q3468" s="11" t="s">
        <v>8323</v>
      </c>
      <c r="R3468" s="11" t="s">
        <v>8324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x14ac:dyDescent="0.35">
      <c r="A3469" s="11">
        <v>3467</v>
      </c>
      <c r="B3469" s="12" t="s">
        <v>3466</v>
      </c>
      <c r="C3469" s="12" t="s">
        <v>7577</v>
      </c>
      <c r="D3469" s="13">
        <v>3000</v>
      </c>
      <c r="E3469" s="13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1">
        <f>ROUND(E3469/D3469*100,0)</f>
        <v>101</v>
      </c>
      <c r="P3469" s="13">
        <f>IF(OR(E3469=0,L3469=0),0,E3469/L3469)</f>
        <v>64.468085106382972</v>
      </c>
      <c r="Q3469" s="11" t="s">
        <v>8323</v>
      </c>
      <c r="R3469" s="11" t="s">
        <v>8324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3.5" x14ac:dyDescent="0.35">
      <c r="A3470" s="11">
        <v>3468</v>
      </c>
      <c r="B3470" s="12" t="s">
        <v>3467</v>
      </c>
      <c r="C3470" s="12" t="s">
        <v>7578</v>
      </c>
      <c r="D3470" s="13">
        <v>10000</v>
      </c>
      <c r="E3470" s="13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1">
        <f>ROUND(E3470/D3470*100,0)</f>
        <v>122</v>
      </c>
      <c r="P3470" s="13">
        <f>IF(OR(E3470=0,L3470=0),0,E3470/L3470)</f>
        <v>716.35294117647061</v>
      </c>
      <c r="Q3470" s="11" t="s">
        <v>8323</v>
      </c>
      <c r="R3470" s="11" t="s">
        <v>8324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58" x14ac:dyDescent="0.35">
      <c r="A3471" s="11">
        <v>3469</v>
      </c>
      <c r="B3471" s="12" t="s">
        <v>3468</v>
      </c>
      <c r="C3471" s="12" t="s">
        <v>7579</v>
      </c>
      <c r="D3471" s="13">
        <v>2800</v>
      </c>
      <c r="E3471" s="13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1">
        <f>ROUND(E3471/D3471*100,0)</f>
        <v>113</v>
      </c>
      <c r="P3471" s="13">
        <f>IF(OR(E3471=0,L3471=0),0,E3471/L3471)</f>
        <v>50.396825396825399</v>
      </c>
      <c r="Q3471" s="11" t="s">
        <v>8323</v>
      </c>
      <c r="R3471" s="11" t="s">
        <v>8324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29" x14ac:dyDescent="0.35">
      <c r="A3472" s="11">
        <v>3470</v>
      </c>
      <c r="B3472" s="12" t="s">
        <v>3469</v>
      </c>
      <c r="C3472" s="12" t="s">
        <v>7580</v>
      </c>
      <c r="D3472" s="13">
        <v>250</v>
      </c>
      <c r="E3472" s="13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1">
        <f>ROUND(E3472/D3472*100,0)</f>
        <v>150</v>
      </c>
      <c r="P3472" s="13">
        <f>IF(OR(E3472=0,L3472=0),0,E3472/L3472)</f>
        <v>41.666666666666664</v>
      </c>
      <c r="Q3472" s="11" t="s">
        <v>8323</v>
      </c>
      <c r="R3472" s="11" t="s">
        <v>8324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58" x14ac:dyDescent="0.35">
      <c r="A3473" s="11">
        <v>3471</v>
      </c>
      <c r="B3473" s="12" t="s">
        <v>3470</v>
      </c>
      <c r="C3473" s="12" t="s">
        <v>7581</v>
      </c>
      <c r="D3473" s="13">
        <v>500</v>
      </c>
      <c r="E3473" s="13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1">
        <f>ROUND(E3473/D3473*100,0)</f>
        <v>215</v>
      </c>
      <c r="P3473" s="13">
        <f>IF(OR(E3473=0,L3473=0),0,E3473/L3473)</f>
        <v>35.766666666666666</v>
      </c>
      <c r="Q3473" s="11" t="s">
        <v>8323</v>
      </c>
      <c r="R3473" s="11" t="s">
        <v>8324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43.5" x14ac:dyDescent="0.35">
      <c r="A3474" s="11">
        <v>3472</v>
      </c>
      <c r="B3474" s="12" t="s">
        <v>3471</v>
      </c>
      <c r="C3474" s="12" t="s">
        <v>7582</v>
      </c>
      <c r="D3474" s="13">
        <v>2000</v>
      </c>
      <c r="E3474" s="13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1">
        <f>ROUND(E3474/D3474*100,0)</f>
        <v>102</v>
      </c>
      <c r="P3474" s="13">
        <f>IF(OR(E3474=0,L3474=0),0,E3474/L3474)</f>
        <v>88.739130434782609</v>
      </c>
      <c r="Q3474" s="11" t="s">
        <v>8323</v>
      </c>
      <c r="R3474" s="11" t="s">
        <v>8324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43.5" x14ac:dyDescent="0.35">
      <c r="A3475" s="11">
        <v>3473</v>
      </c>
      <c r="B3475" s="12" t="s">
        <v>3472</v>
      </c>
      <c r="C3475" s="12" t="s">
        <v>7583</v>
      </c>
      <c r="D3475" s="13">
        <v>4900</v>
      </c>
      <c r="E3475" s="13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1">
        <f>ROUND(E3475/D3475*100,0)</f>
        <v>100</v>
      </c>
      <c r="P3475" s="13">
        <f>IF(OR(E3475=0,L3475=0),0,E3475/L3475)</f>
        <v>148.4848484848485</v>
      </c>
      <c r="Q3475" s="11" t="s">
        <v>8323</v>
      </c>
      <c r="R3475" s="11" t="s">
        <v>8324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43.5" x14ac:dyDescent="0.35">
      <c r="A3476" s="11">
        <v>3474</v>
      </c>
      <c r="B3476" s="12" t="s">
        <v>3473</v>
      </c>
      <c r="C3476" s="12" t="s">
        <v>7584</v>
      </c>
      <c r="D3476" s="13">
        <v>2000</v>
      </c>
      <c r="E3476" s="13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1">
        <f>ROUND(E3476/D3476*100,0)</f>
        <v>101</v>
      </c>
      <c r="P3476" s="13">
        <f>IF(OR(E3476=0,L3476=0),0,E3476/L3476)</f>
        <v>51.794871794871796</v>
      </c>
      <c r="Q3476" s="11" t="s">
        <v>8323</v>
      </c>
      <c r="R3476" s="11" t="s">
        <v>8324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3.5" x14ac:dyDescent="0.35">
      <c r="A3477" s="11">
        <v>3475</v>
      </c>
      <c r="B3477" s="12" t="s">
        <v>3474</v>
      </c>
      <c r="C3477" s="12" t="s">
        <v>7585</v>
      </c>
      <c r="D3477" s="13">
        <v>300</v>
      </c>
      <c r="E3477" s="13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1">
        <f>ROUND(E3477/D3477*100,0)</f>
        <v>113</v>
      </c>
      <c r="P3477" s="13">
        <f>IF(OR(E3477=0,L3477=0),0,E3477/L3477)</f>
        <v>20</v>
      </c>
      <c r="Q3477" s="11" t="s">
        <v>8323</v>
      </c>
      <c r="R3477" s="11" t="s">
        <v>8324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58" x14ac:dyDescent="0.35">
      <c r="A3478" s="11">
        <v>3476</v>
      </c>
      <c r="B3478" s="12" t="s">
        <v>3475</v>
      </c>
      <c r="C3478" s="12" t="s">
        <v>7586</v>
      </c>
      <c r="D3478" s="13">
        <v>300</v>
      </c>
      <c r="E3478" s="13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1">
        <f>ROUND(E3478/D3478*100,0)</f>
        <v>104</v>
      </c>
      <c r="P3478" s="13">
        <f>IF(OR(E3478=0,L3478=0),0,E3478/L3478)</f>
        <v>52</v>
      </c>
      <c r="Q3478" s="11" t="s">
        <v>8323</v>
      </c>
      <c r="R3478" s="11" t="s">
        <v>8324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3.5" x14ac:dyDescent="0.35">
      <c r="A3479" s="11">
        <v>3477</v>
      </c>
      <c r="B3479" s="12" t="s">
        <v>3476</v>
      </c>
      <c r="C3479" s="12" t="s">
        <v>7587</v>
      </c>
      <c r="D3479" s="13">
        <v>1800</v>
      </c>
      <c r="E3479" s="13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1">
        <f>ROUND(E3479/D3479*100,0)</f>
        <v>115</v>
      </c>
      <c r="P3479" s="13">
        <f>IF(OR(E3479=0,L3479=0),0,E3479/L3479)</f>
        <v>53.230769230769234</v>
      </c>
      <c r="Q3479" s="11" t="s">
        <v>8323</v>
      </c>
      <c r="R3479" s="11" t="s">
        <v>8324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3.5" x14ac:dyDescent="0.35">
      <c r="A3480" s="11">
        <v>3478</v>
      </c>
      <c r="B3480" s="12" t="s">
        <v>3477</v>
      </c>
      <c r="C3480" s="12" t="s">
        <v>7588</v>
      </c>
      <c r="D3480" s="13">
        <v>2000</v>
      </c>
      <c r="E3480" s="13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1">
        <f>ROUND(E3480/D3480*100,0)</f>
        <v>113</v>
      </c>
      <c r="P3480" s="13">
        <f>IF(OR(E3480=0,L3480=0),0,E3480/L3480)</f>
        <v>39.596491228070178</v>
      </c>
      <c r="Q3480" s="11" t="s">
        <v>8323</v>
      </c>
      <c r="R3480" s="11" t="s">
        <v>8324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3.5" x14ac:dyDescent="0.35">
      <c r="A3481" s="11">
        <v>3479</v>
      </c>
      <c r="B3481" s="12" t="s">
        <v>3478</v>
      </c>
      <c r="C3481" s="12" t="s">
        <v>7589</v>
      </c>
      <c r="D3481" s="13">
        <v>1500</v>
      </c>
      <c r="E3481" s="13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1">
        <f>ROUND(E3481/D3481*100,0)</f>
        <v>128</v>
      </c>
      <c r="P3481" s="13">
        <f>IF(OR(E3481=0,L3481=0),0,E3481/L3481)</f>
        <v>34.25</v>
      </c>
      <c r="Q3481" s="11" t="s">
        <v>8323</v>
      </c>
      <c r="R3481" s="11" t="s">
        <v>8324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3.5" x14ac:dyDescent="0.35">
      <c r="A3482" s="11">
        <v>3480</v>
      </c>
      <c r="B3482" s="12" t="s">
        <v>3479</v>
      </c>
      <c r="C3482" s="12" t="s">
        <v>7590</v>
      </c>
      <c r="D3482" s="13">
        <v>1500</v>
      </c>
      <c r="E3482" s="13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1">
        <f>ROUND(E3482/D3482*100,0)</f>
        <v>143</v>
      </c>
      <c r="P3482" s="13">
        <f>IF(OR(E3482=0,L3482=0),0,E3482/L3482)</f>
        <v>164.61538461538461</v>
      </c>
      <c r="Q3482" s="11" t="s">
        <v>8323</v>
      </c>
      <c r="R3482" s="11" t="s">
        <v>8324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43.5" x14ac:dyDescent="0.35">
      <c r="A3483" s="11">
        <v>3481</v>
      </c>
      <c r="B3483" s="12" t="s">
        <v>3480</v>
      </c>
      <c r="C3483" s="12" t="s">
        <v>7591</v>
      </c>
      <c r="D3483" s="13">
        <v>10000</v>
      </c>
      <c r="E3483" s="13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1">
        <f>ROUND(E3483/D3483*100,0)</f>
        <v>119</v>
      </c>
      <c r="P3483" s="13">
        <f>IF(OR(E3483=0,L3483=0),0,E3483/L3483)</f>
        <v>125.05263157894737</v>
      </c>
      <c r="Q3483" s="11" t="s">
        <v>8323</v>
      </c>
      <c r="R3483" s="11" t="s">
        <v>8324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3.5" x14ac:dyDescent="0.35">
      <c r="A3484" s="11">
        <v>3482</v>
      </c>
      <c r="B3484" s="12" t="s">
        <v>3481</v>
      </c>
      <c r="C3484" s="12" t="s">
        <v>7592</v>
      </c>
      <c r="D3484" s="13">
        <v>3000</v>
      </c>
      <c r="E3484" s="13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1">
        <f>ROUND(E3484/D3484*100,0)</f>
        <v>138</v>
      </c>
      <c r="P3484" s="13">
        <f>IF(OR(E3484=0,L3484=0),0,E3484/L3484)</f>
        <v>51.875</v>
      </c>
      <c r="Q3484" s="11" t="s">
        <v>8323</v>
      </c>
      <c r="R3484" s="11" t="s">
        <v>8324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3.5" x14ac:dyDescent="0.35">
      <c r="A3485" s="11">
        <v>3483</v>
      </c>
      <c r="B3485" s="12" t="s">
        <v>3482</v>
      </c>
      <c r="C3485" s="12" t="s">
        <v>7593</v>
      </c>
      <c r="D3485" s="13">
        <v>3350</v>
      </c>
      <c r="E3485" s="13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1">
        <f>ROUND(E3485/D3485*100,0)</f>
        <v>160</v>
      </c>
      <c r="P3485" s="13">
        <f>IF(OR(E3485=0,L3485=0),0,E3485/L3485)</f>
        <v>40.285714285714285</v>
      </c>
      <c r="Q3485" s="11" t="s">
        <v>8323</v>
      </c>
      <c r="R3485" s="11" t="s">
        <v>8324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58" x14ac:dyDescent="0.35">
      <c r="A3486" s="11">
        <v>3484</v>
      </c>
      <c r="B3486" s="12" t="s">
        <v>3483</v>
      </c>
      <c r="C3486" s="12" t="s">
        <v>7594</v>
      </c>
      <c r="D3486" s="13">
        <v>2500</v>
      </c>
      <c r="E3486" s="13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1">
        <f>ROUND(E3486/D3486*100,0)</f>
        <v>114</v>
      </c>
      <c r="P3486" s="13">
        <f>IF(OR(E3486=0,L3486=0),0,E3486/L3486)</f>
        <v>64.909090909090907</v>
      </c>
      <c r="Q3486" s="11" t="s">
        <v>8323</v>
      </c>
      <c r="R3486" s="11" t="s">
        <v>8324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43.5" x14ac:dyDescent="0.35">
      <c r="A3487" s="11">
        <v>3485</v>
      </c>
      <c r="B3487" s="12" t="s">
        <v>3484</v>
      </c>
      <c r="C3487" s="12" t="s">
        <v>7595</v>
      </c>
      <c r="D3487" s="13">
        <v>1650</v>
      </c>
      <c r="E3487" s="13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1">
        <f>ROUND(E3487/D3487*100,0)</f>
        <v>101</v>
      </c>
      <c r="P3487" s="13">
        <f>IF(OR(E3487=0,L3487=0),0,E3487/L3487)</f>
        <v>55.333333333333336</v>
      </c>
      <c r="Q3487" s="11" t="s">
        <v>8323</v>
      </c>
      <c r="R3487" s="11" t="s">
        <v>8324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3.5" x14ac:dyDescent="0.35">
      <c r="A3488" s="11">
        <v>3486</v>
      </c>
      <c r="B3488" s="12" t="s">
        <v>3485</v>
      </c>
      <c r="C3488" s="12" t="s">
        <v>7596</v>
      </c>
      <c r="D3488" s="13">
        <v>3000</v>
      </c>
      <c r="E3488" s="13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1">
        <f>ROUND(E3488/D3488*100,0)</f>
        <v>155</v>
      </c>
      <c r="P3488" s="13">
        <f>IF(OR(E3488=0,L3488=0),0,E3488/L3488)</f>
        <v>83.142857142857139</v>
      </c>
      <c r="Q3488" s="11" t="s">
        <v>8323</v>
      </c>
      <c r="R3488" s="11" t="s">
        <v>8324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43.5" x14ac:dyDescent="0.35">
      <c r="A3489" s="11">
        <v>3487</v>
      </c>
      <c r="B3489" s="12" t="s">
        <v>3486</v>
      </c>
      <c r="C3489" s="12" t="s">
        <v>7597</v>
      </c>
      <c r="D3489" s="13">
        <v>2000</v>
      </c>
      <c r="E3489" s="13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1">
        <f>ROUND(E3489/D3489*100,0)</f>
        <v>128</v>
      </c>
      <c r="P3489" s="13">
        <f>IF(OR(E3489=0,L3489=0),0,E3489/L3489)</f>
        <v>38.712121212121211</v>
      </c>
      <c r="Q3489" s="11" t="s">
        <v>8323</v>
      </c>
      <c r="R3489" s="11" t="s">
        <v>8324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58" x14ac:dyDescent="0.35">
      <c r="A3490" s="11">
        <v>3488</v>
      </c>
      <c r="B3490" s="12" t="s">
        <v>3487</v>
      </c>
      <c r="C3490" s="12" t="s">
        <v>7598</v>
      </c>
      <c r="D3490" s="13">
        <v>3000</v>
      </c>
      <c r="E3490" s="13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1">
        <f>ROUND(E3490/D3490*100,0)</f>
        <v>121</v>
      </c>
      <c r="P3490" s="13">
        <f>IF(OR(E3490=0,L3490=0),0,E3490/L3490)</f>
        <v>125.37931034482759</v>
      </c>
      <c r="Q3490" s="11" t="s">
        <v>8323</v>
      </c>
      <c r="R3490" s="11" t="s">
        <v>8324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43.5" x14ac:dyDescent="0.35">
      <c r="A3491" s="11">
        <v>3489</v>
      </c>
      <c r="B3491" s="12" t="s">
        <v>3488</v>
      </c>
      <c r="C3491" s="12" t="s">
        <v>7599</v>
      </c>
      <c r="D3491" s="13">
        <v>5000</v>
      </c>
      <c r="E3491" s="13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1">
        <f>ROUND(E3491/D3491*100,0)</f>
        <v>113</v>
      </c>
      <c r="P3491" s="13">
        <f>IF(OR(E3491=0,L3491=0),0,E3491/L3491)</f>
        <v>78.263888888888886</v>
      </c>
      <c r="Q3491" s="11" t="s">
        <v>8323</v>
      </c>
      <c r="R3491" s="11" t="s">
        <v>8324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43.5" x14ac:dyDescent="0.35">
      <c r="A3492" s="11">
        <v>3490</v>
      </c>
      <c r="B3492" s="12" t="s">
        <v>3489</v>
      </c>
      <c r="C3492" s="12" t="s">
        <v>7600</v>
      </c>
      <c r="D3492" s="13">
        <v>1000</v>
      </c>
      <c r="E3492" s="13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1">
        <f>ROUND(E3492/D3492*100,0)</f>
        <v>128</v>
      </c>
      <c r="P3492" s="13">
        <f>IF(OR(E3492=0,L3492=0),0,E3492/L3492)</f>
        <v>47.222222222222221</v>
      </c>
      <c r="Q3492" s="11" t="s">
        <v>8323</v>
      </c>
      <c r="R3492" s="11" t="s">
        <v>8324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58" x14ac:dyDescent="0.35">
      <c r="A3493" s="11">
        <v>3491</v>
      </c>
      <c r="B3493" s="12" t="s">
        <v>3490</v>
      </c>
      <c r="C3493" s="12" t="s">
        <v>7601</v>
      </c>
      <c r="D3493" s="13">
        <v>500</v>
      </c>
      <c r="E3493" s="13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1">
        <f>ROUND(E3493/D3493*100,0)</f>
        <v>158</v>
      </c>
      <c r="P3493" s="13">
        <f>IF(OR(E3493=0,L3493=0),0,E3493/L3493)</f>
        <v>79.099999999999994</v>
      </c>
      <c r="Q3493" s="11" t="s">
        <v>8323</v>
      </c>
      <c r="R3493" s="11" t="s">
        <v>8324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3.5" x14ac:dyDescent="0.35">
      <c r="A3494" s="11">
        <v>3492</v>
      </c>
      <c r="B3494" s="12" t="s">
        <v>3491</v>
      </c>
      <c r="C3494" s="12" t="s">
        <v>7602</v>
      </c>
      <c r="D3494" s="13">
        <v>3800</v>
      </c>
      <c r="E3494" s="13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1">
        <f>ROUND(E3494/D3494*100,0)</f>
        <v>105</v>
      </c>
      <c r="P3494" s="13">
        <f>IF(OR(E3494=0,L3494=0),0,E3494/L3494)</f>
        <v>114.29199999999999</v>
      </c>
      <c r="Q3494" s="11" t="s">
        <v>8323</v>
      </c>
      <c r="R3494" s="11" t="s">
        <v>8324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43.5" x14ac:dyDescent="0.35">
      <c r="A3495" s="11">
        <v>3493</v>
      </c>
      <c r="B3495" s="12" t="s">
        <v>3492</v>
      </c>
      <c r="C3495" s="12" t="s">
        <v>7603</v>
      </c>
      <c r="D3495" s="13">
        <v>1500</v>
      </c>
      <c r="E3495" s="13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1">
        <f>ROUND(E3495/D3495*100,0)</f>
        <v>100</v>
      </c>
      <c r="P3495" s="13">
        <f>IF(OR(E3495=0,L3495=0),0,E3495/L3495)</f>
        <v>51.724137931034484</v>
      </c>
      <c r="Q3495" s="11" t="s">
        <v>8323</v>
      </c>
      <c r="R3495" s="11" t="s">
        <v>8324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43.5" x14ac:dyDescent="0.35">
      <c r="A3496" s="11">
        <v>3494</v>
      </c>
      <c r="B3496" s="12" t="s">
        <v>3493</v>
      </c>
      <c r="C3496" s="12" t="s">
        <v>7604</v>
      </c>
      <c r="D3496" s="13">
        <v>400</v>
      </c>
      <c r="E3496" s="13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1">
        <f>ROUND(E3496/D3496*100,0)</f>
        <v>100</v>
      </c>
      <c r="P3496" s="13">
        <f>IF(OR(E3496=0,L3496=0),0,E3496/L3496)</f>
        <v>30.76923076923077</v>
      </c>
      <c r="Q3496" s="11" t="s">
        <v>8323</v>
      </c>
      <c r="R3496" s="11" t="s">
        <v>8324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43.5" x14ac:dyDescent="0.35">
      <c r="A3497" s="11">
        <v>3495</v>
      </c>
      <c r="B3497" s="12" t="s">
        <v>3494</v>
      </c>
      <c r="C3497" s="12" t="s">
        <v>7605</v>
      </c>
      <c r="D3497" s="13">
        <v>5000</v>
      </c>
      <c r="E3497" s="13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1">
        <f>ROUND(E3497/D3497*100,0)</f>
        <v>107</v>
      </c>
      <c r="P3497" s="13">
        <f>IF(OR(E3497=0,L3497=0),0,E3497/L3497)</f>
        <v>74.208333333333329</v>
      </c>
      <c r="Q3497" s="11" t="s">
        <v>8323</v>
      </c>
      <c r="R3497" s="11" t="s">
        <v>8324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58" x14ac:dyDescent="0.35">
      <c r="A3498" s="11">
        <v>3496</v>
      </c>
      <c r="B3498" s="12" t="s">
        <v>3495</v>
      </c>
      <c r="C3498" s="12" t="s">
        <v>7606</v>
      </c>
      <c r="D3498" s="13">
        <v>3000</v>
      </c>
      <c r="E3498" s="13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1">
        <f>ROUND(E3498/D3498*100,0)</f>
        <v>124</v>
      </c>
      <c r="P3498" s="13">
        <f>IF(OR(E3498=0,L3498=0),0,E3498/L3498)</f>
        <v>47.846153846153847</v>
      </c>
      <c r="Q3498" s="11" t="s">
        <v>8323</v>
      </c>
      <c r="R3498" s="11" t="s">
        <v>8324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58" x14ac:dyDescent="0.35">
      <c r="A3499" s="11">
        <v>3497</v>
      </c>
      <c r="B3499" s="12" t="s">
        <v>3496</v>
      </c>
      <c r="C3499" s="12" t="s">
        <v>7607</v>
      </c>
      <c r="D3499" s="13">
        <v>1551</v>
      </c>
      <c r="E3499" s="13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1">
        <f>ROUND(E3499/D3499*100,0)</f>
        <v>109</v>
      </c>
      <c r="P3499" s="13">
        <f>IF(OR(E3499=0,L3499=0),0,E3499/L3499)</f>
        <v>34.408163265306122</v>
      </c>
      <c r="Q3499" s="11" t="s">
        <v>8323</v>
      </c>
      <c r="R3499" s="11" t="s">
        <v>8324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58" x14ac:dyDescent="0.35">
      <c r="A3500" s="11">
        <v>3498</v>
      </c>
      <c r="B3500" s="12" t="s">
        <v>3497</v>
      </c>
      <c r="C3500" s="12" t="s">
        <v>7608</v>
      </c>
      <c r="D3500" s="13">
        <v>1650</v>
      </c>
      <c r="E3500" s="13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1">
        <f>ROUND(E3500/D3500*100,0)</f>
        <v>102</v>
      </c>
      <c r="P3500" s="13">
        <f>IF(OR(E3500=0,L3500=0),0,E3500/L3500)</f>
        <v>40.238095238095241</v>
      </c>
      <c r="Q3500" s="11" t="s">
        <v>8323</v>
      </c>
      <c r="R3500" s="11" t="s">
        <v>8324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43.5" x14ac:dyDescent="0.35">
      <c r="A3501" s="11">
        <v>3499</v>
      </c>
      <c r="B3501" s="12" t="s">
        <v>3498</v>
      </c>
      <c r="C3501" s="12" t="s">
        <v>7609</v>
      </c>
      <c r="D3501" s="13">
        <v>2000</v>
      </c>
      <c r="E3501" s="13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1">
        <f>ROUND(E3501/D3501*100,0)</f>
        <v>106</v>
      </c>
      <c r="P3501" s="13">
        <f>IF(OR(E3501=0,L3501=0),0,E3501/L3501)</f>
        <v>60.285714285714285</v>
      </c>
      <c r="Q3501" s="11" t="s">
        <v>8323</v>
      </c>
      <c r="R3501" s="11" t="s">
        <v>8324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58" x14ac:dyDescent="0.35">
      <c r="A3502" s="11">
        <v>3500</v>
      </c>
      <c r="B3502" s="12" t="s">
        <v>3499</v>
      </c>
      <c r="C3502" s="12" t="s">
        <v>7610</v>
      </c>
      <c r="D3502" s="13">
        <v>1000</v>
      </c>
      <c r="E3502" s="13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1">
        <f>ROUND(E3502/D3502*100,0)</f>
        <v>106</v>
      </c>
      <c r="P3502" s="13">
        <f>IF(OR(E3502=0,L3502=0),0,E3502/L3502)</f>
        <v>25.30952380952381</v>
      </c>
      <c r="Q3502" s="11" t="s">
        <v>8323</v>
      </c>
      <c r="R3502" s="11" t="s">
        <v>8324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3.5" x14ac:dyDescent="0.35">
      <c r="A3503" s="11">
        <v>3501</v>
      </c>
      <c r="B3503" s="12" t="s">
        <v>3500</v>
      </c>
      <c r="C3503" s="12" t="s">
        <v>7611</v>
      </c>
      <c r="D3503" s="13">
        <v>1500</v>
      </c>
      <c r="E3503" s="13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1">
        <f>ROUND(E3503/D3503*100,0)</f>
        <v>101</v>
      </c>
      <c r="P3503" s="13">
        <f>IF(OR(E3503=0,L3503=0),0,E3503/L3503)</f>
        <v>35.952380952380949</v>
      </c>
      <c r="Q3503" s="11" t="s">
        <v>8323</v>
      </c>
      <c r="R3503" s="11" t="s">
        <v>8324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43.5" x14ac:dyDescent="0.35">
      <c r="A3504" s="11">
        <v>3502</v>
      </c>
      <c r="B3504" s="12" t="s">
        <v>3501</v>
      </c>
      <c r="C3504" s="12" t="s">
        <v>7612</v>
      </c>
      <c r="D3504" s="13">
        <v>4000</v>
      </c>
      <c r="E3504" s="13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1">
        <f>ROUND(E3504/D3504*100,0)</f>
        <v>105</v>
      </c>
      <c r="P3504" s="13">
        <f>IF(OR(E3504=0,L3504=0),0,E3504/L3504)</f>
        <v>136</v>
      </c>
      <c r="Q3504" s="11" t="s">
        <v>8323</v>
      </c>
      <c r="R3504" s="11" t="s">
        <v>8324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3.5" x14ac:dyDescent="0.35">
      <c r="A3505" s="11">
        <v>3503</v>
      </c>
      <c r="B3505" s="12" t="s">
        <v>3502</v>
      </c>
      <c r="C3505" s="12" t="s">
        <v>7613</v>
      </c>
      <c r="D3505" s="13">
        <v>2500</v>
      </c>
      <c r="E3505" s="13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1">
        <f>ROUND(E3505/D3505*100,0)</f>
        <v>108</v>
      </c>
      <c r="P3505" s="13">
        <f>IF(OR(E3505=0,L3505=0),0,E3505/L3505)</f>
        <v>70.763157894736835</v>
      </c>
      <c r="Q3505" s="11" t="s">
        <v>8323</v>
      </c>
      <c r="R3505" s="11" t="s">
        <v>8324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58" x14ac:dyDescent="0.35">
      <c r="A3506" s="11">
        <v>3504</v>
      </c>
      <c r="B3506" s="12" t="s">
        <v>3503</v>
      </c>
      <c r="C3506" s="12" t="s">
        <v>7614</v>
      </c>
      <c r="D3506" s="13">
        <v>1000</v>
      </c>
      <c r="E3506" s="13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1">
        <f>ROUND(E3506/D3506*100,0)</f>
        <v>100</v>
      </c>
      <c r="P3506" s="13">
        <f>IF(OR(E3506=0,L3506=0),0,E3506/L3506)</f>
        <v>125</v>
      </c>
      <c r="Q3506" s="11" t="s">
        <v>8323</v>
      </c>
      <c r="R3506" s="11" t="s">
        <v>8324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87" x14ac:dyDescent="0.35">
      <c r="A3507" s="11">
        <v>3505</v>
      </c>
      <c r="B3507" s="12" t="s">
        <v>3504</v>
      </c>
      <c r="C3507" s="12" t="s">
        <v>7615</v>
      </c>
      <c r="D3507" s="13">
        <v>2500</v>
      </c>
      <c r="E3507" s="13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1">
        <f>ROUND(E3507/D3507*100,0)</f>
        <v>104</v>
      </c>
      <c r="P3507" s="13">
        <f>IF(OR(E3507=0,L3507=0),0,E3507/L3507)</f>
        <v>66.512820512820511</v>
      </c>
      <c r="Q3507" s="11" t="s">
        <v>8323</v>
      </c>
      <c r="R3507" s="11" t="s">
        <v>8324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43.5" x14ac:dyDescent="0.35">
      <c r="A3508" s="11">
        <v>3506</v>
      </c>
      <c r="B3508" s="12" t="s">
        <v>3505</v>
      </c>
      <c r="C3508" s="12" t="s">
        <v>7616</v>
      </c>
      <c r="D3508" s="13">
        <v>3000</v>
      </c>
      <c r="E3508" s="13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1">
        <f>ROUND(E3508/D3508*100,0)</f>
        <v>102</v>
      </c>
      <c r="P3508" s="13">
        <f>IF(OR(E3508=0,L3508=0),0,E3508/L3508)</f>
        <v>105</v>
      </c>
      <c r="Q3508" s="11" t="s">
        <v>8323</v>
      </c>
      <c r="R3508" s="11" t="s">
        <v>8324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43.5" x14ac:dyDescent="0.35">
      <c r="A3509" s="11">
        <v>3507</v>
      </c>
      <c r="B3509" s="12" t="s">
        <v>3506</v>
      </c>
      <c r="C3509" s="12" t="s">
        <v>7617</v>
      </c>
      <c r="D3509" s="13">
        <v>10000</v>
      </c>
      <c r="E3509" s="13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1">
        <f>ROUND(E3509/D3509*100,0)</f>
        <v>104</v>
      </c>
      <c r="P3509" s="13">
        <f>IF(OR(E3509=0,L3509=0),0,E3509/L3509)</f>
        <v>145</v>
      </c>
      <c r="Q3509" s="11" t="s">
        <v>8323</v>
      </c>
      <c r="R3509" s="11" t="s">
        <v>8324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43.5" x14ac:dyDescent="0.35">
      <c r="A3510" s="11">
        <v>3508</v>
      </c>
      <c r="B3510" s="12" t="s">
        <v>3507</v>
      </c>
      <c r="C3510" s="12" t="s">
        <v>7618</v>
      </c>
      <c r="D3510" s="13">
        <v>100</v>
      </c>
      <c r="E3510" s="13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1">
        <f>ROUND(E3510/D3510*100,0)</f>
        <v>180</v>
      </c>
      <c r="P3510" s="13">
        <f>IF(OR(E3510=0,L3510=0),0,E3510/L3510)</f>
        <v>12</v>
      </c>
      <c r="Q3510" s="11" t="s">
        <v>8323</v>
      </c>
      <c r="R3510" s="11" t="s">
        <v>8324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43.5" x14ac:dyDescent="0.35">
      <c r="A3511" s="11">
        <v>3509</v>
      </c>
      <c r="B3511" s="12" t="s">
        <v>3508</v>
      </c>
      <c r="C3511" s="12" t="s">
        <v>7619</v>
      </c>
      <c r="D3511" s="13">
        <v>3000</v>
      </c>
      <c r="E3511" s="13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1">
        <f>ROUND(E3511/D3511*100,0)</f>
        <v>106</v>
      </c>
      <c r="P3511" s="13">
        <f>IF(OR(E3511=0,L3511=0),0,E3511/L3511)</f>
        <v>96.666666666666671</v>
      </c>
      <c r="Q3511" s="11" t="s">
        <v>8323</v>
      </c>
      <c r="R3511" s="11" t="s">
        <v>8324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58" x14ac:dyDescent="0.35">
      <c r="A3512" s="11">
        <v>3510</v>
      </c>
      <c r="B3512" s="12" t="s">
        <v>3509</v>
      </c>
      <c r="C3512" s="12" t="s">
        <v>7620</v>
      </c>
      <c r="D3512" s="13">
        <v>900</v>
      </c>
      <c r="E3512" s="13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1">
        <f>ROUND(E3512/D3512*100,0)</f>
        <v>101</v>
      </c>
      <c r="P3512" s="13">
        <f>IF(OR(E3512=0,L3512=0),0,E3512/L3512)</f>
        <v>60.333333333333336</v>
      </c>
      <c r="Q3512" s="11" t="s">
        <v>8323</v>
      </c>
      <c r="R3512" s="11" t="s">
        <v>8324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3.5" x14ac:dyDescent="0.35">
      <c r="A3513" s="11">
        <v>3511</v>
      </c>
      <c r="B3513" s="12" t="s">
        <v>3510</v>
      </c>
      <c r="C3513" s="12" t="s">
        <v>7621</v>
      </c>
      <c r="D3513" s="13">
        <v>1500</v>
      </c>
      <c r="E3513" s="13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1">
        <f>ROUND(E3513/D3513*100,0)</f>
        <v>101</v>
      </c>
      <c r="P3513" s="13">
        <f>IF(OR(E3513=0,L3513=0),0,E3513/L3513)</f>
        <v>79.89473684210526</v>
      </c>
      <c r="Q3513" s="11" t="s">
        <v>8323</v>
      </c>
      <c r="R3513" s="11" t="s">
        <v>8324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43.5" x14ac:dyDescent="0.35">
      <c r="A3514" s="11">
        <v>3512</v>
      </c>
      <c r="B3514" s="12" t="s">
        <v>3511</v>
      </c>
      <c r="C3514" s="12" t="s">
        <v>7622</v>
      </c>
      <c r="D3514" s="13">
        <v>1000</v>
      </c>
      <c r="E3514" s="13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1">
        <f>ROUND(E3514/D3514*100,0)</f>
        <v>100</v>
      </c>
      <c r="P3514" s="13">
        <f>IF(OR(E3514=0,L3514=0),0,E3514/L3514)</f>
        <v>58.823529411764703</v>
      </c>
      <c r="Q3514" s="11" t="s">
        <v>8323</v>
      </c>
      <c r="R3514" s="11" t="s">
        <v>8324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43.5" x14ac:dyDescent="0.35">
      <c r="A3515" s="11">
        <v>3513</v>
      </c>
      <c r="B3515" s="12" t="s">
        <v>3512</v>
      </c>
      <c r="C3515" s="12" t="s">
        <v>7623</v>
      </c>
      <c r="D3515" s="13">
        <v>2800</v>
      </c>
      <c r="E3515" s="13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1">
        <f>ROUND(E3515/D3515*100,0)</f>
        <v>118</v>
      </c>
      <c r="P3515" s="13">
        <f>IF(OR(E3515=0,L3515=0),0,E3515/L3515)</f>
        <v>75.340909090909093</v>
      </c>
      <c r="Q3515" s="11" t="s">
        <v>8323</v>
      </c>
      <c r="R3515" s="11" t="s">
        <v>8324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3.5" x14ac:dyDescent="0.35">
      <c r="A3516" s="11">
        <v>3514</v>
      </c>
      <c r="B3516" s="12" t="s">
        <v>3513</v>
      </c>
      <c r="C3516" s="12" t="s">
        <v>7624</v>
      </c>
      <c r="D3516" s="13">
        <v>500</v>
      </c>
      <c r="E3516" s="13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1">
        <f>ROUND(E3516/D3516*100,0)</f>
        <v>110</v>
      </c>
      <c r="P3516" s="13">
        <f>IF(OR(E3516=0,L3516=0),0,E3516/L3516)</f>
        <v>55</v>
      </c>
      <c r="Q3516" s="11" t="s">
        <v>8323</v>
      </c>
      <c r="R3516" s="11" t="s">
        <v>8324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3.5" x14ac:dyDescent="0.35">
      <c r="A3517" s="11">
        <v>3515</v>
      </c>
      <c r="B3517" s="12" t="s">
        <v>3514</v>
      </c>
      <c r="C3517" s="12" t="s">
        <v>7625</v>
      </c>
      <c r="D3517" s="13">
        <v>3000</v>
      </c>
      <c r="E3517" s="13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1">
        <f>ROUND(E3517/D3517*100,0)</f>
        <v>103</v>
      </c>
      <c r="P3517" s="13">
        <f>IF(OR(E3517=0,L3517=0),0,E3517/L3517)</f>
        <v>66.956521739130437</v>
      </c>
      <c r="Q3517" s="11" t="s">
        <v>8323</v>
      </c>
      <c r="R3517" s="11" t="s">
        <v>8324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43.5" x14ac:dyDescent="0.35">
      <c r="A3518" s="11">
        <v>3516</v>
      </c>
      <c r="B3518" s="12" t="s">
        <v>3515</v>
      </c>
      <c r="C3518" s="12" t="s">
        <v>7626</v>
      </c>
      <c r="D3518" s="13">
        <v>2500</v>
      </c>
      <c r="E3518" s="13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1">
        <f>ROUND(E3518/D3518*100,0)</f>
        <v>100</v>
      </c>
      <c r="P3518" s="13">
        <f>IF(OR(E3518=0,L3518=0),0,E3518/L3518)</f>
        <v>227.27272727272728</v>
      </c>
      <c r="Q3518" s="11" t="s">
        <v>8323</v>
      </c>
      <c r="R3518" s="11" t="s">
        <v>8324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3.5" x14ac:dyDescent="0.35">
      <c r="A3519" s="11">
        <v>3517</v>
      </c>
      <c r="B3519" s="12" t="s">
        <v>3516</v>
      </c>
      <c r="C3519" s="12" t="s">
        <v>7627</v>
      </c>
      <c r="D3519" s="13">
        <v>4000</v>
      </c>
      <c r="E3519" s="13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1">
        <f>ROUND(E3519/D3519*100,0)</f>
        <v>100</v>
      </c>
      <c r="P3519" s="13">
        <f>IF(OR(E3519=0,L3519=0),0,E3519/L3519)</f>
        <v>307.69230769230768</v>
      </c>
      <c r="Q3519" s="11" t="s">
        <v>8323</v>
      </c>
      <c r="R3519" s="11" t="s">
        <v>8324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43.5" x14ac:dyDescent="0.35">
      <c r="A3520" s="11">
        <v>3518</v>
      </c>
      <c r="B3520" s="12" t="s">
        <v>3517</v>
      </c>
      <c r="C3520" s="12" t="s">
        <v>7628</v>
      </c>
      <c r="D3520" s="13">
        <v>1500</v>
      </c>
      <c r="E3520" s="13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1">
        <f>ROUND(E3520/D3520*100,0)</f>
        <v>110</v>
      </c>
      <c r="P3520" s="13">
        <f>IF(OR(E3520=0,L3520=0),0,E3520/L3520)</f>
        <v>50.020909090909093</v>
      </c>
      <c r="Q3520" s="11" t="s">
        <v>8323</v>
      </c>
      <c r="R3520" s="11" t="s">
        <v>8324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3.5" x14ac:dyDescent="0.35">
      <c r="A3521" s="11">
        <v>3519</v>
      </c>
      <c r="B3521" s="12" t="s">
        <v>3518</v>
      </c>
      <c r="C3521" s="12" t="s">
        <v>7629</v>
      </c>
      <c r="D3521" s="13">
        <v>2000</v>
      </c>
      <c r="E3521" s="13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1">
        <f>ROUND(E3521/D3521*100,0)</f>
        <v>101</v>
      </c>
      <c r="P3521" s="13">
        <f>IF(OR(E3521=0,L3521=0),0,E3521/L3521)</f>
        <v>72.392857142857139</v>
      </c>
      <c r="Q3521" s="11" t="s">
        <v>8323</v>
      </c>
      <c r="R3521" s="11" t="s">
        <v>8324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43.5" x14ac:dyDescent="0.35">
      <c r="A3522" s="11">
        <v>3520</v>
      </c>
      <c r="B3522" s="12" t="s">
        <v>3519</v>
      </c>
      <c r="C3522" s="12" t="s">
        <v>7630</v>
      </c>
      <c r="D3522" s="13">
        <v>2000</v>
      </c>
      <c r="E3522" s="13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1">
        <f>ROUND(E3522/D3522*100,0)</f>
        <v>101</v>
      </c>
      <c r="P3522" s="13">
        <f>IF(OR(E3522=0,L3522=0),0,E3522/L3522)</f>
        <v>95.952380952380949</v>
      </c>
      <c r="Q3522" s="11" t="s">
        <v>8323</v>
      </c>
      <c r="R3522" s="11" t="s">
        <v>8324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58" x14ac:dyDescent="0.35">
      <c r="A3523" s="11">
        <v>3521</v>
      </c>
      <c r="B3523" s="12" t="s">
        <v>3520</v>
      </c>
      <c r="C3523" s="12" t="s">
        <v>7631</v>
      </c>
      <c r="D3523" s="13">
        <v>350</v>
      </c>
      <c r="E3523" s="13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1">
        <f>ROUND(E3523/D3523*100,0)</f>
        <v>169</v>
      </c>
      <c r="P3523" s="13">
        <f>IF(OR(E3523=0,L3523=0),0,E3523/L3523)</f>
        <v>45.615384615384613</v>
      </c>
      <c r="Q3523" s="11" t="s">
        <v>8323</v>
      </c>
      <c r="R3523" s="11" t="s">
        <v>8324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43.5" x14ac:dyDescent="0.35">
      <c r="A3524" s="11">
        <v>3522</v>
      </c>
      <c r="B3524" s="12" t="s">
        <v>3521</v>
      </c>
      <c r="C3524" s="12" t="s">
        <v>7632</v>
      </c>
      <c r="D3524" s="13">
        <v>1395</v>
      </c>
      <c r="E3524" s="13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1">
        <f>ROUND(E3524/D3524*100,0)</f>
        <v>100</v>
      </c>
      <c r="P3524" s="13">
        <f>IF(OR(E3524=0,L3524=0),0,E3524/L3524)</f>
        <v>41.029411764705884</v>
      </c>
      <c r="Q3524" s="11" t="s">
        <v>8323</v>
      </c>
      <c r="R3524" s="11" t="s">
        <v>8324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3.5" x14ac:dyDescent="0.35">
      <c r="A3525" s="11">
        <v>3523</v>
      </c>
      <c r="B3525" s="12" t="s">
        <v>3522</v>
      </c>
      <c r="C3525" s="12" t="s">
        <v>7633</v>
      </c>
      <c r="D3525" s="13">
        <v>4000</v>
      </c>
      <c r="E3525" s="13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1">
        <f>ROUND(E3525/D3525*100,0)</f>
        <v>114</v>
      </c>
      <c r="P3525" s="13">
        <f>IF(OR(E3525=0,L3525=0),0,E3525/L3525)</f>
        <v>56.825000000000003</v>
      </c>
      <c r="Q3525" s="11" t="s">
        <v>8323</v>
      </c>
      <c r="R3525" s="11" t="s">
        <v>8324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58" x14ac:dyDescent="0.35">
      <c r="A3526" s="11">
        <v>3524</v>
      </c>
      <c r="B3526" s="12" t="s">
        <v>3523</v>
      </c>
      <c r="C3526" s="12" t="s">
        <v>7634</v>
      </c>
      <c r="D3526" s="13">
        <v>10000</v>
      </c>
      <c r="E3526" s="13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1">
        <f>ROUND(E3526/D3526*100,0)</f>
        <v>102</v>
      </c>
      <c r="P3526" s="13">
        <f>IF(OR(E3526=0,L3526=0),0,E3526/L3526)</f>
        <v>137.24324324324326</v>
      </c>
      <c r="Q3526" s="11" t="s">
        <v>8323</v>
      </c>
      <c r="R3526" s="11" t="s">
        <v>8324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3.5" x14ac:dyDescent="0.35">
      <c r="A3527" s="11">
        <v>3525</v>
      </c>
      <c r="B3527" s="12" t="s">
        <v>3524</v>
      </c>
      <c r="C3527" s="12" t="s">
        <v>7635</v>
      </c>
      <c r="D3527" s="13">
        <v>500</v>
      </c>
      <c r="E3527" s="13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1">
        <f>ROUND(E3527/D3527*100,0)</f>
        <v>106</v>
      </c>
      <c r="P3527" s="13">
        <f>IF(OR(E3527=0,L3527=0),0,E3527/L3527)</f>
        <v>75.714285714285708</v>
      </c>
      <c r="Q3527" s="11" t="s">
        <v>8323</v>
      </c>
      <c r="R3527" s="11" t="s">
        <v>8324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43.5" x14ac:dyDescent="0.35">
      <c r="A3528" s="11">
        <v>3526</v>
      </c>
      <c r="B3528" s="12" t="s">
        <v>3525</v>
      </c>
      <c r="C3528" s="12" t="s">
        <v>7636</v>
      </c>
      <c r="D3528" s="13">
        <v>3300</v>
      </c>
      <c r="E3528" s="13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1">
        <f>ROUND(E3528/D3528*100,0)</f>
        <v>102</v>
      </c>
      <c r="P3528" s="13">
        <f>IF(OR(E3528=0,L3528=0),0,E3528/L3528)</f>
        <v>99</v>
      </c>
      <c r="Q3528" s="11" t="s">
        <v>8323</v>
      </c>
      <c r="R3528" s="11" t="s">
        <v>8324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43.5" x14ac:dyDescent="0.35">
      <c r="A3529" s="11">
        <v>3527</v>
      </c>
      <c r="B3529" s="12" t="s">
        <v>3526</v>
      </c>
      <c r="C3529" s="12" t="s">
        <v>7637</v>
      </c>
      <c r="D3529" s="13">
        <v>6000</v>
      </c>
      <c r="E3529" s="13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1">
        <f>ROUND(E3529/D3529*100,0)</f>
        <v>117</v>
      </c>
      <c r="P3529" s="13">
        <f>IF(OR(E3529=0,L3529=0),0,E3529/L3529)</f>
        <v>81.569767441860463</v>
      </c>
      <c r="Q3529" s="11" t="s">
        <v>8323</v>
      </c>
      <c r="R3529" s="11" t="s">
        <v>8324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3.5" x14ac:dyDescent="0.35">
      <c r="A3530" s="11">
        <v>3528</v>
      </c>
      <c r="B3530" s="12" t="s">
        <v>3527</v>
      </c>
      <c r="C3530" s="12" t="s">
        <v>7638</v>
      </c>
      <c r="D3530" s="13">
        <v>1650</v>
      </c>
      <c r="E3530" s="13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1">
        <f>ROUND(E3530/D3530*100,0)</f>
        <v>101</v>
      </c>
      <c r="P3530" s="13">
        <f>IF(OR(E3530=0,L3530=0),0,E3530/L3530)</f>
        <v>45.108108108108105</v>
      </c>
      <c r="Q3530" s="11" t="s">
        <v>8323</v>
      </c>
      <c r="R3530" s="11" t="s">
        <v>8324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58" x14ac:dyDescent="0.35">
      <c r="A3531" s="11">
        <v>3529</v>
      </c>
      <c r="B3531" s="12" t="s">
        <v>3528</v>
      </c>
      <c r="C3531" s="12" t="s">
        <v>7639</v>
      </c>
      <c r="D3531" s="13">
        <v>500</v>
      </c>
      <c r="E3531" s="13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1">
        <f>ROUND(E3531/D3531*100,0)</f>
        <v>132</v>
      </c>
      <c r="P3531" s="13">
        <f>IF(OR(E3531=0,L3531=0),0,E3531/L3531)</f>
        <v>36.666666666666664</v>
      </c>
      <c r="Q3531" s="11" t="s">
        <v>8323</v>
      </c>
      <c r="R3531" s="11" t="s">
        <v>8324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43.5" x14ac:dyDescent="0.35">
      <c r="A3532" s="11">
        <v>3530</v>
      </c>
      <c r="B3532" s="12" t="s">
        <v>3529</v>
      </c>
      <c r="C3532" s="12" t="s">
        <v>7640</v>
      </c>
      <c r="D3532" s="13">
        <v>2750</v>
      </c>
      <c r="E3532" s="13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1">
        <f>ROUND(E3532/D3532*100,0)</f>
        <v>100</v>
      </c>
      <c r="P3532" s="13">
        <f>IF(OR(E3532=0,L3532=0),0,E3532/L3532)</f>
        <v>125</v>
      </c>
      <c r="Q3532" s="11" t="s">
        <v>8323</v>
      </c>
      <c r="R3532" s="11" t="s">
        <v>8324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x14ac:dyDescent="0.35">
      <c r="A3533" s="11">
        <v>3531</v>
      </c>
      <c r="B3533" s="12" t="s">
        <v>3530</v>
      </c>
      <c r="C3533" s="12" t="s">
        <v>7641</v>
      </c>
      <c r="D3533" s="13">
        <v>1000</v>
      </c>
      <c r="E3533" s="13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1">
        <f>ROUND(E3533/D3533*100,0)</f>
        <v>128</v>
      </c>
      <c r="P3533" s="13">
        <f>IF(OR(E3533=0,L3533=0),0,E3533/L3533)</f>
        <v>49.230769230769234</v>
      </c>
      <c r="Q3533" s="11" t="s">
        <v>8323</v>
      </c>
      <c r="R3533" s="11" t="s">
        <v>8324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58" x14ac:dyDescent="0.35">
      <c r="A3534" s="11">
        <v>3532</v>
      </c>
      <c r="B3534" s="12" t="s">
        <v>3531</v>
      </c>
      <c r="C3534" s="12" t="s">
        <v>7642</v>
      </c>
      <c r="D3534" s="13">
        <v>960</v>
      </c>
      <c r="E3534" s="13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1">
        <f>ROUND(E3534/D3534*100,0)</f>
        <v>119</v>
      </c>
      <c r="P3534" s="13">
        <f>IF(OR(E3534=0,L3534=0),0,E3534/L3534)</f>
        <v>42.296296296296298</v>
      </c>
      <c r="Q3534" s="11" t="s">
        <v>8323</v>
      </c>
      <c r="R3534" s="11" t="s">
        <v>8324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58" x14ac:dyDescent="0.35">
      <c r="A3535" s="11">
        <v>3533</v>
      </c>
      <c r="B3535" s="12" t="s">
        <v>3532</v>
      </c>
      <c r="C3535" s="12" t="s">
        <v>7643</v>
      </c>
      <c r="D3535" s="13">
        <v>500</v>
      </c>
      <c r="E3535" s="13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1">
        <f>ROUND(E3535/D3535*100,0)</f>
        <v>126</v>
      </c>
      <c r="P3535" s="13">
        <f>IF(OR(E3535=0,L3535=0),0,E3535/L3535)</f>
        <v>78.875</v>
      </c>
      <c r="Q3535" s="11" t="s">
        <v>8323</v>
      </c>
      <c r="R3535" s="11" t="s">
        <v>8324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43.5" x14ac:dyDescent="0.35">
      <c r="A3536" s="11">
        <v>3534</v>
      </c>
      <c r="B3536" s="12" t="s">
        <v>3533</v>
      </c>
      <c r="C3536" s="12" t="s">
        <v>7644</v>
      </c>
      <c r="D3536" s="13">
        <v>5000</v>
      </c>
      <c r="E3536" s="13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1">
        <f>ROUND(E3536/D3536*100,0)</f>
        <v>156</v>
      </c>
      <c r="P3536" s="13">
        <f>IF(OR(E3536=0,L3536=0),0,E3536/L3536)</f>
        <v>38.284313725490193</v>
      </c>
      <c r="Q3536" s="11" t="s">
        <v>8323</v>
      </c>
      <c r="R3536" s="11" t="s">
        <v>8324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3.5" x14ac:dyDescent="0.35">
      <c r="A3537" s="11">
        <v>3535</v>
      </c>
      <c r="B3537" s="12" t="s">
        <v>3534</v>
      </c>
      <c r="C3537" s="12" t="s">
        <v>7645</v>
      </c>
      <c r="D3537" s="13">
        <v>2000</v>
      </c>
      <c r="E3537" s="13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1">
        <f>ROUND(E3537/D3537*100,0)</f>
        <v>103</v>
      </c>
      <c r="P3537" s="13">
        <f>IF(OR(E3537=0,L3537=0),0,E3537/L3537)</f>
        <v>44.847826086956523</v>
      </c>
      <c r="Q3537" s="11" t="s">
        <v>8323</v>
      </c>
      <c r="R3537" s="11" t="s">
        <v>8324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43.5" x14ac:dyDescent="0.35">
      <c r="A3538" s="11">
        <v>3536</v>
      </c>
      <c r="B3538" s="12" t="s">
        <v>3535</v>
      </c>
      <c r="C3538" s="12" t="s">
        <v>7646</v>
      </c>
      <c r="D3538" s="13">
        <v>150</v>
      </c>
      <c r="E3538" s="13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1">
        <f>ROUND(E3538/D3538*100,0)</f>
        <v>153</v>
      </c>
      <c r="P3538" s="13">
        <f>IF(OR(E3538=0,L3538=0),0,E3538/L3538)</f>
        <v>13.529411764705882</v>
      </c>
      <c r="Q3538" s="11" t="s">
        <v>8323</v>
      </c>
      <c r="R3538" s="11" t="s">
        <v>8324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58" x14ac:dyDescent="0.35">
      <c r="A3539" s="11">
        <v>3537</v>
      </c>
      <c r="B3539" s="12" t="s">
        <v>3536</v>
      </c>
      <c r="C3539" s="12" t="s">
        <v>7647</v>
      </c>
      <c r="D3539" s="13">
        <v>675</v>
      </c>
      <c r="E3539" s="13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1">
        <f>ROUND(E3539/D3539*100,0)</f>
        <v>180</v>
      </c>
      <c r="P3539" s="13">
        <f>IF(OR(E3539=0,L3539=0),0,E3539/L3539)</f>
        <v>43.5</v>
      </c>
      <c r="Q3539" s="11" t="s">
        <v>8323</v>
      </c>
      <c r="R3539" s="11" t="s">
        <v>8324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43.5" x14ac:dyDescent="0.35">
      <c r="A3540" s="11">
        <v>3538</v>
      </c>
      <c r="B3540" s="12" t="s">
        <v>3537</v>
      </c>
      <c r="C3540" s="12" t="s">
        <v>7648</v>
      </c>
      <c r="D3540" s="13">
        <v>2000</v>
      </c>
      <c r="E3540" s="13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1">
        <f>ROUND(E3540/D3540*100,0)</f>
        <v>128</v>
      </c>
      <c r="P3540" s="13">
        <f>IF(OR(E3540=0,L3540=0),0,E3540/L3540)</f>
        <v>30.951807228915662</v>
      </c>
      <c r="Q3540" s="11" t="s">
        <v>8323</v>
      </c>
      <c r="R3540" s="11" t="s">
        <v>8324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43.5" x14ac:dyDescent="0.35">
      <c r="A3541" s="11">
        <v>3539</v>
      </c>
      <c r="B3541" s="12" t="s">
        <v>3538</v>
      </c>
      <c r="C3541" s="12" t="s">
        <v>7649</v>
      </c>
      <c r="D3541" s="13">
        <v>600</v>
      </c>
      <c r="E3541" s="13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1">
        <f>ROUND(E3541/D3541*100,0)</f>
        <v>120</v>
      </c>
      <c r="P3541" s="13">
        <f>IF(OR(E3541=0,L3541=0),0,E3541/L3541)</f>
        <v>55.230769230769234</v>
      </c>
      <c r="Q3541" s="11" t="s">
        <v>8323</v>
      </c>
      <c r="R3541" s="11" t="s">
        <v>8324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58" x14ac:dyDescent="0.35">
      <c r="A3542" s="11">
        <v>3540</v>
      </c>
      <c r="B3542" s="12" t="s">
        <v>3539</v>
      </c>
      <c r="C3542" s="12" t="s">
        <v>7650</v>
      </c>
      <c r="D3542" s="13">
        <v>300</v>
      </c>
      <c r="E3542" s="13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1">
        <f>ROUND(E3542/D3542*100,0)</f>
        <v>123</v>
      </c>
      <c r="P3542" s="13">
        <f>IF(OR(E3542=0,L3542=0),0,E3542/L3542)</f>
        <v>46.125</v>
      </c>
      <c r="Q3542" s="11" t="s">
        <v>8323</v>
      </c>
      <c r="R3542" s="11" t="s">
        <v>8324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43.5" x14ac:dyDescent="0.35">
      <c r="A3543" s="11">
        <v>3541</v>
      </c>
      <c r="B3543" s="12" t="s">
        <v>3540</v>
      </c>
      <c r="C3543" s="12" t="s">
        <v>7651</v>
      </c>
      <c r="D3543" s="13">
        <v>1200</v>
      </c>
      <c r="E3543" s="13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1">
        <f>ROUND(E3543/D3543*100,0)</f>
        <v>105</v>
      </c>
      <c r="P3543" s="13">
        <f>IF(OR(E3543=0,L3543=0),0,E3543/L3543)</f>
        <v>39.375</v>
      </c>
      <c r="Q3543" s="11" t="s">
        <v>8323</v>
      </c>
      <c r="R3543" s="11" t="s">
        <v>8324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43.5" x14ac:dyDescent="0.35">
      <c r="A3544" s="11">
        <v>3542</v>
      </c>
      <c r="B3544" s="12" t="s">
        <v>3541</v>
      </c>
      <c r="C3544" s="12" t="s">
        <v>7652</v>
      </c>
      <c r="D3544" s="13">
        <v>5500</v>
      </c>
      <c r="E3544" s="13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1">
        <f>ROUND(E3544/D3544*100,0)</f>
        <v>102</v>
      </c>
      <c r="P3544" s="13">
        <f>IF(OR(E3544=0,L3544=0),0,E3544/L3544)</f>
        <v>66.152941176470591</v>
      </c>
      <c r="Q3544" s="11" t="s">
        <v>8323</v>
      </c>
      <c r="R3544" s="11" t="s">
        <v>8324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3.5" x14ac:dyDescent="0.35">
      <c r="A3545" s="11">
        <v>3543</v>
      </c>
      <c r="B3545" s="12" t="s">
        <v>3542</v>
      </c>
      <c r="C3545" s="12" t="s">
        <v>7653</v>
      </c>
      <c r="D3545" s="13">
        <v>1500</v>
      </c>
      <c r="E3545" s="13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1">
        <f>ROUND(E3545/D3545*100,0)</f>
        <v>105</v>
      </c>
      <c r="P3545" s="13">
        <f>IF(OR(E3545=0,L3545=0),0,E3545/L3545)</f>
        <v>54.137931034482762</v>
      </c>
      <c r="Q3545" s="11" t="s">
        <v>8323</v>
      </c>
      <c r="R3545" s="11" t="s">
        <v>8324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29" x14ac:dyDescent="0.35">
      <c r="A3546" s="11">
        <v>3544</v>
      </c>
      <c r="B3546" s="12" t="s">
        <v>3543</v>
      </c>
      <c r="C3546" s="12" t="s">
        <v>7654</v>
      </c>
      <c r="D3546" s="13">
        <v>2500</v>
      </c>
      <c r="E3546" s="13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1">
        <f>ROUND(E3546/D3546*100,0)</f>
        <v>100</v>
      </c>
      <c r="P3546" s="13">
        <f>IF(OR(E3546=0,L3546=0),0,E3546/L3546)</f>
        <v>104.16666666666667</v>
      </c>
      <c r="Q3546" s="11" t="s">
        <v>8323</v>
      </c>
      <c r="R3546" s="11" t="s">
        <v>8324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43.5" x14ac:dyDescent="0.35">
      <c r="A3547" s="11">
        <v>3545</v>
      </c>
      <c r="B3547" s="12" t="s">
        <v>3544</v>
      </c>
      <c r="C3547" s="12" t="s">
        <v>7655</v>
      </c>
      <c r="D3547" s="13">
        <v>250</v>
      </c>
      <c r="E3547" s="13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1">
        <f>ROUND(E3547/D3547*100,0)</f>
        <v>100</v>
      </c>
      <c r="P3547" s="13">
        <f>IF(OR(E3547=0,L3547=0),0,E3547/L3547)</f>
        <v>31.375</v>
      </c>
      <c r="Q3547" s="11" t="s">
        <v>8323</v>
      </c>
      <c r="R3547" s="11" t="s">
        <v>8324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43.5" x14ac:dyDescent="0.35">
      <c r="A3548" s="11">
        <v>3546</v>
      </c>
      <c r="B3548" s="12" t="s">
        <v>3545</v>
      </c>
      <c r="C3548" s="12" t="s">
        <v>7656</v>
      </c>
      <c r="D3548" s="13">
        <v>1100</v>
      </c>
      <c r="E3548" s="13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1">
        <f>ROUND(E3548/D3548*100,0)</f>
        <v>102</v>
      </c>
      <c r="P3548" s="13">
        <f>IF(OR(E3548=0,L3548=0),0,E3548/L3548)</f>
        <v>59.210526315789473</v>
      </c>
      <c r="Q3548" s="11" t="s">
        <v>8323</v>
      </c>
      <c r="R3548" s="11" t="s">
        <v>8324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3.5" x14ac:dyDescent="0.35">
      <c r="A3549" s="11">
        <v>3547</v>
      </c>
      <c r="B3549" s="12" t="s">
        <v>3546</v>
      </c>
      <c r="C3549" s="12" t="s">
        <v>7657</v>
      </c>
      <c r="D3549" s="13">
        <v>35000</v>
      </c>
      <c r="E3549" s="13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1">
        <f>ROUND(E3549/D3549*100,0)</f>
        <v>114</v>
      </c>
      <c r="P3549" s="13">
        <f>IF(OR(E3549=0,L3549=0),0,E3549/L3549)</f>
        <v>119.17633928571429</v>
      </c>
      <c r="Q3549" s="11" t="s">
        <v>8323</v>
      </c>
      <c r="R3549" s="11" t="s">
        <v>8324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3.5" x14ac:dyDescent="0.35">
      <c r="A3550" s="11">
        <v>3548</v>
      </c>
      <c r="B3550" s="12" t="s">
        <v>3547</v>
      </c>
      <c r="C3550" s="12" t="s">
        <v>7658</v>
      </c>
      <c r="D3550" s="13">
        <v>2100</v>
      </c>
      <c r="E3550" s="13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1">
        <f>ROUND(E3550/D3550*100,0)</f>
        <v>102</v>
      </c>
      <c r="P3550" s="13">
        <f>IF(OR(E3550=0,L3550=0),0,E3550/L3550)</f>
        <v>164.61538461538461</v>
      </c>
      <c r="Q3550" s="11" t="s">
        <v>8323</v>
      </c>
      <c r="R3550" s="11" t="s">
        <v>8324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43.5" x14ac:dyDescent="0.35">
      <c r="A3551" s="11">
        <v>3549</v>
      </c>
      <c r="B3551" s="12" t="s">
        <v>3548</v>
      </c>
      <c r="C3551" s="12" t="s">
        <v>7659</v>
      </c>
      <c r="D3551" s="13">
        <v>1000</v>
      </c>
      <c r="E3551" s="13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1">
        <f>ROUND(E3551/D3551*100,0)</f>
        <v>102</v>
      </c>
      <c r="P3551" s="13">
        <f>IF(OR(E3551=0,L3551=0),0,E3551/L3551)</f>
        <v>24.285714285714285</v>
      </c>
      <c r="Q3551" s="11" t="s">
        <v>8323</v>
      </c>
      <c r="R3551" s="11" t="s">
        <v>8324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58" x14ac:dyDescent="0.35">
      <c r="A3552" s="11">
        <v>3550</v>
      </c>
      <c r="B3552" s="12" t="s">
        <v>3549</v>
      </c>
      <c r="C3552" s="12" t="s">
        <v>7660</v>
      </c>
      <c r="D3552" s="13">
        <v>2500</v>
      </c>
      <c r="E3552" s="13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1">
        <f>ROUND(E3552/D3552*100,0)</f>
        <v>105</v>
      </c>
      <c r="P3552" s="13">
        <f>IF(OR(E3552=0,L3552=0),0,E3552/L3552)</f>
        <v>40.9375</v>
      </c>
      <c r="Q3552" s="11" t="s">
        <v>8323</v>
      </c>
      <c r="R3552" s="11" t="s">
        <v>8324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43.5" x14ac:dyDescent="0.35">
      <c r="A3553" s="11">
        <v>3551</v>
      </c>
      <c r="B3553" s="12" t="s">
        <v>3550</v>
      </c>
      <c r="C3553" s="12" t="s">
        <v>7661</v>
      </c>
      <c r="D3553" s="13">
        <v>1500</v>
      </c>
      <c r="E3553" s="13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1">
        <f>ROUND(E3553/D3553*100,0)</f>
        <v>102</v>
      </c>
      <c r="P3553" s="13">
        <f>IF(OR(E3553=0,L3553=0),0,E3553/L3553)</f>
        <v>61.1</v>
      </c>
      <c r="Q3553" s="11" t="s">
        <v>8323</v>
      </c>
      <c r="R3553" s="11" t="s">
        <v>8324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43.5" x14ac:dyDescent="0.35">
      <c r="A3554" s="11">
        <v>3552</v>
      </c>
      <c r="B3554" s="12" t="s">
        <v>3551</v>
      </c>
      <c r="C3554" s="12" t="s">
        <v>7662</v>
      </c>
      <c r="D3554" s="13">
        <v>773</v>
      </c>
      <c r="E3554" s="13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1">
        <f>ROUND(E3554/D3554*100,0)</f>
        <v>100</v>
      </c>
      <c r="P3554" s="13">
        <f>IF(OR(E3554=0,L3554=0),0,E3554/L3554)</f>
        <v>38.65</v>
      </c>
      <c r="Q3554" s="11" t="s">
        <v>8323</v>
      </c>
      <c r="R3554" s="11" t="s">
        <v>8324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43.5" x14ac:dyDescent="0.35">
      <c r="A3555" s="11">
        <v>3553</v>
      </c>
      <c r="B3555" s="12" t="s">
        <v>3552</v>
      </c>
      <c r="C3555" s="12" t="s">
        <v>7663</v>
      </c>
      <c r="D3555" s="13">
        <v>5500</v>
      </c>
      <c r="E3555" s="13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1">
        <f>ROUND(E3555/D3555*100,0)</f>
        <v>106</v>
      </c>
      <c r="P3555" s="13">
        <f>IF(OR(E3555=0,L3555=0),0,E3555/L3555)</f>
        <v>56.20192307692308</v>
      </c>
      <c r="Q3555" s="11" t="s">
        <v>8323</v>
      </c>
      <c r="R3555" s="11" t="s">
        <v>8324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3.5" x14ac:dyDescent="0.35">
      <c r="A3556" s="11">
        <v>3554</v>
      </c>
      <c r="B3556" s="12" t="s">
        <v>3553</v>
      </c>
      <c r="C3556" s="12" t="s">
        <v>7664</v>
      </c>
      <c r="D3556" s="13">
        <v>5000</v>
      </c>
      <c r="E3556" s="13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1">
        <f>ROUND(E3556/D3556*100,0)</f>
        <v>113</v>
      </c>
      <c r="P3556" s="13">
        <f>IF(OR(E3556=0,L3556=0),0,E3556/L3556)</f>
        <v>107.00207547169811</v>
      </c>
      <c r="Q3556" s="11" t="s">
        <v>8323</v>
      </c>
      <c r="R3556" s="11" t="s">
        <v>8324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43.5" x14ac:dyDescent="0.35">
      <c r="A3557" s="11">
        <v>3555</v>
      </c>
      <c r="B3557" s="12" t="s">
        <v>3554</v>
      </c>
      <c r="C3557" s="12" t="s">
        <v>7665</v>
      </c>
      <c r="D3557" s="13">
        <v>2400</v>
      </c>
      <c r="E3557" s="13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1">
        <f>ROUND(E3557/D3557*100,0)</f>
        <v>100</v>
      </c>
      <c r="P3557" s="13">
        <f>IF(OR(E3557=0,L3557=0),0,E3557/L3557)</f>
        <v>171.42857142857142</v>
      </c>
      <c r="Q3557" s="11" t="s">
        <v>8323</v>
      </c>
      <c r="R3557" s="11" t="s">
        <v>8324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58" x14ac:dyDescent="0.35">
      <c r="A3558" s="11">
        <v>3556</v>
      </c>
      <c r="B3558" s="12" t="s">
        <v>3555</v>
      </c>
      <c r="C3558" s="12" t="s">
        <v>7666</v>
      </c>
      <c r="D3558" s="13">
        <v>2200</v>
      </c>
      <c r="E3558" s="13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1">
        <f>ROUND(E3558/D3558*100,0)</f>
        <v>100</v>
      </c>
      <c r="P3558" s="13">
        <f>IF(OR(E3558=0,L3558=0),0,E3558/L3558)</f>
        <v>110.5</v>
      </c>
      <c r="Q3558" s="11" t="s">
        <v>8323</v>
      </c>
      <c r="R3558" s="11" t="s">
        <v>8324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58" x14ac:dyDescent="0.35">
      <c r="A3559" s="11">
        <v>3557</v>
      </c>
      <c r="B3559" s="12" t="s">
        <v>3556</v>
      </c>
      <c r="C3559" s="12" t="s">
        <v>7667</v>
      </c>
      <c r="D3559" s="13">
        <v>100000</v>
      </c>
      <c r="E3559" s="13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1">
        <f>ROUND(E3559/D3559*100,0)</f>
        <v>100</v>
      </c>
      <c r="P3559" s="13">
        <f>IF(OR(E3559=0,L3559=0),0,E3559/L3559)</f>
        <v>179.27598566308242</v>
      </c>
      <c r="Q3559" s="11" t="s">
        <v>8323</v>
      </c>
      <c r="R3559" s="11" t="s">
        <v>8324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3.5" x14ac:dyDescent="0.35">
      <c r="A3560" s="11">
        <v>3558</v>
      </c>
      <c r="B3560" s="12" t="s">
        <v>3557</v>
      </c>
      <c r="C3560" s="12" t="s">
        <v>7668</v>
      </c>
      <c r="D3560" s="13">
        <v>350</v>
      </c>
      <c r="E3560" s="13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1">
        <f>ROUND(E3560/D3560*100,0)</f>
        <v>144</v>
      </c>
      <c r="P3560" s="13">
        <f>IF(OR(E3560=0,L3560=0),0,E3560/L3560)</f>
        <v>22.90909090909091</v>
      </c>
      <c r="Q3560" s="11" t="s">
        <v>8323</v>
      </c>
      <c r="R3560" s="11" t="s">
        <v>8324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58" x14ac:dyDescent="0.35">
      <c r="A3561" s="11">
        <v>3559</v>
      </c>
      <c r="B3561" s="12" t="s">
        <v>3558</v>
      </c>
      <c r="C3561" s="12" t="s">
        <v>7669</v>
      </c>
      <c r="D3561" s="13">
        <v>1000</v>
      </c>
      <c r="E3561" s="13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1">
        <f>ROUND(E3561/D3561*100,0)</f>
        <v>104</v>
      </c>
      <c r="P3561" s="13">
        <f>IF(OR(E3561=0,L3561=0),0,E3561/L3561)</f>
        <v>43.125</v>
      </c>
      <c r="Q3561" s="11" t="s">
        <v>8323</v>
      </c>
      <c r="R3561" s="11" t="s">
        <v>8324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58" x14ac:dyDescent="0.35">
      <c r="A3562" s="11">
        <v>3560</v>
      </c>
      <c r="B3562" s="12" t="s">
        <v>3559</v>
      </c>
      <c r="C3562" s="12" t="s">
        <v>7670</v>
      </c>
      <c r="D3562" s="13">
        <v>3200</v>
      </c>
      <c r="E3562" s="13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1">
        <f>ROUND(E3562/D3562*100,0)</f>
        <v>108</v>
      </c>
      <c r="P3562" s="13">
        <f>IF(OR(E3562=0,L3562=0),0,E3562/L3562)</f>
        <v>46.891891891891895</v>
      </c>
      <c r="Q3562" s="11" t="s">
        <v>8323</v>
      </c>
      <c r="R3562" s="11" t="s">
        <v>8324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16" x14ac:dyDescent="0.35">
      <c r="A3563" s="11">
        <v>3561</v>
      </c>
      <c r="B3563" s="12" t="s">
        <v>3560</v>
      </c>
      <c r="C3563" s="12" t="s">
        <v>7671</v>
      </c>
      <c r="D3563" s="13">
        <v>2500</v>
      </c>
      <c r="E3563" s="13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1">
        <f>ROUND(E3563/D3563*100,0)</f>
        <v>102</v>
      </c>
      <c r="P3563" s="13">
        <f>IF(OR(E3563=0,L3563=0),0,E3563/L3563)</f>
        <v>47.407407407407405</v>
      </c>
      <c r="Q3563" s="11" t="s">
        <v>8323</v>
      </c>
      <c r="R3563" s="11" t="s">
        <v>8324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58" x14ac:dyDescent="0.35">
      <c r="A3564" s="11">
        <v>3562</v>
      </c>
      <c r="B3564" s="12" t="s">
        <v>3561</v>
      </c>
      <c r="C3564" s="12" t="s">
        <v>7672</v>
      </c>
      <c r="D3564" s="13">
        <v>315</v>
      </c>
      <c r="E3564" s="13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1">
        <f>ROUND(E3564/D3564*100,0)</f>
        <v>149</v>
      </c>
      <c r="P3564" s="13">
        <f>IF(OR(E3564=0,L3564=0),0,E3564/L3564)</f>
        <v>15.129032258064516</v>
      </c>
      <c r="Q3564" s="11" t="s">
        <v>8323</v>
      </c>
      <c r="R3564" s="11" t="s">
        <v>8324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43.5" x14ac:dyDescent="0.35">
      <c r="A3565" s="11">
        <v>3563</v>
      </c>
      <c r="B3565" s="12" t="s">
        <v>3562</v>
      </c>
      <c r="C3565" s="12" t="s">
        <v>7673</v>
      </c>
      <c r="D3565" s="13">
        <v>500</v>
      </c>
      <c r="E3565" s="13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1">
        <f>ROUND(E3565/D3565*100,0)</f>
        <v>105</v>
      </c>
      <c r="P3565" s="13">
        <f>IF(OR(E3565=0,L3565=0),0,E3565/L3565)</f>
        <v>21.098000000000003</v>
      </c>
      <c r="Q3565" s="11" t="s">
        <v>8323</v>
      </c>
      <c r="R3565" s="11" t="s">
        <v>8324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29" x14ac:dyDescent="0.35">
      <c r="A3566" s="11">
        <v>3564</v>
      </c>
      <c r="B3566" s="12" t="s">
        <v>3563</v>
      </c>
      <c r="C3566" s="12" t="s">
        <v>7674</v>
      </c>
      <c r="D3566" s="13">
        <v>1000</v>
      </c>
      <c r="E3566" s="13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1">
        <f>ROUND(E3566/D3566*100,0)</f>
        <v>101</v>
      </c>
      <c r="P3566" s="13">
        <f>IF(OR(E3566=0,L3566=0),0,E3566/L3566)</f>
        <v>59.117647058823529</v>
      </c>
      <c r="Q3566" s="11" t="s">
        <v>8323</v>
      </c>
      <c r="R3566" s="11" t="s">
        <v>8324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43.5" x14ac:dyDescent="0.35">
      <c r="A3567" s="11">
        <v>3565</v>
      </c>
      <c r="B3567" s="12" t="s">
        <v>3564</v>
      </c>
      <c r="C3567" s="12" t="s">
        <v>7675</v>
      </c>
      <c r="D3567" s="13">
        <v>900</v>
      </c>
      <c r="E3567" s="13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1">
        <f>ROUND(E3567/D3567*100,0)</f>
        <v>131</v>
      </c>
      <c r="P3567" s="13">
        <f>IF(OR(E3567=0,L3567=0),0,E3567/L3567)</f>
        <v>97.916666666666671</v>
      </c>
      <c r="Q3567" s="11" t="s">
        <v>8323</v>
      </c>
      <c r="R3567" s="11" t="s">
        <v>8324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43.5" x14ac:dyDescent="0.35">
      <c r="A3568" s="11">
        <v>3566</v>
      </c>
      <c r="B3568" s="12" t="s">
        <v>3565</v>
      </c>
      <c r="C3568" s="12" t="s">
        <v>7676</v>
      </c>
      <c r="D3568" s="13">
        <v>2000</v>
      </c>
      <c r="E3568" s="13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1">
        <f>ROUND(E3568/D3568*100,0)</f>
        <v>105</v>
      </c>
      <c r="P3568" s="13">
        <f>IF(OR(E3568=0,L3568=0),0,E3568/L3568)</f>
        <v>55.131578947368418</v>
      </c>
      <c r="Q3568" s="11" t="s">
        <v>8323</v>
      </c>
      <c r="R3568" s="11" t="s">
        <v>8324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43.5" x14ac:dyDescent="0.35">
      <c r="A3569" s="11">
        <v>3567</v>
      </c>
      <c r="B3569" s="12" t="s">
        <v>3566</v>
      </c>
      <c r="C3569" s="12" t="s">
        <v>7677</v>
      </c>
      <c r="D3569" s="13">
        <v>1000</v>
      </c>
      <c r="E3569" s="13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1">
        <f>ROUND(E3569/D3569*100,0)</f>
        <v>109</v>
      </c>
      <c r="P3569" s="13">
        <f>IF(OR(E3569=0,L3569=0),0,E3569/L3569)</f>
        <v>26.536585365853657</v>
      </c>
      <c r="Q3569" s="11" t="s">
        <v>8323</v>
      </c>
      <c r="R3569" s="11" t="s">
        <v>8324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3.5" x14ac:dyDescent="0.35">
      <c r="A3570" s="11">
        <v>3568</v>
      </c>
      <c r="B3570" s="12" t="s">
        <v>3567</v>
      </c>
      <c r="C3570" s="12" t="s">
        <v>7678</v>
      </c>
      <c r="D3570" s="13">
        <v>1000</v>
      </c>
      <c r="E3570" s="13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1">
        <f>ROUND(E3570/D3570*100,0)</f>
        <v>111</v>
      </c>
      <c r="P3570" s="13">
        <f>IF(OR(E3570=0,L3570=0),0,E3570/L3570)</f>
        <v>58.421052631578945</v>
      </c>
      <c r="Q3570" s="11" t="s">
        <v>8323</v>
      </c>
      <c r="R3570" s="11" t="s">
        <v>8324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3.5" x14ac:dyDescent="0.35">
      <c r="A3571" s="11">
        <v>3569</v>
      </c>
      <c r="B3571" s="12" t="s">
        <v>3568</v>
      </c>
      <c r="C3571" s="12" t="s">
        <v>7679</v>
      </c>
      <c r="D3571" s="13">
        <v>5000</v>
      </c>
      <c r="E3571" s="13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1">
        <f>ROUND(E3571/D3571*100,0)</f>
        <v>100</v>
      </c>
      <c r="P3571" s="13">
        <f>IF(OR(E3571=0,L3571=0),0,E3571/L3571)</f>
        <v>122.53658536585365</v>
      </c>
      <c r="Q3571" s="11" t="s">
        <v>8323</v>
      </c>
      <c r="R3571" s="11" t="s">
        <v>8324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3.5" x14ac:dyDescent="0.35">
      <c r="A3572" s="11">
        <v>3570</v>
      </c>
      <c r="B3572" s="12" t="s">
        <v>3569</v>
      </c>
      <c r="C3572" s="12" t="s">
        <v>7680</v>
      </c>
      <c r="D3572" s="13">
        <v>2000</v>
      </c>
      <c r="E3572" s="13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1">
        <f>ROUND(E3572/D3572*100,0)</f>
        <v>114</v>
      </c>
      <c r="P3572" s="13">
        <f>IF(OR(E3572=0,L3572=0),0,E3572/L3572)</f>
        <v>87.961538461538467</v>
      </c>
      <c r="Q3572" s="11" t="s">
        <v>8323</v>
      </c>
      <c r="R3572" s="11" t="s">
        <v>8324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3.5" x14ac:dyDescent="0.35">
      <c r="A3573" s="11">
        <v>3571</v>
      </c>
      <c r="B3573" s="12" t="s">
        <v>3570</v>
      </c>
      <c r="C3573" s="12" t="s">
        <v>7681</v>
      </c>
      <c r="D3573" s="13">
        <v>1500</v>
      </c>
      <c r="E3573" s="13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1">
        <f>ROUND(E3573/D3573*100,0)</f>
        <v>122</v>
      </c>
      <c r="P3573" s="13">
        <f>IF(OR(E3573=0,L3573=0),0,E3573/L3573)</f>
        <v>73.239999999999995</v>
      </c>
      <c r="Q3573" s="11" t="s">
        <v>8323</v>
      </c>
      <c r="R3573" s="11" t="s">
        <v>8324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29" x14ac:dyDescent="0.35">
      <c r="A3574" s="11">
        <v>3572</v>
      </c>
      <c r="B3574" s="12" t="s">
        <v>3571</v>
      </c>
      <c r="C3574" s="12" t="s">
        <v>7682</v>
      </c>
      <c r="D3574" s="13">
        <v>500</v>
      </c>
      <c r="E3574" s="13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1">
        <f>ROUND(E3574/D3574*100,0)</f>
        <v>100</v>
      </c>
      <c r="P3574" s="13">
        <f>IF(OR(E3574=0,L3574=0),0,E3574/L3574)</f>
        <v>55.555555555555557</v>
      </c>
      <c r="Q3574" s="11" t="s">
        <v>8323</v>
      </c>
      <c r="R3574" s="11" t="s">
        <v>8324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43.5" x14ac:dyDescent="0.35">
      <c r="A3575" s="11">
        <v>3573</v>
      </c>
      <c r="B3575" s="12" t="s">
        <v>3572</v>
      </c>
      <c r="C3575" s="12" t="s">
        <v>7683</v>
      </c>
      <c r="D3575" s="13">
        <v>3000</v>
      </c>
      <c r="E3575" s="13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1">
        <f>ROUND(E3575/D3575*100,0)</f>
        <v>103</v>
      </c>
      <c r="P3575" s="13">
        <f>IF(OR(E3575=0,L3575=0),0,E3575/L3575)</f>
        <v>39.53846153846154</v>
      </c>
      <c r="Q3575" s="11" t="s">
        <v>8323</v>
      </c>
      <c r="R3575" s="11" t="s">
        <v>8324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43.5" x14ac:dyDescent="0.35">
      <c r="A3576" s="11">
        <v>3574</v>
      </c>
      <c r="B3576" s="12" t="s">
        <v>3573</v>
      </c>
      <c r="C3576" s="12" t="s">
        <v>7684</v>
      </c>
      <c r="D3576" s="13">
        <v>5800</v>
      </c>
      <c r="E3576" s="13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1">
        <f>ROUND(E3576/D3576*100,0)</f>
        <v>106</v>
      </c>
      <c r="P3576" s="13">
        <f>IF(OR(E3576=0,L3576=0),0,E3576/L3576)</f>
        <v>136.77777777777777</v>
      </c>
      <c r="Q3576" s="11" t="s">
        <v>8323</v>
      </c>
      <c r="R3576" s="11" t="s">
        <v>8324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43.5" x14ac:dyDescent="0.35">
      <c r="A3577" s="11">
        <v>3575</v>
      </c>
      <c r="B3577" s="12" t="s">
        <v>3574</v>
      </c>
      <c r="C3577" s="12" t="s">
        <v>7685</v>
      </c>
      <c r="D3577" s="13">
        <v>10000</v>
      </c>
      <c r="E3577" s="13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1">
        <f>ROUND(E3577/D3577*100,0)</f>
        <v>101</v>
      </c>
      <c r="P3577" s="13">
        <f>IF(OR(E3577=0,L3577=0),0,E3577/L3577)</f>
        <v>99.343137254901961</v>
      </c>
      <c r="Q3577" s="11" t="s">
        <v>8323</v>
      </c>
      <c r="R3577" s="11" t="s">
        <v>8324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3.5" x14ac:dyDescent="0.35">
      <c r="A3578" s="11">
        <v>3576</v>
      </c>
      <c r="B3578" s="12" t="s">
        <v>3575</v>
      </c>
      <c r="C3578" s="12" t="s">
        <v>7686</v>
      </c>
      <c r="D3578" s="13">
        <v>100</v>
      </c>
      <c r="E3578" s="13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1">
        <f>ROUND(E3578/D3578*100,0)</f>
        <v>100</v>
      </c>
      <c r="P3578" s="13">
        <f>IF(OR(E3578=0,L3578=0),0,E3578/L3578)</f>
        <v>20</v>
      </c>
      <c r="Q3578" s="11" t="s">
        <v>8323</v>
      </c>
      <c r="R3578" s="11" t="s">
        <v>8324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3.5" x14ac:dyDescent="0.35">
      <c r="A3579" s="11">
        <v>3577</v>
      </c>
      <c r="B3579" s="12" t="s">
        <v>3576</v>
      </c>
      <c r="C3579" s="12" t="s">
        <v>7687</v>
      </c>
      <c r="D3579" s="13">
        <v>600</v>
      </c>
      <c r="E3579" s="13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1">
        <f>ROUND(E3579/D3579*100,0)</f>
        <v>130</v>
      </c>
      <c r="P3579" s="13">
        <f>IF(OR(E3579=0,L3579=0),0,E3579/L3579)</f>
        <v>28.888888888888889</v>
      </c>
      <c r="Q3579" s="11" t="s">
        <v>8323</v>
      </c>
      <c r="R3579" s="11" t="s">
        <v>8324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3.5" x14ac:dyDescent="0.35">
      <c r="A3580" s="11">
        <v>3578</v>
      </c>
      <c r="B3580" s="12" t="s">
        <v>3577</v>
      </c>
      <c r="C3580" s="12" t="s">
        <v>7688</v>
      </c>
      <c r="D3580" s="13">
        <v>1500</v>
      </c>
      <c r="E3580" s="13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1">
        <f>ROUND(E3580/D3580*100,0)</f>
        <v>100</v>
      </c>
      <c r="P3580" s="13">
        <f>IF(OR(E3580=0,L3580=0),0,E3580/L3580)</f>
        <v>40.545945945945945</v>
      </c>
      <c r="Q3580" s="11" t="s">
        <v>8323</v>
      </c>
      <c r="R3580" s="11" t="s">
        <v>8324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43.5" x14ac:dyDescent="0.35">
      <c r="A3581" s="11">
        <v>3579</v>
      </c>
      <c r="B3581" s="12" t="s">
        <v>3578</v>
      </c>
      <c r="C3581" s="12" t="s">
        <v>7689</v>
      </c>
      <c r="D3581" s="13">
        <v>500</v>
      </c>
      <c r="E3581" s="13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1">
        <f>ROUND(E3581/D3581*100,0)</f>
        <v>100</v>
      </c>
      <c r="P3581" s="13">
        <f>IF(OR(E3581=0,L3581=0),0,E3581/L3581)</f>
        <v>35.714285714285715</v>
      </c>
      <c r="Q3581" s="11" t="s">
        <v>8323</v>
      </c>
      <c r="R3581" s="11" t="s">
        <v>8324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3.5" x14ac:dyDescent="0.35">
      <c r="A3582" s="11">
        <v>3580</v>
      </c>
      <c r="B3582" s="12" t="s">
        <v>3579</v>
      </c>
      <c r="C3582" s="12" t="s">
        <v>7690</v>
      </c>
      <c r="D3582" s="13">
        <v>900</v>
      </c>
      <c r="E3582" s="13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1">
        <f>ROUND(E3582/D3582*100,0)</f>
        <v>114</v>
      </c>
      <c r="P3582" s="13">
        <f>IF(OR(E3582=0,L3582=0),0,E3582/L3582)</f>
        <v>37.962962962962962</v>
      </c>
      <c r="Q3582" s="11" t="s">
        <v>8323</v>
      </c>
      <c r="R3582" s="11" t="s">
        <v>8324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58" x14ac:dyDescent="0.35">
      <c r="A3583" s="11">
        <v>3581</v>
      </c>
      <c r="B3583" s="12" t="s">
        <v>3580</v>
      </c>
      <c r="C3583" s="12" t="s">
        <v>7691</v>
      </c>
      <c r="D3583" s="13">
        <v>1500</v>
      </c>
      <c r="E3583" s="13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1">
        <f>ROUND(E3583/D3583*100,0)</f>
        <v>100</v>
      </c>
      <c r="P3583" s="13">
        <f>IF(OR(E3583=0,L3583=0),0,E3583/L3583)</f>
        <v>33.333333333333336</v>
      </c>
      <c r="Q3583" s="11" t="s">
        <v>8323</v>
      </c>
      <c r="R3583" s="11" t="s">
        <v>8324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3.5" x14ac:dyDescent="0.35">
      <c r="A3584" s="11">
        <v>3582</v>
      </c>
      <c r="B3584" s="12" t="s">
        <v>3581</v>
      </c>
      <c r="C3584" s="12" t="s">
        <v>7692</v>
      </c>
      <c r="D3584" s="13">
        <v>1000</v>
      </c>
      <c r="E3584" s="13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1">
        <f>ROUND(E3584/D3584*100,0)</f>
        <v>287</v>
      </c>
      <c r="P3584" s="13">
        <f>IF(OR(E3584=0,L3584=0),0,E3584/L3584)</f>
        <v>58.571428571428569</v>
      </c>
      <c r="Q3584" s="11" t="s">
        <v>8323</v>
      </c>
      <c r="R3584" s="11" t="s">
        <v>8324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43.5" x14ac:dyDescent="0.35">
      <c r="A3585" s="11">
        <v>3583</v>
      </c>
      <c r="B3585" s="12" t="s">
        <v>3582</v>
      </c>
      <c r="C3585" s="12" t="s">
        <v>7693</v>
      </c>
      <c r="D3585" s="13">
        <v>3000</v>
      </c>
      <c r="E3585" s="13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1">
        <f>ROUND(E3585/D3585*100,0)</f>
        <v>109</v>
      </c>
      <c r="P3585" s="13">
        <f>IF(OR(E3585=0,L3585=0),0,E3585/L3585)</f>
        <v>135.625</v>
      </c>
      <c r="Q3585" s="11" t="s">
        <v>8323</v>
      </c>
      <c r="R3585" s="11" t="s">
        <v>8324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87" x14ac:dyDescent="0.35">
      <c r="A3586" s="11">
        <v>3584</v>
      </c>
      <c r="B3586" s="12" t="s">
        <v>3583</v>
      </c>
      <c r="C3586" s="12" t="s">
        <v>7694</v>
      </c>
      <c r="D3586" s="13">
        <v>3000</v>
      </c>
      <c r="E3586" s="13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1">
        <f>ROUND(E3586/D3586*100,0)</f>
        <v>116</v>
      </c>
      <c r="P3586" s="13">
        <f>IF(OR(E3586=0,L3586=0),0,E3586/L3586)</f>
        <v>30.9375</v>
      </c>
      <c r="Q3586" s="11" t="s">
        <v>8323</v>
      </c>
      <c r="R3586" s="11" t="s">
        <v>8324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3.5" x14ac:dyDescent="0.35">
      <c r="A3587" s="11">
        <v>3585</v>
      </c>
      <c r="B3587" s="12" t="s">
        <v>3584</v>
      </c>
      <c r="C3587" s="12" t="s">
        <v>7695</v>
      </c>
      <c r="D3587" s="13">
        <v>3400</v>
      </c>
      <c r="E3587" s="13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1">
        <f>ROUND(E3587/D3587*100,0)</f>
        <v>119</v>
      </c>
      <c r="P3587" s="13">
        <f>IF(OR(E3587=0,L3587=0),0,E3587/L3587)</f>
        <v>176.08695652173913</v>
      </c>
      <c r="Q3587" s="11" t="s">
        <v>8323</v>
      </c>
      <c r="R3587" s="11" t="s">
        <v>8324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x14ac:dyDescent="0.35">
      <c r="A3588" s="11">
        <v>3586</v>
      </c>
      <c r="B3588" s="12" t="s">
        <v>3585</v>
      </c>
      <c r="C3588" s="12" t="s">
        <v>7696</v>
      </c>
      <c r="D3588" s="13">
        <v>7500</v>
      </c>
      <c r="E3588" s="13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1">
        <f>ROUND(E3588/D3588*100,0)</f>
        <v>109</v>
      </c>
      <c r="P3588" s="13">
        <f>IF(OR(E3588=0,L3588=0),0,E3588/L3588)</f>
        <v>151.9814814814815</v>
      </c>
      <c r="Q3588" s="11" t="s">
        <v>8323</v>
      </c>
      <c r="R3588" s="11" t="s">
        <v>8324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3.5" x14ac:dyDescent="0.35">
      <c r="A3589" s="11">
        <v>3587</v>
      </c>
      <c r="B3589" s="12" t="s">
        <v>3586</v>
      </c>
      <c r="C3589" s="12" t="s">
        <v>7697</v>
      </c>
      <c r="D3589" s="13">
        <v>500</v>
      </c>
      <c r="E3589" s="13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1">
        <f>ROUND(E3589/D3589*100,0)</f>
        <v>127</v>
      </c>
      <c r="P3589" s="13">
        <f>IF(OR(E3589=0,L3589=0),0,E3589/L3589)</f>
        <v>22.607142857142858</v>
      </c>
      <c r="Q3589" s="11" t="s">
        <v>8323</v>
      </c>
      <c r="R3589" s="11" t="s">
        <v>8324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3.5" x14ac:dyDescent="0.35">
      <c r="A3590" s="11">
        <v>3588</v>
      </c>
      <c r="B3590" s="12" t="s">
        <v>3587</v>
      </c>
      <c r="C3590" s="12" t="s">
        <v>7698</v>
      </c>
      <c r="D3590" s="13">
        <v>200</v>
      </c>
      <c r="E3590" s="13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1">
        <f>ROUND(E3590/D3590*100,0)</f>
        <v>101</v>
      </c>
      <c r="P3590" s="13">
        <f>IF(OR(E3590=0,L3590=0),0,E3590/L3590)</f>
        <v>18.272727272727273</v>
      </c>
      <c r="Q3590" s="11" t="s">
        <v>8323</v>
      </c>
      <c r="R3590" s="11" t="s">
        <v>8324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3.5" x14ac:dyDescent="0.35">
      <c r="A3591" s="11">
        <v>3589</v>
      </c>
      <c r="B3591" s="12" t="s">
        <v>3588</v>
      </c>
      <c r="C3591" s="12" t="s">
        <v>7699</v>
      </c>
      <c r="D3591" s="13">
        <v>4000</v>
      </c>
      <c r="E3591" s="13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1">
        <f>ROUND(E3591/D3591*100,0)</f>
        <v>128</v>
      </c>
      <c r="P3591" s="13">
        <f>IF(OR(E3591=0,L3591=0),0,E3591/L3591)</f>
        <v>82.258064516129039</v>
      </c>
      <c r="Q3591" s="11" t="s">
        <v>8323</v>
      </c>
      <c r="R3591" s="11" t="s">
        <v>8324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58" x14ac:dyDescent="0.35">
      <c r="A3592" s="11">
        <v>3590</v>
      </c>
      <c r="B3592" s="12" t="s">
        <v>3589</v>
      </c>
      <c r="C3592" s="12" t="s">
        <v>7700</v>
      </c>
      <c r="D3592" s="13">
        <v>5000</v>
      </c>
      <c r="E3592" s="13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1">
        <f>ROUND(E3592/D3592*100,0)</f>
        <v>100</v>
      </c>
      <c r="P3592" s="13">
        <f>IF(OR(E3592=0,L3592=0),0,E3592/L3592)</f>
        <v>68.534246575342465</v>
      </c>
      <c r="Q3592" s="11" t="s">
        <v>8323</v>
      </c>
      <c r="R3592" s="11" t="s">
        <v>8324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43.5" x14ac:dyDescent="0.35">
      <c r="A3593" s="11">
        <v>3591</v>
      </c>
      <c r="B3593" s="12" t="s">
        <v>3590</v>
      </c>
      <c r="C3593" s="12" t="s">
        <v>7701</v>
      </c>
      <c r="D3593" s="13">
        <v>700</v>
      </c>
      <c r="E3593" s="13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1">
        <f>ROUND(E3593/D3593*100,0)</f>
        <v>175</v>
      </c>
      <c r="P3593" s="13">
        <f>IF(OR(E3593=0,L3593=0),0,E3593/L3593)</f>
        <v>68.055555555555557</v>
      </c>
      <c r="Q3593" s="11" t="s">
        <v>8323</v>
      </c>
      <c r="R3593" s="11" t="s">
        <v>8324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3.5" x14ac:dyDescent="0.35">
      <c r="A3594" s="11">
        <v>3592</v>
      </c>
      <c r="B3594" s="12" t="s">
        <v>3591</v>
      </c>
      <c r="C3594" s="12" t="s">
        <v>7702</v>
      </c>
      <c r="D3594" s="13">
        <v>2000</v>
      </c>
      <c r="E3594" s="13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1">
        <f>ROUND(E3594/D3594*100,0)</f>
        <v>127</v>
      </c>
      <c r="P3594" s="13">
        <f>IF(OR(E3594=0,L3594=0),0,E3594/L3594)</f>
        <v>72.714285714285708</v>
      </c>
      <c r="Q3594" s="11" t="s">
        <v>8323</v>
      </c>
      <c r="R3594" s="11" t="s">
        <v>8324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3.5" x14ac:dyDescent="0.35">
      <c r="A3595" s="11">
        <v>3593</v>
      </c>
      <c r="B3595" s="12" t="s">
        <v>3592</v>
      </c>
      <c r="C3595" s="12" t="s">
        <v>7703</v>
      </c>
      <c r="D3595" s="13">
        <v>3000</v>
      </c>
      <c r="E3595" s="13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1">
        <f>ROUND(E3595/D3595*100,0)</f>
        <v>111</v>
      </c>
      <c r="P3595" s="13">
        <f>IF(OR(E3595=0,L3595=0),0,E3595/L3595)</f>
        <v>77.186046511627907</v>
      </c>
      <c r="Q3595" s="11" t="s">
        <v>8323</v>
      </c>
      <c r="R3595" s="11" t="s">
        <v>8324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58" x14ac:dyDescent="0.35">
      <c r="A3596" s="11">
        <v>3594</v>
      </c>
      <c r="B3596" s="12" t="s">
        <v>3593</v>
      </c>
      <c r="C3596" s="12" t="s">
        <v>7704</v>
      </c>
      <c r="D3596" s="13">
        <v>1600</v>
      </c>
      <c r="E3596" s="13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1">
        <f>ROUND(E3596/D3596*100,0)</f>
        <v>126</v>
      </c>
      <c r="P3596" s="13">
        <f>IF(OR(E3596=0,L3596=0),0,E3596/L3596)</f>
        <v>55.972222222222221</v>
      </c>
      <c r="Q3596" s="11" t="s">
        <v>8323</v>
      </c>
      <c r="R3596" s="11" t="s">
        <v>8324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29" x14ac:dyDescent="0.35">
      <c r="A3597" s="11">
        <v>3595</v>
      </c>
      <c r="B3597" s="12" t="s">
        <v>3594</v>
      </c>
      <c r="C3597" s="12" t="s">
        <v>7705</v>
      </c>
      <c r="D3597" s="13">
        <v>2600</v>
      </c>
      <c r="E3597" s="13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1">
        <f>ROUND(E3597/D3597*100,0)</f>
        <v>119</v>
      </c>
      <c r="P3597" s="13">
        <f>IF(OR(E3597=0,L3597=0),0,E3597/L3597)</f>
        <v>49.693548387096776</v>
      </c>
      <c r="Q3597" s="11" t="s">
        <v>8323</v>
      </c>
      <c r="R3597" s="11" t="s">
        <v>8324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3.5" x14ac:dyDescent="0.35">
      <c r="A3598" s="11">
        <v>3596</v>
      </c>
      <c r="B3598" s="12" t="s">
        <v>3595</v>
      </c>
      <c r="C3598" s="12" t="s">
        <v>7706</v>
      </c>
      <c r="D3598" s="13">
        <v>1100</v>
      </c>
      <c r="E3598" s="13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1">
        <f>ROUND(E3598/D3598*100,0)</f>
        <v>108</v>
      </c>
      <c r="P3598" s="13">
        <f>IF(OR(E3598=0,L3598=0),0,E3598/L3598)</f>
        <v>79</v>
      </c>
      <c r="Q3598" s="11" t="s">
        <v>8323</v>
      </c>
      <c r="R3598" s="11" t="s">
        <v>8324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29" x14ac:dyDescent="0.35">
      <c r="A3599" s="11">
        <v>3597</v>
      </c>
      <c r="B3599" s="12" t="s">
        <v>3596</v>
      </c>
      <c r="C3599" s="12" t="s">
        <v>7707</v>
      </c>
      <c r="D3599" s="13">
        <v>2500</v>
      </c>
      <c r="E3599" s="13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1">
        <f>ROUND(E3599/D3599*100,0)</f>
        <v>103</v>
      </c>
      <c r="P3599" s="13">
        <f>IF(OR(E3599=0,L3599=0),0,E3599/L3599)</f>
        <v>77.727272727272734</v>
      </c>
      <c r="Q3599" s="11" t="s">
        <v>8323</v>
      </c>
      <c r="R3599" s="11" t="s">
        <v>8324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3.5" x14ac:dyDescent="0.35">
      <c r="A3600" s="11">
        <v>3598</v>
      </c>
      <c r="B3600" s="12" t="s">
        <v>3597</v>
      </c>
      <c r="C3600" s="12" t="s">
        <v>7708</v>
      </c>
      <c r="D3600" s="13">
        <v>1000</v>
      </c>
      <c r="E3600" s="13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1">
        <f>ROUND(E3600/D3600*100,0)</f>
        <v>110</v>
      </c>
      <c r="P3600" s="13">
        <f>IF(OR(E3600=0,L3600=0),0,E3600/L3600)</f>
        <v>40.777777777777779</v>
      </c>
      <c r="Q3600" s="11" t="s">
        <v>8323</v>
      </c>
      <c r="R3600" s="11" t="s">
        <v>8324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3.5" x14ac:dyDescent="0.35">
      <c r="A3601" s="11">
        <v>3599</v>
      </c>
      <c r="B3601" s="12" t="s">
        <v>3598</v>
      </c>
      <c r="C3601" s="12" t="s">
        <v>7709</v>
      </c>
      <c r="D3601" s="13">
        <v>500</v>
      </c>
      <c r="E3601" s="13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1">
        <f>ROUND(E3601/D3601*100,0)</f>
        <v>202</v>
      </c>
      <c r="P3601" s="13">
        <f>IF(OR(E3601=0,L3601=0),0,E3601/L3601)</f>
        <v>59.411764705882355</v>
      </c>
      <c r="Q3601" s="11" t="s">
        <v>8323</v>
      </c>
      <c r="R3601" s="11" t="s">
        <v>8324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29" x14ac:dyDescent="0.35">
      <c r="A3602" s="11">
        <v>3600</v>
      </c>
      <c r="B3602" s="12" t="s">
        <v>3599</v>
      </c>
      <c r="C3602" s="12" t="s">
        <v>7710</v>
      </c>
      <c r="D3602" s="13">
        <v>10</v>
      </c>
      <c r="E3602" s="13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1">
        <f>ROUND(E3602/D3602*100,0)</f>
        <v>130</v>
      </c>
      <c r="P3602" s="13">
        <f>IF(OR(E3602=0,L3602=0),0,E3602/L3602)</f>
        <v>3.25</v>
      </c>
      <c r="Q3602" s="11" t="s">
        <v>8323</v>
      </c>
      <c r="R3602" s="11" t="s">
        <v>8324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3.5" x14ac:dyDescent="0.35">
      <c r="A3603" s="11">
        <v>3601</v>
      </c>
      <c r="B3603" s="12" t="s">
        <v>3600</v>
      </c>
      <c r="C3603" s="12" t="s">
        <v>7711</v>
      </c>
      <c r="D3603" s="13">
        <v>2000</v>
      </c>
      <c r="E3603" s="13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1">
        <f>ROUND(E3603/D3603*100,0)</f>
        <v>104</v>
      </c>
      <c r="P3603" s="13">
        <f>IF(OR(E3603=0,L3603=0),0,E3603/L3603)</f>
        <v>39.377358490566039</v>
      </c>
      <c r="Q3603" s="11" t="s">
        <v>8323</v>
      </c>
      <c r="R3603" s="11" t="s">
        <v>8324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58" x14ac:dyDescent="0.35">
      <c r="A3604" s="11">
        <v>3602</v>
      </c>
      <c r="B3604" s="12" t="s">
        <v>3601</v>
      </c>
      <c r="C3604" s="12" t="s">
        <v>7712</v>
      </c>
      <c r="D3604" s="13">
        <v>4000</v>
      </c>
      <c r="E3604" s="13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1">
        <f>ROUND(E3604/D3604*100,0)</f>
        <v>100</v>
      </c>
      <c r="P3604" s="13">
        <f>IF(OR(E3604=0,L3604=0),0,E3604/L3604)</f>
        <v>81.673469387755105</v>
      </c>
      <c r="Q3604" s="11" t="s">
        <v>8323</v>
      </c>
      <c r="R3604" s="11" t="s">
        <v>8324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43.5" x14ac:dyDescent="0.35">
      <c r="A3605" s="11">
        <v>3603</v>
      </c>
      <c r="B3605" s="12" t="s">
        <v>3602</v>
      </c>
      <c r="C3605" s="12" t="s">
        <v>7713</v>
      </c>
      <c r="D3605" s="13">
        <v>1500</v>
      </c>
      <c r="E3605" s="13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1">
        <f>ROUND(E3605/D3605*100,0)</f>
        <v>171</v>
      </c>
      <c r="P3605" s="13">
        <f>IF(OR(E3605=0,L3605=0),0,E3605/L3605)</f>
        <v>44.912280701754383</v>
      </c>
      <c r="Q3605" s="11" t="s">
        <v>8323</v>
      </c>
      <c r="R3605" s="11" t="s">
        <v>8324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43.5" x14ac:dyDescent="0.35">
      <c r="A3606" s="11">
        <v>3604</v>
      </c>
      <c r="B3606" s="12" t="s">
        <v>3603</v>
      </c>
      <c r="C3606" s="12" t="s">
        <v>7714</v>
      </c>
      <c r="D3606" s="13">
        <v>3000</v>
      </c>
      <c r="E3606" s="13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1">
        <f>ROUND(E3606/D3606*100,0)</f>
        <v>113</v>
      </c>
      <c r="P3606" s="13">
        <f>IF(OR(E3606=0,L3606=0),0,E3606/L3606)</f>
        <v>49.05797101449275</v>
      </c>
      <c r="Q3606" s="11" t="s">
        <v>8323</v>
      </c>
      <c r="R3606" s="11" t="s">
        <v>8324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58" x14ac:dyDescent="0.35">
      <c r="A3607" s="11">
        <v>3605</v>
      </c>
      <c r="B3607" s="12" t="s">
        <v>3604</v>
      </c>
      <c r="C3607" s="12" t="s">
        <v>7715</v>
      </c>
      <c r="D3607" s="13">
        <v>250</v>
      </c>
      <c r="E3607" s="13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1">
        <f>ROUND(E3607/D3607*100,0)</f>
        <v>184</v>
      </c>
      <c r="P3607" s="13">
        <f>IF(OR(E3607=0,L3607=0),0,E3607/L3607)</f>
        <v>30.666666666666668</v>
      </c>
      <c r="Q3607" s="11" t="s">
        <v>8323</v>
      </c>
      <c r="R3607" s="11" t="s">
        <v>8324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43.5" x14ac:dyDescent="0.35">
      <c r="A3608" s="11">
        <v>3606</v>
      </c>
      <c r="B3608" s="12" t="s">
        <v>3605</v>
      </c>
      <c r="C3608" s="12" t="s">
        <v>7716</v>
      </c>
      <c r="D3608" s="13">
        <v>3000</v>
      </c>
      <c r="E3608" s="13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1">
        <f>ROUND(E3608/D3608*100,0)</f>
        <v>130</v>
      </c>
      <c r="P3608" s="13">
        <f>IF(OR(E3608=0,L3608=0),0,E3608/L3608)</f>
        <v>61.0625</v>
      </c>
      <c r="Q3608" s="11" t="s">
        <v>8323</v>
      </c>
      <c r="R3608" s="11" t="s">
        <v>8324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29" x14ac:dyDescent="0.35">
      <c r="A3609" s="11">
        <v>3607</v>
      </c>
      <c r="B3609" s="12" t="s">
        <v>3606</v>
      </c>
      <c r="C3609" s="12" t="s">
        <v>7717</v>
      </c>
      <c r="D3609" s="13">
        <v>550</v>
      </c>
      <c r="E3609" s="13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1">
        <f>ROUND(E3609/D3609*100,0)</f>
        <v>105</v>
      </c>
      <c r="P3609" s="13">
        <f>IF(OR(E3609=0,L3609=0),0,E3609/L3609)</f>
        <v>29</v>
      </c>
      <c r="Q3609" s="11" t="s">
        <v>8323</v>
      </c>
      <c r="R3609" s="11" t="s">
        <v>8324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43.5" x14ac:dyDescent="0.35">
      <c r="A3610" s="11">
        <v>3608</v>
      </c>
      <c r="B3610" s="12" t="s">
        <v>3607</v>
      </c>
      <c r="C3610" s="12" t="s">
        <v>7718</v>
      </c>
      <c r="D3610" s="13">
        <v>800</v>
      </c>
      <c r="E3610" s="13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1">
        <f>ROUND(E3610/D3610*100,0)</f>
        <v>100</v>
      </c>
      <c r="P3610" s="13">
        <f>IF(OR(E3610=0,L3610=0),0,E3610/L3610)</f>
        <v>29.62962962962963</v>
      </c>
      <c r="Q3610" s="11" t="s">
        <v>8323</v>
      </c>
      <c r="R3610" s="11" t="s">
        <v>8324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43.5" x14ac:dyDescent="0.35">
      <c r="A3611" s="11">
        <v>3609</v>
      </c>
      <c r="B3611" s="12" t="s">
        <v>3608</v>
      </c>
      <c r="C3611" s="12" t="s">
        <v>7719</v>
      </c>
      <c r="D3611" s="13">
        <v>1960</v>
      </c>
      <c r="E3611" s="13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1">
        <f>ROUND(E3611/D3611*100,0)</f>
        <v>153</v>
      </c>
      <c r="P3611" s="13">
        <f>IF(OR(E3611=0,L3611=0),0,E3611/L3611)</f>
        <v>143.0952380952381</v>
      </c>
      <c r="Q3611" s="11" t="s">
        <v>8323</v>
      </c>
      <c r="R3611" s="11" t="s">
        <v>8324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3.5" x14ac:dyDescent="0.35">
      <c r="A3612" s="11">
        <v>3610</v>
      </c>
      <c r="B3612" s="12" t="s">
        <v>3609</v>
      </c>
      <c r="C3612" s="12" t="s">
        <v>7720</v>
      </c>
      <c r="D3612" s="13">
        <v>1000</v>
      </c>
      <c r="E3612" s="13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1">
        <f>ROUND(E3612/D3612*100,0)</f>
        <v>162</v>
      </c>
      <c r="P3612" s="13">
        <f>IF(OR(E3612=0,L3612=0),0,E3612/L3612)</f>
        <v>52.354838709677416</v>
      </c>
      <c r="Q3612" s="11" t="s">
        <v>8323</v>
      </c>
      <c r="R3612" s="11" t="s">
        <v>8324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43.5" x14ac:dyDescent="0.35">
      <c r="A3613" s="11">
        <v>3611</v>
      </c>
      <c r="B3613" s="12" t="s">
        <v>3610</v>
      </c>
      <c r="C3613" s="12" t="s">
        <v>7721</v>
      </c>
      <c r="D3613" s="13">
        <v>2500</v>
      </c>
      <c r="E3613" s="13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1">
        <f>ROUND(E3613/D3613*100,0)</f>
        <v>136</v>
      </c>
      <c r="P3613" s="13">
        <f>IF(OR(E3613=0,L3613=0),0,E3613/L3613)</f>
        <v>66.666666666666671</v>
      </c>
      <c r="Q3613" s="11" t="s">
        <v>8323</v>
      </c>
      <c r="R3613" s="11" t="s">
        <v>8324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3.5" x14ac:dyDescent="0.35">
      <c r="A3614" s="11">
        <v>3612</v>
      </c>
      <c r="B3614" s="12" t="s">
        <v>3611</v>
      </c>
      <c r="C3614" s="12" t="s">
        <v>7722</v>
      </c>
      <c r="D3614" s="13">
        <v>5000</v>
      </c>
      <c r="E3614" s="13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1">
        <f>ROUND(E3614/D3614*100,0)</f>
        <v>144</v>
      </c>
      <c r="P3614" s="13">
        <f>IF(OR(E3614=0,L3614=0),0,E3614/L3614)</f>
        <v>126.66666666666667</v>
      </c>
      <c r="Q3614" s="11" t="s">
        <v>8323</v>
      </c>
      <c r="R3614" s="11" t="s">
        <v>8324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43.5" x14ac:dyDescent="0.35">
      <c r="A3615" s="11">
        <v>3613</v>
      </c>
      <c r="B3615" s="12" t="s">
        <v>3612</v>
      </c>
      <c r="C3615" s="12" t="s">
        <v>7723</v>
      </c>
      <c r="D3615" s="13">
        <v>1250</v>
      </c>
      <c r="E3615" s="13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1">
        <f>ROUND(E3615/D3615*100,0)</f>
        <v>100</v>
      </c>
      <c r="P3615" s="13">
        <f>IF(OR(E3615=0,L3615=0),0,E3615/L3615)</f>
        <v>62.5</v>
      </c>
      <c r="Q3615" s="11" t="s">
        <v>8323</v>
      </c>
      <c r="R3615" s="11" t="s">
        <v>8324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3.5" x14ac:dyDescent="0.35">
      <c r="A3616" s="11">
        <v>3614</v>
      </c>
      <c r="B3616" s="12" t="s">
        <v>3439</v>
      </c>
      <c r="C3616" s="12" t="s">
        <v>7724</v>
      </c>
      <c r="D3616" s="13">
        <v>2500</v>
      </c>
      <c r="E3616" s="13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1">
        <f>ROUND(E3616/D3616*100,0)</f>
        <v>101</v>
      </c>
      <c r="P3616" s="13">
        <f>IF(OR(E3616=0,L3616=0),0,E3616/L3616)</f>
        <v>35.492957746478872</v>
      </c>
      <c r="Q3616" s="11" t="s">
        <v>8323</v>
      </c>
      <c r="R3616" s="11" t="s">
        <v>8324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43.5" x14ac:dyDescent="0.35">
      <c r="A3617" s="11">
        <v>3615</v>
      </c>
      <c r="B3617" s="12" t="s">
        <v>3613</v>
      </c>
      <c r="C3617" s="12" t="s">
        <v>7725</v>
      </c>
      <c r="D3617" s="13">
        <v>2500</v>
      </c>
      <c r="E3617" s="13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1">
        <f>ROUND(E3617/D3617*100,0)</f>
        <v>107</v>
      </c>
      <c r="P3617" s="13">
        <f>IF(OR(E3617=0,L3617=0),0,E3617/L3617)</f>
        <v>37.083333333333336</v>
      </c>
      <c r="Q3617" s="11" t="s">
        <v>8323</v>
      </c>
      <c r="R3617" s="11" t="s">
        <v>8324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58" x14ac:dyDescent="0.35">
      <c r="A3618" s="11">
        <v>3616</v>
      </c>
      <c r="B3618" s="12" t="s">
        <v>3614</v>
      </c>
      <c r="C3618" s="12" t="s">
        <v>7726</v>
      </c>
      <c r="D3618" s="13">
        <v>2500</v>
      </c>
      <c r="E3618" s="13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1">
        <f>ROUND(E3618/D3618*100,0)</f>
        <v>125</v>
      </c>
      <c r="P3618" s="13">
        <f>IF(OR(E3618=0,L3618=0),0,E3618/L3618)</f>
        <v>69.333333333333329</v>
      </c>
      <c r="Q3618" s="11" t="s">
        <v>8323</v>
      </c>
      <c r="R3618" s="11" t="s">
        <v>8324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43.5" x14ac:dyDescent="0.35">
      <c r="A3619" s="11">
        <v>3617</v>
      </c>
      <c r="B3619" s="12" t="s">
        <v>3615</v>
      </c>
      <c r="C3619" s="12" t="s">
        <v>7727</v>
      </c>
      <c r="D3619" s="13">
        <v>740</v>
      </c>
      <c r="E3619" s="13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1">
        <f>ROUND(E3619/D3619*100,0)</f>
        <v>119</v>
      </c>
      <c r="P3619" s="13">
        <f>IF(OR(E3619=0,L3619=0),0,E3619/L3619)</f>
        <v>17.254901960784313</v>
      </c>
      <c r="Q3619" s="11" t="s">
        <v>8323</v>
      </c>
      <c r="R3619" s="11" t="s">
        <v>8324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43.5" x14ac:dyDescent="0.35">
      <c r="A3620" s="11">
        <v>3618</v>
      </c>
      <c r="B3620" s="12" t="s">
        <v>3616</v>
      </c>
      <c r="C3620" s="12" t="s">
        <v>7728</v>
      </c>
      <c r="D3620" s="13">
        <v>2000</v>
      </c>
      <c r="E3620" s="13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1">
        <f>ROUND(E3620/D3620*100,0)</f>
        <v>101</v>
      </c>
      <c r="P3620" s="13">
        <f>IF(OR(E3620=0,L3620=0),0,E3620/L3620)</f>
        <v>36.071428571428569</v>
      </c>
      <c r="Q3620" s="11" t="s">
        <v>8323</v>
      </c>
      <c r="R3620" s="11" t="s">
        <v>8324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43.5" x14ac:dyDescent="0.35">
      <c r="A3621" s="11">
        <v>3619</v>
      </c>
      <c r="B3621" s="12" t="s">
        <v>3617</v>
      </c>
      <c r="C3621" s="12" t="s">
        <v>7729</v>
      </c>
      <c r="D3621" s="13">
        <v>1000</v>
      </c>
      <c r="E3621" s="13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1">
        <f>ROUND(E3621/D3621*100,0)</f>
        <v>113</v>
      </c>
      <c r="P3621" s="13">
        <f>IF(OR(E3621=0,L3621=0),0,E3621/L3621)</f>
        <v>66.470588235294116</v>
      </c>
      <c r="Q3621" s="11" t="s">
        <v>8323</v>
      </c>
      <c r="R3621" s="11" t="s">
        <v>8324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43.5" x14ac:dyDescent="0.35">
      <c r="A3622" s="11">
        <v>3620</v>
      </c>
      <c r="B3622" s="12" t="s">
        <v>3618</v>
      </c>
      <c r="C3622" s="12" t="s">
        <v>7730</v>
      </c>
      <c r="D3622" s="13">
        <v>10500</v>
      </c>
      <c r="E3622" s="13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1">
        <f>ROUND(E3622/D3622*100,0)</f>
        <v>105</v>
      </c>
      <c r="P3622" s="13">
        <f>IF(OR(E3622=0,L3622=0),0,E3622/L3622)</f>
        <v>56.065989847715734</v>
      </c>
      <c r="Q3622" s="11" t="s">
        <v>8323</v>
      </c>
      <c r="R3622" s="11" t="s">
        <v>8324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43.5" x14ac:dyDescent="0.35">
      <c r="A3623" s="11">
        <v>3621</v>
      </c>
      <c r="B3623" s="12" t="s">
        <v>3619</v>
      </c>
      <c r="C3623" s="12" t="s">
        <v>7731</v>
      </c>
      <c r="D3623" s="13">
        <v>3000</v>
      </c>
      <c r="E3623" s="13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1">
        <f>ROUND(E3623/D3623*100,0)</f>
        <v>110</v>
      </c>
      <c r="P3623" s="13">
        <f>IF(OR(E3623=0,L3623=0),0,E3623/L3623)</f>
        <v>47.028571428571432</v>
      </c>
      <c r="Q3623" s="11" t="s">
        <v>8323</v>
      </c>
      <c r="R3623" s="11" t="s">
        <v>8324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29" x14ac:dyDescent="0.35">
      <c r="A3624" s="11">
        <v>3622</v>
      </c>
      <c r="B3624" s="12" t="s">
        <v>3620</v>
      </c>
      <c r="C3624" s="12" t="s">
        <v>7732</v>
      </c>
      <c r="D3624" s="13">
        <v>1000</v>
      </c>
      <c r="E3624" s="13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1">
        <f>ROUND(E3624/D3624*100,0)</f>
        <v>100</v>
      </c>
      <c r="P3624" s="13">
        <f>IF(OR(E3624=0,L3624=0),0,E3624/L3624)</f>
        <v>47.666190476190479</v>
      </c>
      <c r="Q3624" s="11" t="s">
        <v>8323</v>
      </c>
      <c r="R3624" s="11" t="s">
        <v>8324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29" x14ac:dyDescent="0.35">
      <c r="A3625" s="11">
        <v>3623</v>
      </c>
      <c r="B3625" s="12" t="s">
        <v>3621</v>
      </c>
      <c r="C3625" s="12" t="s">
        <v>7733</v>
      </c>
      <c r="D3625" s="13">
        <v>2500</v>
      </c>
      <c r="E3625" s="13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1">
        <f>ROUND(E3625/D3625*100,0)</f>
        <v>120</v>
      </c>
      <c r="P3625" s="13">
        <f>IF(OR(E3625=0,L3625=0),0,E3625/L3625)</f>
        <v>88.235294117647058</v>
      </c>
      <c r="Q3625" s="11" t="s">
        <v>8323</v>
      </c>
      <c r="R3625" s="11" t="s">
        <v>8324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72.5" x14ac:dyDescent="0.35">
      <c r="A3626" s="11">
        <v>3624</v>
      </c>
      <c r="B3626" s="12" t="s">
        <v>3622</v>
      </c>
      <c r="C3626" s="12" t="s">
        <v>7734</v>
      </c>
      <c r="D3626" s="13">
        <v>3000</v>
      </c>
      <c r="E3626" s="13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1">
        <f>ROUND(E3626/D3626*100,0)</f>
        <v>105</v>
      </c>
      <c r="P3626" s="13">
        <f>IF(OR(E3626=0,L3626=0),0,E3626/L3626)</f>
        <v>80.717948717948715</v>
      </c>
      <c r="Q3626" s="11" t="s">
        <v>8323</v>
      </c>
      <c r="R3626" s="11" t="s">
        <v>8324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58" x14ac:dyDescent="0.35">
      <c r="A3627" s="11">
        <v>3625</v>
      </c>
      <c r="B3627" s="12" t="s">
        <v>3623</v>
      </c>
      <c r="C3627" s="12" t="s">
        <v>7735</v>
      </c>
      <c r="D3627" s="13">
        <v>3000</v>
      </c>
      <c r="E3627" s="13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1">
        <f>ROUND(E3627/D3627*100,0)</f>
        <v>103</v>
      </c>
      <c r="P3627" s="13">
        <f>IF(OR(E3627=0,L3627=0),0,E3627/L3627)</f>
        <v>39.487179487179489</v>
      </c>
      <c r="Q3627" s="11" t="s">
        <v>8323</v>
      </c>
      <c r="R3627" s="11" t="s">
        <v>8324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43.5" x14ac:dyDescent="0.35">
      <c r="A3628" s="11">
        <v>3626</v>
      </c>
      <c r="B3628" s="12" t="s">
        <v>3624</v>
      </c>
      <c r="C3628" s="12" t="s">
        <v>7736</v>
      </c>
      <c r="D3628" s="13">
        <v>4000</v>
      </c>
      <c r="E3628" s="13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1">
        <f>ROUND(E3628/D3628*100,0)</f>
        <v>102</v>
      </c>
      <c r="P3628" s="13">
        <f>IF(OR(E3628=0,L3628=0),0,E3628/L3628)</f>
        <v>84.854166666666671</v>
      </c>
      <c r="Q3628" s="11" t="s">
        <v>8323</v>
      </c>
      <c r="R3628" s="11" t="s">
        <v>8324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43.5" x14ac:dyDescent="0.35">
      <c r="A3629" s="11">
        <v>3627</v>
      </c>
      <c r="B3629" s="12" t="s">
        <v>3625</v>
      </c>
      <c r="C3629" s="12" t="s">
        <v>7737</v>
      </c>
      <c r="D3629" s="13">
        <v>2000</v>
      </c>
      <c r="E3629" s="13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1">
        <f>ROUND(E3629/D3629*100,0)</f>
        <v>100</v>
      </c>
      <c r="P3629" s="13">
        <f>IF(OR(E3629=0,L3629=0),0,E3629/L3629)</f>
        <v>68.965517241379317</v>
      </c>
      <c r="Q3629" s="11" t="s">
        <v>8323</v>
      </c>
      <c r="R3629" s="11" t="s">
        <v>8324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58" x14ac:dyDescent="0.35">
      <c r="A3630" s="11">
        <v>3628</v>
      </c>
      <c r="B3630" s="12" t="s">
        <v>3626</v>
      </c>
      <c r="C3630" s="12" t="s">
        <v>7738</v>
      </c>
      <c r="D3630" s="13">
        <v>100000</v>
      </c>
      <c r="E3630" s="13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1">
        <f>ROUND(E3630/D3630*100,0)</f>
        <v>0</v>
      </c>
      <c r="P3630" s="13">
        <f>IF(OR(E3630=0,L3630=0),0,E3630/L3630)</f>
        <v>0</v>
      </c>
      <c r="Q3630" s="11" t="s">
        <v>8323</v>
      </c>
      <c r="R3630" s="11" t="s">
        <v>8361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58" x14ac:dyDescent="0.35">
      <c r="A3631" s="11">
        <v>3629</v>
      </c>
      <c r="B3631" s="12" t="s">
        <v>3627</v>
      </c>
      <c r="C3631" s="12" t="s">
        <v>7739</v>
      </c>
      <c r="D3631" s="13">
        <v>1000000</v>
      </c>
      <c r="E3631" s="13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1">
        <f>ROUND(E3631/D3631*100,0)</f>
        <v>0</v>
      </c>
      <c r="P3631" s="13">
        <f>IF(OR(E3631=0,L3631=0),0,E3631/L3631)</f>
        <v>1</v>
      </c>
      <c r="Q3631" s="11" t="s">
        <v>8323</v>
      </c>
      <c r="R3631" s="11" t="s">
        <v>8361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43.5" x14ac:dyDescent="0.35">
      <c r="A3632" s="11">
        <v>3630</v>
      </c>
      <c r="B3632" s="12" t="s">
        <v>3628</v>
      </c>
      <c r="C3632" s="12" t="s">
        <v>7740</v>
      </c>
      <c r="D3632" s="13">
        <v>3000</v>
      </c>
      <c r="E3632" s="13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1">
        <f>ROUND(E3632/D3632*100,0)</f>
        <v>0</v>
      </c>
      <c r="P3632" s="13">
        <f>IF(OR(E3632=0,L3632=0),0,E3632/L3632)</f>
        <v>1</v>
      </c>
      <c r="Q3632" s="11" t="s">
        <v>8323</v>
      </c>
      <c r="R3632" s="11" t="s">
        <v>8361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58" x14ac:dyDescent="0.35">
      <c r="A3633" s="11">
        <v>3631</v>
      </c>
      <c r="B3633" s="12" t="s">
        <v>3629</v>
      </c>
      <c r="C3633" s="12" t="s">
        <v>7741</v>
      </c>
      <c r="D3633" s="13">
        <v>17100</v>
      </c>
      <c r="E3633" s="13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1">
        <f>ROUND(E3633/D3633*100,0)</f>
        <v>51</v>
      </c>
      <c r="P3633" s="13">
        <f>IF(OR(E3633=0,L3633=0),0,E3633/L3633)</f>
        <v>147.88135593220338</v>
      </c>
      <c r="Q3633" s="11" t="s">
        <v>8323</v>
      </c>
      <c r="R3633" s="11" t="s">
        <v>8361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43.5" x14ac:dyDescent="0.35">
      <c r="A3634" s="11">
        <v>3632</v>
      </c>
      <c r="B3634" s="12" t="s">
        <v>3630</v>
      </c>
      <c r="C3634" s="12" t="s">
        <v>7742</v>
      </c>
      <c r="D3634" s="13">
        <v>500</v>
      </c>
      <c r="E3634" s="13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1">
        <f>ROUND(E3634/D3634*100,0)</f>
        <v>20</v>
      </c>
      <c r="P3634" s="13">
        <f>IF(OR(E3634=0,L3634=0),0,E3634/L3634)</f>
        <v>100</v>
      </c>
      <c r="Q3634" s="11" t="s">
        <v>8323</v>
      </c>
      <c r="R3634" s="11" t="s">
        <v>8361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3.5" x14ac:dyDescent="0.35">
      <c r="A3635" s="11">
        <v>3633</v>
      </c>
      <c r="B3635" s="12" t="s">
        <v>3631</v>
      </c>
      <c r="C3635" s="12" t="s">
        <v>7743</v>
      </c>
      <c r="D3635" s="13">
        <v>5000</v>
      </c>
      <c r="E3635" s="13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1">
        <f>ROUND(E3635/D3635*100,0)</f>
        <v>35</v>
      </c>
      <c r="P3635" s="13">
        <f>IF(OR(E3635=0,L3635=0),0,E3635/L3635)</f>
        <v>56.838709677419352</v>
      </c>
      <c r="Q3635" s="11" t="s">
        <v>8323</v>
      </c>
      <c r="R3635" s="11" t="s">
        <v>8361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43.5" x14ac:dyDescent="0.35">
      <c r="A3636" s="11">
        <v>3634</v>
      </c>
      <c r="B3636" s="12" t="s">
        <v>3632</v>
      </c>
      <c r="C3636" s="12" t="s">
        <v>7744</v>
      </c>
      <c r="D3636" s="13">
        <v>75000</v>
      </c>
      <c r="E3636" s="13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1">
        <f>ROUND(E3636/D3636*100,0)</f>
        <v>4</v>
      </c>
      <c r="P3636" s="13">
        <f>IF(OR(E3636=0,L3636=0),0,E3636/L3636)</f>
        <v>176.94444444444446</v>
      </c>
      <c r="Q3636" s="11" t="s">
        <v>8323</v>
      </c>
      <c r="R3636" s="11" t="s">
        <v>8361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29" x14ac:dyDescent="0.35">
      <c r="A3637" s="11">
        <v>3635</v>
      </c>
      <c r="B3637" s="12" t="s">
        <v>3633</v>
      </c>
      <c r="C3637" s="12" t="s">
        <v>7745</v>
      </c>
      <c r="D3637" s="13">
        <v>3500</v>
      </c>
      <c r="E3637" s="13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1">
        <f>ROUND(E3637/D3637*100,0)</f>
        <v>36</v>
      </c>
      <c r="P3637" s="13">
        <f>IF(OR(E3637=0,L3637=0),0,E3637/L3637)</f>
        <v>127.6</v>
      </c>
      <c r="Q3637" s="11" t="s">
        <v>8323</v>
      </c>
      <c r="R3637" s="11" t="s">
        <v>8361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3.5" x14ac:dyDescent="0.35">
      <c r="A3638" s="11">
        <v>3636</v>
      </c>
      <c r="B3638" s="12" t="s">
        <v>3634</v>
      </c>
      <c r="C3638" s="12" t="s">
        <v>7746</v>
      </c>
      <c r="D3638" s="13">
        <v>150000</v>
      </c>
      <c r="E3638" s="13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1">
        <f>ROUND(E3638/D3638*100,0)</f>
        <v>0</v>
      </c>
      <c r="P3638" s="13">
        <f>IF(OR(E3638=0,L3638=0),0,E3638/L3638)</f>
        <v>0</v>
      </c>
      <c r="Q3638" s="11" t="s">
        <v>8323</v>
      </c>
      <c r="R3638" s="11" t="s">
        <v>8361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58" x14ac:dyDescent="0.35">
      <c r="A3639" s="11">
        <v>3637</v>
      </c>
      <c r="B3639" s="12" t="s">
        <v>3635</v>
      </c>
      <c r="C3639" s="12" t="s">
        <v>7747</v>
      </c>
      <c r="D3639" s="13">
        <v>3000</v>
      </c>
      <c r="E3639" s="13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1">
        <f>ROUND(E3639/D3639*100,0)</f>
        <v>31</v>
      </c>
      <c r="P3639" s="13">
        <f>IF(OR(E3639=0,L3639=0),0,E3639/L3639)</f>
        <v>66.142857142857139</v>
      </c>
      <c r="Q3639" s="11" t="s">
        <v>8323</v>
      </c>
      <c r="R3639" s="11" t="s">
        <v>8361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29" x14ac:dyDescent="0.35">
      <c r="A3640" s="11">
        <v>3638</v>
      </c>
      <c r="B3640" s="12" t="s">
        <v>3636</v>
      </c>
      <c r="C3640" s="12" t="s">
        <v>7748</v>
      </c>
      <c r="D3640" s="13">
        <v>3300</v>
      </c>
      <c r="E3640" s="13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1">
        <f>ROUND(E3640/D3640*100,0)</f>
        <v>7</v>
      </c>
      <c r="P3640" s="13">
        <f>IF(OR(E3640=0,L3640=0),0,E3640/L3640)</f>
        <v>108</v>
      </c>
      <c r="Q3640" s="11" t="s">
        <v>8323</v>
      </c>
      <c r="R3640" s="11" t="s">
        <v>8361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58" x14ac:dyDescent="0.35">
      <c r="A3641" s="11">
        <v>3639</v>
      </c>
      <c r="B3641" s="12" t="s">
        <v>3637</v>
      </c>
      <c r="C3641" s="12" t="s">
        <v>7749</v>
      </c>
      <c r="D3641" s="13">
        <v>25000</v>
      </c>
      <c r="E3641" s="13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1">
        <f>ROUND(E3641/D3641*100,0)</f>
        <v>0</v>
      </c>
      <c r="P3641" s="13">
        <f>IF(OR(E3641=0,L3641=0),0,E3641/L3641)</f>
        <v>1</v>
      </c>
      <c r="Q3641" s="11" t="s">
        <v>8323</v>
      </c>
      <c r="R3641" s="11" t="s">
        <v>8361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72.5" x14ac:dyDescent="0.35">
      <c r="A3642" s="11">
        <v>3640</v>
      </c>
      <c r="B3642" s="12" t="s">
        <v>3638</v>
      </c>
      <c r="C3642" s="12" t="s">
        <v>7750</v>
      </c>
      <c r="D3642" s="13">
        <v>1000</v>
      </c>
      <c r="E3642" s="13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1">
        <f>ROUND(E3642/D3642*100,0)</f>
        <v>6</v>
      </c>
      <c r="P3642" s="13">
        <f>IF(OR(E3642=0,L3642=0),0,E3642/L3642)</f>
        <v>18.333333333333332</v>
      </c>
      <c r="Q3642" s="11" t="s">
        <v>8323</v>
      </c>
      <c r="R3642" s="11" t="s">
        <v>8361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43.5" x14ac:dyDescent="0.35">
      <c r="A3643" s="11">
        <v>3641</v>
      </c>
      <c r="B3643" s="12" t="s">
        <v>3639</v>
      </c>
      <c r="C3643" s="12" t="s">
        <v>7751</v>
      </c>
      <c r="D3643" s="13">
        <v>3000</v>
      </c>
      <c r="E3643" s="13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1">
        <f>ROUND(E3643/D3643*100,0)</f>
        <v>0</v>
      </c>
      <c r="P3643" s="13">
        <f>IF(OR(E3643=0,L3643=0),0,E3643/L3643)</f>
        <v>0</v>
      </c>
      <c r="Q3643" s="11" t="s">
        <v>8323</v>
      </c>
      <c r="R3643" s="11" t="s">
        <v>8361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58" x14ac:dyDescent="0.35">
      <c r="A3644" s="11">
        <v>3642</v>
      </c>
      <c r="B3644" s="12" t="s">
        <v>3640</v>
      </c>
      <c r="C3644" s="12" t="s">
        <v>7752</v>
      </c>
      <c r="D3644" s="13">
        <v>700</v>
      </c>
      <c r="E3644" s="13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1">
        <f>ROUND(E3644/D3644*100,0)</f>
        <v>2</v>
      </c>
      <c r="P3644" s="13">
        <f>IF(OR(E3644=0,L3644=0),0,E3644/L3644)</f>
        <v>7.5</v>
      </c>
      <c r="Q3644" s="11" t="s">
        <v>8323</v>
      </c>
      <c r="R3644" s="11" t="s">
        <v>8361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3.5" x14ac:dyDescent="0.35">
      <c r="A3645" s="11">
        <v>3643</v>
      </c>
      <c r="B3645" s="12" t="s">
        <v>3641</v>
      </c>
      <c r="C3645" s="12" t="s">
        <v>7753</v>
      </c>
      <c r="D3645" s="13">
        <v>25000</v>
      </c>
      <c r="E3645" s="13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1">
        <f>ROUND(E3645/D3645*100,0)</f>
        <v>0</v>
      </c>
      <c r="P3645" s="13">
        <f>IF(OR(E3645=0,L3645=0),0,E3645/L3645)</f>
        <v>0</v>
      </c>
      <c r="Q3645" s="11" t="s">
        <v>8323</v>
      </c>
      <c r="R3645" s="11" t="s">
        <v>8361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3.5" x14ac:dyDescent="0.35">
      <c r="A3646" s="11">
        <v>3644</v>
      </c>
      <c r="B3646" s="12" t="s">
        <v>3642</v>
      </c>
      <c r="C3646" s="12" t="s">
        <v>7754</v>
      </c>
      <c r="D3646" s="13">
        <v>5000</v>
      </c>
      <c r="E3646" s="13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1">
        <f>ROUND(E3646/D3646*100,0)</f>
        <v>16</v>
      </c>
      <c r="P3646" s="13">
        <f>IF(OR(E3646=0,L3646=0),0,E3646/L3646)</f>
        <v>68.416666666666671</v>
      </c>
      <c r="Q3646" s="11" t="s">
        <v>8323</v>
      </c>
      <c r="R3646" s="11" t="s">
        <v>8361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43.5" x14ac:dyDescent="0.35">
      <c r="A3647" s="11">
        <v>3645</v>
      </c>
      <c r="B3647" s="12" t="s">
        <v>3643</v>
      </c>
      <c r="C3647" s="12" t="s">
        <v>7755</v>
      </c>
      <c r="D3647" s="13">
        <v>1000</v>
      </c>
      <c r="E3647" s="13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1">
        <f>ROUND(E3647/D3647*100,0)</f>
        <v>0</v>
      </c>
      <c r="P3647" s="13">
        <f>IF(OR(E3647=0,L3647=0),0,E3647/L3647)</f>
        <v>1</v>
      </c>
      <c r="Q3647" s="11" t="s">
        <v>8323</v>
      </c>
      <c r="R3647" s="11" t="s">
        <v>8361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3.5" x14ac:dyDescent="0.35">
      <c r="A3648" s="11">
        <v>3646</v>
      </c>
      <c r="B3648" s="12" t="s">
        <v>3644</v>
      </c>
      <c r="C3648" s="12" t="s">
        <v>7756</v>
      </c>
      <c r="D3648" s="13">
        <v>10000</v>
      </c>
      <c r="E3648" s="13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1">
        <f>ROUND(E3648/D3648*100,0)</f>
        <v>5</v>
      </c>
      <c r="P3648" s="13">
        <f>IF(OR(E3648=0,L3648=0),0,E3648/L3648)</f>
        <v>60.125</v>
      </c>
      <c r="Q3648" s="11" t="s">
        <v>8323</v>
      </c>
      <c r="R3648" s="11" t="s">
        <v>8361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43.5" x14ac:dyDescent="0.35">
      <c r="A3649" s="11">
        <v>3647</v>
      </c>
      <c r="B3649" s="12" t="s">
        <v>3645</v>
      </c>
      <c r="C3649" s="12" t="s">
        <v>7757</v>
      </c>
      <c r="D3649" s="13">
        <v>500</v>
      </c>
      <c r="E3649" s="13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1">
        <f>ROUND(E3649/D3649*100,0)</f>
        <v>6</v>
      </c>
      <c r="P3649" s="13">
        <f>IF(OR(E3649=0,L3649=0),0,E3649/L3649)</f>
        <v>15</v>
      </c>
      <c r="Q3649" s="11" t="s">
        <v>8323</v>
      </c>
      <c r="R3649" s="11" t="s">
        <v>8361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29" x14ac:dyDescent="0.35">
      <c r="A3650" s="11">
        <v>3648</v>
      </c>
      <c r="B3650" s="12" t="s">
        <v>3646</v>
      </c>
      <c r="C3650" s="12" t="s">
        <v>7758</v>
      </c>
      <c r="D3650" s="13">
        <v>40000</v>
      </c>
      <c r="E3650" s="13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1">
        <f>ROUND(E3650/D3650*100,0)</f>
        <v>100</v>
      </c>
      <c r="P3650" s="13">
        <f>IF(OR(E3650=0,L3650=0),0,E3650/L3650)</f>
        <v>550.04109589041093</v>
      </c>
      <c r="Q3650" s="11" t="s">
        <v>8323</v>
      </c>
      <c r="R3650" s="11" t="s">
        <v>8324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3.5" x14ac:dyDescent="0.35">
      <c r="A3651" s="11">
        <v>3649</v>
      </c>
      <c r="B3651" s="12" t="s">
        <v>3647</v>
      </c>
      <c r="C3651" s="12" t="s">
        <v>7759</v>
      </c>
      <c r="D3651" s="13">
        <v>750</v>
      </c>
      <c r="E3651" s="13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1">
        <f>ROUND(E3651/D3651*100,0)</f>
        <v>104</v>
      </c>
      <c r="P3651" s="13">
        <f>IF(OR(E3651=0,L3651=0),0,E3651/L3651)</f>
        <v>97.5</v>
      </c>
      <c r="Q3651" s="11" t="s">
        <v>8323</v>
      </c>
      <c r="R3651" s="11" t="s">
        <v>8324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43.5" x14ac:dyDescent="0.35">
      <c r="A3652" s="11">
        <v>3650</v>
      </c>
      <c r="B3652" s="12" t="s">
        <v>3648</v>
      </c>
      <c r="C3652" s="12" t="s">
        <v>7760</v>
      </c>
      <c r="D3652" s="13">
        <v>500</v>
      </c>
      <c r="E3652" s="13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1">
        <f>ROUND(E3652/D3652*100,0)</f>
        <v>100</v>
      </c>
      <c r="P3652" s="13">
        <f>IF(OR(E3652=0,L3652=0),0,E3652/L3652)</f>
        <v>29.411764705882351</v>
      </c>
      <c r="Q3652" s="11" t="s">
        <v>8323</v>
      </c>
      <c r="R3652" s="11" t="s">
        <v>8324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43.5" x14ac:dyDescent="0.35">
      <c r="A3653" s="11">
        <v>3651</v>
      </c>
      <c r="B3653" s="12" t="s">
        <v>3649</v>
      </c>
      <c r="C3653" s="12" t="s">
        <v>7761</v>
      </c>
      <c r="D3653" s="13">
        <v>500</v>
      </c>
      <c r="E3653" s="13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1">
        <f>ROUND(E3653/D3653*100,0)</f>
        <v>104</v>
      </c>
      <c r="P3653" s="13">
        <f>IF(OR(E3653=0,L3653=0),0,E3653/L3653)</f>
        <v>57.777777777777779</v>
      </c>
      <c r="Q3653" s="11" t="s">
        <v>8323</v>
      </c>
      <c r="R3653" s="11" t="s">
        <v>8324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58" x14ac:dyDescent="0.35">
      <c r="A3654" s="11">
        <v>3652</v>
      </c>
      <c r="B3654" s="12" t="s">
        <v>2867</v>
      </c>
      <c r="C3654" s="12" t="s">
        <v>7762</v>
      </c>
      <c r="D3654" s="13">
        <v>300</v>
      </c>
      <c r="E3654" s="13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1">
        <f>ROUND(E3654/D3654*100,0)</f>
        <v>251</v>
      </c>
      <c r="P3654" s="13">
        <f>IF(OR(E3654=0,L3654=0),0,E3654/L3654)</f>
        <v>44.235294117647058</v>
      </c>
      <c r="Q3654" s="11" t="s">
        <v>8323</v>
      </c>
      <c r="R3654" s="11" t="s">
        <v>8324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58" x14ac:dyDescent="0.35">
      <c r="A3655" s="11">
        <v>3653</v>
      </c>
      <c r="B3655" s="12" t="s">
        <v>3650</v>
      </c>
      <c r="C3655" s="12" t="s">
        <v>7763</v>
      </c>
      <c r="D3655" s="13">
        <v>2000</v>
      </c>
      <c r="E3655" s="13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1">
        <f>ROUND(E3655/D3655*100,0)</f>
        <v>101</v>
      </c>
      <c r="P3655" s="13">
        <f>IF(OR(E3655=0,L3655=0),0,E3655/L3655)</f>
        <v>60.909090909090907</v>
      </c>
      <c r="Q3655" s="11" t="s">
        <v>8323</v>
      </c>
      <c r="R3655" s="11" t="s">
        <v>8324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58" x14ac:dyDescent="0.35">
      <c r="A3656" s="11">
        <v>3654</v>
      </c>
      <c r="B3656" s="12" t="s">
        <v>3651</v>
      </c>
      <c r="C3656" s="12" t="s">
        <v>7764</v>
      </c>
      <c r="D3656" s="13">
        <v>1500</v>
      </c>
      <c r="E3656" s="13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1">
        <f>ROUND(E3656/D3656*100,0)</f>
        <v>174</v>
      </c>
      <c r="P3656" s="13">
        <f>IF(OR(E3656=0,L3656=0),0,E3656/L3656)</f>
        <v>68.84210526315789</v>
      </c>
      <c r="Q3656" s="11" t="s">
        <v>8323</v>
      </c>
      <c r="R3656" s="11" t="s">
        <v>8324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58" x14ac:dyDescent="0.35">
      <c r="A3657" s="11">
        <v>3655</v>
      </c>
      <c r="B3657" s="12" t="s">
        <v>3652</v>
      </c>
      <c r="C3657" s="12" t="s">
        <v>7765</v>
      </c>
      <c r="D3657" s="13">
        <v>5000</v>
      </c>
      <c r="E3657" s="13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1">
        <f>ROUND(E3657/D3657*100,0)</f>
        <v>116</v>
      </c>
      <c r="P3657" s="13">
        <f>IF(OR(E3657=0,L3657=0),0,E3657/L3657)</f>
        <v>73.582278481012665</v>
      </c>
      <c r="Q3657" s="11" t="s">
        <v>8323</v>
      </c>
      <c r="R3657" s="11" t="s">
        <v>8324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43.5" x14ac:dyDescent="0.35">
      <c r="A3658" s="11">
        <v>3656</v>
      </c>
      <c r="B3658" s="12" t="s">
        <v>3653</v>
      </c>
      <c r="C3658" s="12" t="s">
        <v>7766</v>
      </c>
      <c r="D3658" s="13">
        <v>5000</v>
      </c>
      <c r="E3658" s="13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1">
        <f>ROUND(E3658/D3658*100,0)</f>
        <v>106</v>
      </c>
      <c r="P3658" s="13">
        <f>IF(OR(E3658=0,L3658=0),0,E3658/L3658)</f>
        <v>115.02173913043478</v>
      </c>
      <c r="Q3658" s="11" t="s">
        <v>8323</v>
      </c>
      <c r="R3658" s="11" t="s">
        <v>8324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58" x14ac:dyDescent="0.35">
      <c r="A3659" s="11">
        <v>3657</v>
      </c>
      <c r="B3659" s="12" t="s">
        <v>3654</v>
      </c>
      <c r="C3659" s="12" t="s">
        <v>7767</v>
      </c>
      <c r="D3659" s="13">
        <v>2000</v>
      </c>
      <c r="E3659" s="13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1">
        <f>ROUND(E3659/D3659*100,0)</f>
        <v>111</v>
      </c>
      <c r="P3659" s="13">
        <f>IF(OR(E3659=0,L3659=0),0,E3659/L3659)</f>
        <v>110.75</v>
      </c>
      <c r="Q3659" s="11" t="s">
        <v>8323</v>
      </c>
      <c r="R3659" s="11" t="s">
        <v>8324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29" x14ac:dyDescent="0.35">
      <c r="A3660" s="11">
        <v>3658</v>
      </c>
      <c r="B3660" s="12" t="s">
        <v>3655</v>
      </c>
      <c r="C3660" s="12" t="s">
        <v>7768</v>
      </c>
      <c r="D3660" s="13">
        <v>1500</v>
      </c>
      <c r="E3660" s="13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1">
        <f>ROUND(E3660/D3660*100,0)</f>
        <v>101</v>
      </c>
      <c r="P3660" s="13">
        <f>IF(OR(E3660=0,L3660=0),0,E3660/L3660)</f>
        <v>75.5</v>
      </c>
      <c r="Q3660" s="11" t="s">
        <v>8323</v>
      </c>
      <c r="R3660" s="11" t="s">
        <v>8324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3.5" x14ac:dyDescent="0.35">
      <c r="A3661" s="11">
        <v>3659</v>
      </c>
      <c r="B3661" s="12" t="s">
        <v>3656</v>
      </c>
      <c r="C3661" s="12" t="s">
        <v>7769</v>
      </c>
      <c r="D3661" s="13">
        <v>3000</v>
      </c>
      <c r="E3661" s="13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1">
        <f>ROUND(E3661/D3661*100,0)</f>
        <v>102</v>
      </c>
      <c r="P3661" s="13">
        <f>IF(OR(E3661=0,L3661=0),0,E3661/L3661)</f>
        <v>235.46153846153845</v>
      </c>
      <c r="Q3661" s="11" t="s">
        <v>8323</v>
      </c>
      <c r="R3661" s="11" t="s">
        <v>8324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58" x14ac:dyDescent="0.35">
      <c r="A3662" s="11">
        <v>3660</v>
      </c>
      <c r="B3662" s="12" t="s">
        <v>3657</v>
      </c>
      <c r="C3662" s="12" t="s">
        <v>7770</v>
      </c>
      <c r="D3662" s="13">
        <v>250</v>
      </c>
      <c r="E3662" s="13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1">
        <f>ROUND(E3662/D3662*100,0)</f>
        <v>100</v>
      </c>
      <c r="P3662" s="13">
        <f>IF(OR(E3662=0,L3662=0),0,E3662/L3662)</f>
        <v>11.363636363636363</v>
      </c>
      <c r="Q3662" s="11" t="s">
        <v>8323</v>
      </c>
      <c r="R3662" s="11" t="s">
        <v>8324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43.5" x14ac:dyDescent="0.35">
      <c r="A3663" s="11">
        <v>3661</v>
      </c>
      <c r="B3663" s="12" t="s">
        <v>3658</v>
      </c>
      <c r="C3663" s="12" t="s">
        <v>7771</v>
      </c>
      <c r="D3663" s="13">
        <v>3000</v>
      </c>
      <c r="E3663" s="13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1">
        <f>ROUND(E3663/D3663*100,0)</f>
        <v>111</v>
      </c>
      <c r="P3663" s="13">
        <f>IF(OR(E3663=0,L3663=0),0,E3663/L3663)</f>
        <v>92.5</v>
      </c>
      <c r="Q3663" s="11" t="s">
        <v>8323</v>
      </c>
      <c r="R3663" s="11" t="s">
        <v>8324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58" x14ac:dyDescent="0.35">
      <c r="A3664" s="11">
        <v>3662</v>
      </c>
      <c r="B3664" s="12" t="s">
        <v>3659</v>
      </c>
      <c r="C3664" s="12" t="s">
        <v>7772</v>
      </c>
      <c r="D3664" s="13">
        <v>8000</v>
      </c>
      <c r="E3664" s="13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1">
        <f>ROUND(E3664/D3664*100,0)</f>
        <v>101</v>
      </c>
      <c r="P3664" s="13">
        <f>IF(OR(E3664=0,L3664=0),0,E3664/L3664)</f>
        <v>202.85</v>
      </c>
      <c r="Q3664" s="11" t="s">
        <v>8323</v>
      </c>
      <c r="R3664" s="11" t="s">
        <v>8324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43.5" x14ac:dyDescent="0.35">
      <c r="A3665" s="11">
        <v>3663</v>
      </c>
      <c r="B3665" s="12" t="s">
        <v>3660</v>
      </c>
      <c r="C3665" s="12" t="s">
        <v>7773</v>
      </c>
      <c r="D3665" s="13">
        <v>225</v>
      </c>
      <c r="E3665" s="13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1">
        <f>ROUND(E3665/D3665*100,0)</f>
        <v>104</v>
      </c>
      <c r="P3665" s="13">
        <f>IF(OR(E3665=0,L3665=0),0,E3665/L3665)</f>
        <v>26</v>
      </c>
      <c r="Q3665" s="11" t="s">
        <v>8323</v>
      </c>
      <c r="R3665" s="11" t="s">
        <v>8324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43.5" x14ac:dyDescent="0.35">
      <c r="A3666" s="11">
        <v>3664</v>
      </c>
      <c r="B3666" s="12" t="s">
        <v>3661</v>
      </c>
      <c r="C3666" s="12" t="s">
        <v>7774</v>
      </c>
      <c r="D3666" s="13">
        <v>800</v>
      </c>
      <c r="E3666" s="13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1">
        <f>ROUND(E3666/D3666*100,0)</f>
        <v>109</v>
      </c>
      <c r="P3666" s="13">
        <f>IF(OR(E3666=0,L3666=0),0,E3666/L3666)</f>
        <v>46.05263157894737</v>
      </c>
      <c r="Q3666" s="11" t="s">
        <v>8323</v>
      </c>
      <c r="R3666" s="11" t="s">
        <v>8324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43.5" x14ac:dyDescent="0.35">
      <c r="A3667" s="11">
        <v>3665</v>
      </c>
      <c r="B3667" s="12" t="s">
        <v>3662</v>
      </c>
      <c r="C3667" s="12" t="s">
        <v>7775</v>
      </c>
      <c r="D3667" s="13">
        <v>620</v>
      </c>
      <c r="E3667" s="13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1">
        <f>ROUND(E3667/D3667*100,0)</f>
        <v>115</v>
      </c>
      <c r="P3667" s="13">
        <f>IF(OR(E3667=0,L3667=0),0,E3667/L3667)</f>
        <v>51</v>
      </c>
      <c r="Q3667" s="11" t="s">
        <v>8323</v>
      </c>
      <c r="R3667" s="11" t="s">
        <v>8324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29" x14ac:dyDescent="0.35">
      <c r="A3668" s="11">
        <v>3666</v>
      </c>
      <c r="B3668" s="12" t="s">
        <v>3663</v>
      </c>
      <c r="C3668" s="12" t="s">
        <v>7776</v>
      </c>
      <c r="D3668" s="13">
        <v>1200</v>
      </c>
      <c r="E3668" s="13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1">
        <f>ROUND(E3668/D3668*100,0)</f>
        <v>100</v>
      </c>
      <c r="P3668" s="13">
        <f>IF(OR(E3668=0,L3668=0),0,E3668/L3668)</f>
        <v>31.578947368421051</v>
      </c>
      <c r="Q3668" s="11" t="s">
        <v>8323</v>
      </c>
      <c r="R3668" s="11" t="s">
        <v>8324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43.5" x14ac:dyDescent="0.35">
      <c r="A3669" s="11">
        <v>3667</v>
      </c>
      <c r="B3669" s="12" t="s">
        <v>3664</v>
      </c>
      <c r="C3669" s="12" t="s">
        <v>7777</v>
      </c>
      <c r="D3669" s="13">
        <v>3000</v>
      </c>
      <c r="E3669" s="13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1">
        <f>ROUND(E3669/D3669*100,0)</f>
        <v>103</v>
      </c>
      <c r="P3669" s="13">
        <f>IF(OR(E3669=0,L3669=0),0,E3669/L3669)</f>
        <v>53.363965517241382</v>
      </c>
      <c r="Q3669" s="11" t="s">
        <v>8323</v>
      </c>
      <c r="R3669" s="11" t="s">
        <v>8324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43.5" x14ac:dyDescent="0.35">
      <c r="A3670" s="11">
        <v>3668</v>
      </c>
      <c r="B3670" s="12" t="s">
        <v>3665</v>
      </c>
      <c r="C3670" s="12" t="s">
        <v>7778</v>
      </c>
      <c r="D3670" s="13">
        <v>1000</v>
      </c>
      <c r="E3670" s="13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1">
        <f>ROUND(E3670/D3670*100,0)</f>
        <v>104</v>
      </c>
      <c r="P3670" s="13">
        <f>IF(OR(E3670=0,L3670=0),0,E3670/L3670)</f>
        <v>36.964285714285715</v>
      </c>
      <c r="Q3670" s="11" t="s">
        <v>8323</v>
      </c>
      <c r="R3670" s="11" t="s">
        <v>8324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43.5" x14ac:dyDescent="0.35">
      <c r="A3671" s="11">
        <v>3669</v>
      </c>
      <c r="B3671" s="12" t="s">
        <v>3666</v>
      </c>
      <c r="C3671" s="12" t="s">
        <v>7779</v>
      </c>
      <c r="D3671" s="13">
        <v>1000</v>
      </c>
      <c r="E3671" s="13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1">
        <f>ROUND(E3671/D3671*100,0)</f>
        <v>138</v>
      </c>
      <c r="P3671" s="13">
        <f>IF(OR(E3671=0,L3671=0),0,E3671/L3671)</f>
        <v>81.294117647058826</v>
      </c>
      <c r="Q3671" s="11" t="s">
        <v>8323</v>
      </c>
      <c r="R3671" s="11" t="s">
        <v>8324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43.5" x14ac:dyDescent="0.35">
      <c r="A3672" s="11">
        <v>3670</v>
      </c>
      <c r="B3672" s="12" t="s">
        <v>3667</v>
      </c>
      <c r="C3672" s="12" t="s">
        <v>7780</v>
      </c>
      <c r="D3672" s="13">
        <v>220</v>
      </c>
      <c r="E3672" s="13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1">
        <f>ROUND(E3672/D3672*100,0)</f>
        <v>110</v>
      </c>
      <c r="P3672" s="13">
        <f>IF(OR(E3672=0,L3672=0),0,E3672/L3672)</f>
        <v>20.083333333333332</v>
      </c>
      <c r="Q3672" s="11" t="s">
        <v>8323</v>
      </c>
      <c r="R3672" s="11" t="s">
        <v>8324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43.5" x14ac:dyDescent="0.35">
      <c r="A3673" s="11">
        <v>3671</v>
      </c>
      <c r="B3673" s="12" t="s">
        <v>3668</v>
      </c>
      <c r="C3673" s="12" t="s">
        <v>7781</v>
      </c>
      <c r="D3673" s="13">
        <v>3500</v>
      </c>
      <c r="E3673" s="13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1">
        <f>ROUND(E3673/D3673*100,0)</f>
        <v>101</v>
      </c>
      <c r="P3673" s="13">
        <f>IF(OR(E3673=0,L3673=0),0,E3673/L3673)</f>
        <v>88.25</v>
      </c>
      <c r="Q3673" s="11" t="s">
        <v>8323</v>
      </c>
      <c r="R3673" s="11" t="s">
        <v>8324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58" x14ac:dyDescent="0.35">
      <c r="A3674" s="11">
        <v>3672</v>
      </c>
      <c r="B3674" s="12" t="s">
        <v>3669</v>
      </c>
      <c r="C3674" s="12" t="s">
        <v>7782</v>
      </c>
      <c r="D3674" s="13">
        <v>3000</v>
      </c>
      <c r="E3674" s="13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1">
        <f>ROUND(E3674/D3674*100,0)</f>
        <v>102</v>
      </c>
      <c r="P3674" s="13">
        <f>IF(OR(E3674=0,L3674=0),0,E3674/L3674)</f>
        <v>53.438596491228068</v>
      </c>
      <c r="Q3674" s="11" t="s">
        <v>8323</v>
      </c>
      <c r="R3674" s="11" t="s">
        <v>8324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3.5" x14ac:dyDescent="0.35">
      <c r="A3675" s="11">
        <v>3673</v>
      </c>
      <c r="B3675" s="12" t="s">
        <v>3670</v>
      </c>
      <c r="C3675" s="12" t="s">
        <v>7783</v>
      </c>
      <c r="D3675" s="13">
        <v>4000</v>
      </c>
      <c r="E3675" s="13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1">
        <f>ROUND(E3675/D3675*100,0)</f>
        <v>114</v>
      </c>
      <c r="P3675" s="13">
        <f>IF(OR(E3675=0,L3675=0),0,E3675/L3675)</f>
        <v>39.868421052631582</v>
      </c>
      <c r="Q3675" s="11" t="s">
        <v>8323</v>
      </c>
      <c r="R3675" s="11" t="s">
        <v>8324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43.5" x14ac:dyDescent="0.35">
      <c r="A3676" s="11">
        <v>3674</v>
      </c>
      <c r="B3676" s="12" t="s">
        <v>3671</v>
      </c>
      <c r="C3676" s="12" t="s">
        <v>7784</v>
      </c>
      <c r="D3676" s="13">
        <v>4500</v>
      </c>
      <c r="E3676" s="13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1">
        <f>ROUND(E3676/D3676*100,0)</f>
        <v>100</v>
      </c>
      <c r="P3676" s="13">
        <f>IF(OR(E3676=0,L3676=0),0,E3676/L3676)</f>
        <v>145.16129032258064</v>
      </c>
      <c r="Q3676" s="11" t="s">
        <v>8323</v>
      </c>
      <c r="R3676" s="11" t="s">
        <v>8324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43.5" x14ac:dyDescent="0.35">
      <c r="A3677" s="11">
        <v>3675</v>
      </c>
      <c r="B3677" s="12" t="s">
        <v>3672</v>
      </c>
      <c r="C3677" s="12" t="s">
        <v>7785</v>
      </c>
      <c r="D3677" s="13">
        <v>50</v>
      </c>
      <c r="E3677" s="13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1">
        <f>ROUND(E3677/D3677*100,0)</f>
        <v>140</v>
      </c>
      <c r="P3677" s="13">
        <f>IF(OR(E3677=0,L3677=0),0,E3677/L3677)</f>
        <v>23.333333333333332</v>
      </c>
      <c r="Q3677" s="11" t="s">
        <v>8323</v>
      </c>
      <c r="R3677" s="11" t="s">
        <v>8324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43.5" x14ac:dyDescent="0.35">
      <c r="A3678" s="11">
        <v>3676</v>
      </c>
      <c r="B3678" s="12" t="s">
        <v>3673</v>
      </c>
      <c r="C3678" s="12" t="s">
        <v>7786</v>
      </c>
      <c r="D3678" s="13">
        <v>800</v>
      </c>
      <c r="E3678" s="13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1">
        <f>ROUND(E3678/D3678*100,0)</f>
        <v>129</v>
      </c>
      <c r="P3678" s="13">
        <f>IF(OR(E3678=0,L3678=0),0,E3678/L3678)</f>
        <v>64.375</v>
      </c>
      <c r="Q3678" s="11" t="s">
        <v>8323</v>
      </c>
      <c r="R3678" s="11" t="s">
        <v>8324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43.5" x14ac:dyDescent="0.35">
      <c r="A3679" s="11">
        <v>3677</v>
      </c>
      <c r="B3679" s="12" t="s">
        <v>3674</v>
      </c>
      <c r="C3679" s="12" t="s">
        <v>7787</v>
      </c>
      <c r="D3679" s="13">
        <v>12000</v>
      </c>
      <c r="E3679" s="13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1">
        <f>ROUND(E3679/D3679*100,0)</f>
        <v>103</v>
      </c>
      <c r="P3679" s="13">
        <f>IF(OR(E3679=0,L3679=0),0,E3679/L3679)</f>
        <v>62.052763819095475</v>
      </c>
      <c r="Q3679" s="11" t="s">
        <v>8323</v>
      </c>
      <c r="R3679" s="11" t="s">
        <v>8324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43.5" x14ac:dyDescent="0.35">
      <c r="A3680" s="11">
        <v>3678</v>
      </c>
      <c r="B3680" s="12" t="s">
        <v>3675</v>
      </c>
      <c r="C3680" s="12" t="s">
        <v>7788</v>
      </c>
      <c r="D3680" s="13">
        <v>2000</v>
      </c>
      <c r="E3680" s="13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1">
        <f>ROUND(E3680/D3680*100,0)</f>
        <v>103</v>
      </c>
      <c r="P3680" s="13">
        <f>IF(OR(E3680=0,L3680=0),0,E3680/L3680)</f>
        <v>66.129032258064512</v>
      </c>
      <c r="Q3680" s="11" t="s">
        <v>8323</v>
      </c>
      <c r="R3680" s="11" t="s">
        <v>8324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43.5" x14ac:dyDescent="0.35">
      <c r="A3681" s="11">
        <v>3679</v>
      </c>
      <c r="B3681" s="12" t="s">
        <v>3676</v>
      </c>
      <c r="C3681" s="12" t="s">
        <v>7789</v>
      </c>
      <c r="D3681" s="13">
        <v>2000</v>
      </c>
      <c r="E3681" s="13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1">
        <f>ROUND(E3681/D3681*100,0)</f>
        <v>110</v>
      </c>
      <c r="P3681" s="13">
        <f>IF(OR(E3681=0,L3681=0),0,E3681/L3681)</f>
        <v>73.400000000000006</v>
      </c>
      <c r="Q3681" s="11" t="s">
        <v>8323</v>
      </c>
      <c r="R3681" s="11" t="s">
        <v>8324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43.5" x14ac:dyDescent="0.35">
      <c r="A3682" s="11">
        <v>3680</v>
      </c>
      <c r="B3682" s="12" t="s">
        <v>3677</v>
      </c>
      <c r="C3682" s="12" t="s">
        <v>7790</v>
      </c>
      <c r="D3682" s="13">
        <v>3000</v>
      </c>
      <c r="E3682" s="13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1">
        <f>ROUND(E3682/D3682*100,0)</f>
        <v>113</v>
      </c>
      <c r="P3682" s="13">
        <f>IF(OR(E3682=0,L3682=0),0,E3682/L3682)</f>
        <v>99.5</v>
      </c>
      <c r="Q3682" s="11" t="s">
        <v>8323</v>
      </c>
      <c r="R3682" s="11" t="s">
        <v>8324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58" x14ac:dyDescent="0.35">
      <c r="A3683" s="11">
        <v>3681</v>
      </c>
      <c r="B3683" s="12" t="s">
        <v>3678</v>
      </c>
      <c r="C3683" s="12" t="s">
        <v>7791</v>
      </c>
      <c r="D3683" s="13">
        <v>1000</v>
      </c>
      <c r="E3683" s="13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1">
        <f>ROUND(E3683/D3683*100,0)</f>
        <v>112</v>
      </c>
      <c r="P3683" s="13">
        <f>IF(OR(E3683=0,L3683=0),0,E3683/L3683)</f>
        <v>62.166666666666664</v>
      </c>
      <c r="Q3683" s="11" t="s">
        <v>8323</v>
      </c>
      <c r="R3683" s="11" t="s">
        <v>8324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3.5" x14ac:dyDescent="0.35">
      <c r="A3684" s="11">
        <v>3682</v>
      </c>
      <c r="B3684" s="12" t="s">
        <v>3679</v>
      </c>
      <c r="C3684" s="12" t="s">
        <v>7792</v>
      </c>
      <c r="D3684" s="13">
        <v>3000</v>
      </c>
      <c r="E3684" s="13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1">
        <f>ROUND(E3684/D3684*100,0)</f>
        <v>139</v>
      </c>
      <c r="P3684" s="13">
        <f>IF(OR(E3684=0,L3684=0),0,E3684/L3684)</f>
        <v>62.328358208955223</v>
      </c>
      <c r="Q3684" s="11" t="s">
        <v>8323</v>
      </c>
      <c r="R3684" s="11" t="s">
        <v>8324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3.5" x14ac:dyDescent="0.35">
      <c r="A3685" s="11">
        <v>3683</v>
      </c>
      <c r="B3685" s="12" t="s">
        <v>3680</v>
      </c>
      <c r="C3685" s="12" t="s">
        <v>7793</v>
      </c>
      <c r="D3685" s="13">
        <v>3500</v>
      </c>
      <c r="E3685" s="13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1">
        <f>ROUND(E3685/D3685*100,0)</f>
        <v>111</v>
      </c>
      <c r="P3685" s="13">
        <f>IF(OR(E3685=0,L3685=0),0,E3685/L3685)</f>
        <v>58.787878787878789</v>
      </c>
      <c r="Q3685" s="11" t="s">
        <v>8323</v>
      </c>
      <c r="R3685" s="11" t="s">
        <v>8324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43.5" x14ac:dyDescent="0.35">
      <c r="A3686" s="11">
        <v>3684</v>
      </c>
      <c r="B3686" s="12" t="s">
        <v>3681</v>
      </c>
      <c r="C3686" s="12" t="s">
        <v>7794</v>
      </c>
      <c r="D3686" s="13">
        <v>750</v>
      </c>
      <c r="E3686" s="13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1">
        <f>ROUND(E3686/D3686*100,0)</f>
        <v>139</v>
      </c>
      <c r="P3686" s="13">
        <f>IF(OR(E3686=0,L3686=0),0,E3686/L3686)</f>
        <v>45.347826086956523</v>
      </c>
      <c r="Q3686" s="11" t="s">
        <v>8323</v>
      </c>
      <c r="R3686" s="11" t="s">
        <v>8324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3.5" x14ac:dyDescent="0.35">
      <c r="A3687" s="11">
        <v>3685</v>
      </c>
      <c r="B3687" s="12" t="s">
        <v>3682</v>
      </c>
      <c r="C3687" s="12" t="s">
        <v>7795</v>
      </c>
      <c r="D3687" s="13">
        <v>5000</v>
      </c>
      <c r="E3687" s="13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1">
        <f>ROUND(E3687/D3687*100,0)</f>
        <v>106</v>
      </c>
      <c r="P3687" s="13">
        <f>IF(OR(E3687=0,L3687=0),0,E3687/L3687)</f>
        <v>41.944444444444443</v>
      </c>
      <c r="Q3687" s="11" t="s">
        <v>8323</v>
      </c>
      <c r="R3687" s="11" t="s">
        <v>8324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3.5" x14ac:dyDescent="0.35">
      <c r="A3688" s="11">
        <v>3686</v>
      </c>
      <c r="B3688" s="12" t="s">
        <v>3683</v>
      </c>
      <c r="C3688" s="12" t="s">
        <v>7796</v>
      </c>
      <c r="D3688" s="13">
        <v>350</v>
      </c>
      <c r="E3688" s="13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1">
        <f>ROUND(E3688/D3688*100,0)</f>
        <v>101</v>
      </c>
      <c r="P3688" s="13">
        <f>IF(OR(E3688=0,L3688=0),0,E3688/L3688)</f>
        <v>59.166666666666664</v>
      </c>
      <c r="Q3688" s="11" t="s">
        <v>8323</v>
      </c>
      <c r="R3688" s="11" t="s">
        <v>8324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58" x14ac:dyDescent="0.35">
      <c r="A3689" s="11">
        <v>3687</v>
      </c>
      <c r="B3689" s="12" t="s">
        <v>3684</v>
      </c>
      <c r="C3689" s="12" t="s">
        <v>7797</v>
      </c>
      <c r="D3689" s="13">
        <v>5000</v>
      </c>
      <c r="E3689" s="13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1">
        <f>ROUND(E3689/D3689*100,0)</f>
        <v>100</v>
      </c>
      <c r="P3689" s="13">
        <f>IF(OR(E3689=0,L3689=0),0,E3689/L3689)</f>
        <v>200.49</v>
      </c>
      <c r="Q3689" s="11" t="s">
        <v>8323</v>
      </c>
      <c r="R3689" s="11" t="s">
        <v>8324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43.5" x14ac:dyDescent="0.35">
      <c r="A3690" s="11">
        <v>3688</v>
      </c>
      <c r="B3690" s="12" t="s">
        <v>3685</v>
      </c>
      <c r="C3690" s="12" t="s">
        <v>7798</v>
      </c>
      <c r="D3690" s="13">
        <v>3000</v>
      </c>
      <c r="E3690" s="13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1">
        <f>ROUND(E3690/D3690*100,0)</f>
        <v>109</v>
      </c>
      <c r="P3690" s="13">
        <f>IF(OR(E3690=0,L3690=0),0,E3690/L3690)</f>
        <v>83.974358974358978</v>
      </c>
      <c r="Q3690" s="11" t="s">
        <v>8323</v>
      </c>
      <c r="R3690" s="11" t="s">
        <v>8324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43.5" x14ac:dyDescent="0.35">
      <c r="A3691" s="11">
        <v>3689</v>
      </c>
      <c r="B3691" s="12" t="s">
        <v>3686</v>
      </c>
      <c r="C3691" s="12" t="s">
        <v>7799</v>
      </c>
      <c r="D3691" s="13">
        <v>3000</v>
      </c>
      <c r="E3691" s="13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1">
        <f>ROUND(E3691/D3691*100,0)</f>
        <v>118</v>
      </c>
      <c r="P3691" s="13">
        <f>IF(OR(E3691=0,L3691=0),0,E3691/L3691)</f>
        <v>57.258064516129032</v>
      </c>
      <c r="Q3691" s="11" t="s">
        <v>8323</v>
      </c>
      <c r="R3691" s="11" t="s">
        <v>8324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43.5" x14ac:dyDescent="0.35">
      <c r="A3692" s="11">
        <v>3690</v>
      </c>
      <c r="B3692" s="12" t="s">
        <v>3687</v>
      </c>
      <c r="C3692" s="12" t="s">
        <v>7800</v>
      </c>
      <c r="D3692" s="13">
        <v>1500</v>
      </c>
      <c r="E3692" s="13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1">
        <f>ROUND(E3692/D3692*100,0)</f>
        <v>120</v>
      </c>
      <c r="P3692" s="13">
        <f>IF(OR(E3692=0,L3692=0),0,E3692/L3692)</f>
        <v>58.064516129032256</v>
      </c>
      <c r="Q3692" s="11" t="s">
        <v>8323</v>
      </c>
      <c r="R3692" s="11" t="s">
        <v>8324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29" x14ac:dyDescent="0.35">
      <c r="A3693" s="11">
        <v>3691</v>
      </c>
      <c r="B3693" s="12" t="s">
        <v>3688</v>
      </c>
      <c r="C3693" s="12" t="s">
        <v>7801</v>
      </c>
      <c r="D3693" s="13">
        <v>40000</v>
      </c>
      <c r="E3693" s="13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1">
        <f>ROUND(E3693/D3693*100,0)</f>
        <v>128</v>
      </c>
      <c r="P3693" s="13">
        <f>IF(OR(E3693=0,L3693=0),0,E3693/L3693)</f>
        <v>186.80291970802921</v>
      </c>
      <c r="Q3693" s="11" t="s">
        <v>8323</v>
      </c>
      <c r="R3693" s="11" t="s">
        <v>8324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29" x14ac:dyDescent="0.35">
      <c r="A3694" s="11">
        <v>3692</v>
      </c>
      <c r="B3694" s="12" t="s">
        <v>3689</v>
      </c>
      <c r="C3694" s="12" t="s">
        <v>7802</v>
      </c>
      <c r="D3694" s="13">
        <v>1000</v>
      </c>
      <c r="E3694" s="13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1">
        <f>ROUND(E3694/D3694*100,0)</f>
        <v>126</v>
      </c>
      <c r="P3694" s="13">
        <f>IF(OR(E3694=0,L3694=0),0,E3694/L3694)</f>
        <v>74.117647058823536</v>
      </c>
      <c r="Q3694" s="11" t="s">
        <v>8323</v>
      </c>
      <c r="R3694" s="11" t="s">
        <v>8324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43.5" x14ac:dyDescent="0.35">
      <c r="A3695" s="11">
        <v>3693</v>
      </c>
      <c r="B3695" s="12" t="s">
        <v>3690</v>
      </c>
      <c r="C3695" s="12" t="s">
        <v>7803</v>
      </c>
      <c r="D3695" s="13">
        <v>333</v>
      </c>
      <c r="E3695" s="13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1">
        <f>ROUND(E3695/D3695*100,0)</f>
        <v>129</v>
      </c>
      <c r="P3695" s="13">
        <f>IF(OR(E3695=0,L3695=0),0,E3695/L3695)</f>
        <v>30.714285714285715</v>
      </c>
      <c r="Q3695" s="11" t="s">
        <v>8323</v>
      </c>
      <c r="R3695" s="11" t="s">
        <v>8324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58" x14ac:dyDescent="0.35">
      <c r="A3696" s="11">
        <v>3694</v>
      </c>
      <c r="B3696" s="12" t="s">
        <v>3691</v>
      </c>
      <c r="C3696" s="12" t="s">
        <v>7804</v>
      </c>
      <c r="D3696" s="13">
        <v>3500</v>
      </c>
      <c r="E3696" s="13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1">
        <f>ROUND(E3696/D3696*100,0)</f>
        <v>107</v>
      </c>
      <c r="P3696" s="13">
        <f>IF(OR(E3696=0,L3696=0),0,E3696/L3696)</f>
        <v>62.666666666666664</v>
      </c>
      <c r="Q3696" s="11" t="s">
        <v>8323</v>
      </c>
      <c r="R3696" s="11" t="s">
        <v>8324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58" x14ac:dyDescent="0.35">
      <c r="A3697" s="11">
        <v>3695</v>
      </c>
      <c r="B3697" s="12" t="s">
        <v>3692</v>
      </c>
      <c r="C3697" s="12" t="s">
        <v>7805</v>
      </c>
      <c r="D3697" s="13">
        <v>4000</v>
      </c>
      <c r="E3697" s="13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1">
        <f>ROUND(E3697/D3697*100,0)</f>
        <v>100</v>
      </c>
      <c r="P3697" s="13">
        <f>IF(OR(E3697=0,L3697=0),0,E3697/L3697)</f>
        <v>121.36363636363636</v>
      </c>
      <c r="Q3697" s="11" t="s">
        <v>8323</v>
      </c>
      <c r="R3697" s="11" t="s">
        <v>8324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3.5" x14ac:dyDescent="0.35">
      <c r="A3698" s="11">
        <v>3696</v>
      </c>
      <c r="B3698" s="12" t="s">
        <v>3693</v>
      </c>
      <c r="C3698" s="12" t="s">
        <v>7806</v>
      </c>
      <c r="D3698" s="13">
        <v>2000</v>
      </c>
      <c r="E3698" s="13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1">
        <f>ROUND(E3698/D3698*100,0)</f>
        <v>155</v>
      </c>
      <c r="P3698" s="13">
        <f>IF(OR(E3698=0,L3698=0),0,E3698/L3698)</f>
        <v>39.743589743589745</v>
      </c>
      <c r="Q3698" s="11" t="s">
        <v>8323</v>
      </c>
      <c r="R3698" s="11" t="s">
        <v>8324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43.5" x14ac:dyDescent="0.35">
      <c r="A3699" s="11">
        <v>3697</v>
      </c>
      <c r="B3699" s="12" t="s">
        <v>3694</v>
      </c>
      <c r="C3699" s="12" t="s">
        <v>7807</v>
      </c>
      <c r="D3699" s="13">
        <v>2000</v>
      </c>
      <c r="E3699" s="13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1">
        <f>ROUND(E3699/D3699*100,0)</f>
        <v>108</v>
      </c>
      <c r="P3699" s="13">
        <f>IF(OR(E3699=0,L3699=0),0,E3699/L3699)</f>
        <v>72</v>
      </c>
      <c r="Q3699" s="11" t="s">
        <v>8323</v>
      </c>
      <c r="R3699" s="11" t="s">
        <v>8324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43.5" x14ac:dyDescent="0.35">
      <c r="A3700" s="11">
        <v>3698</v>
      </c>
      <c r="B3700" s="12" t="s">
        <v>3695</v>
      </c>
      <c r="C3700" s="12" t="s">
        <v>7808</v>
      </c>
      <c r="D3700" s="13">
        <v>5000</v>
      </c>
      <c r="E3700" s="13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1">
        <f>ROUND(E3700/D3700*100,0)</f>
        <v>111</v>
      </c>
      <c r="P3700" s="13">
        <f>IF(OR(E3700=0,L3700=0),0,E3700/L3700)</f>
        <v>40.632352941176471</v>
      </c>
      <c r="Q3700" s="11" t="s">
        <v>8323</v>
      </c>
      <c r="R3700" s="11" t="s">
        <v>8324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58" x14ac:dyDescent="0.35">
      <c r="A3701" s="11">
        <v>3699</v>
      </c>
      <c r="B3701" s="12" t="s">
        <v>3696</v>
      </c>
      <c r="C3701" s="12" t="s">
        <v>7809</v>
      </c>
      <c r="D3701" s="13">
        <v>2500</v>
      </c>
      <c r="E3701" s="13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1">
        <f>ROUND(E3701/D3701*100,0)</f>
        <v>101</v>
      </c>
      <c r="P3701" s="13">
        <f>IF(OR(E3701=0,L3701=0),0,E3701/L3701)</f>
        <v>63</v>
      </c>
      <c r="Q3701" s="11" t="s">
        <v>8323</v>
      </c>
      <c r="R3701" s="11" t="s">
        <v>8324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29" x14ac:dyDescent="0.35">
      <c r="A3702" s="11">
        <v>3700</v>
      </c>
      <c r="B3702" s="12" t="s">
        <v>3697</v>
      </c>
      <c r="C3702" s="12" t="s">
        <v>7810</v>
      </c>
      <c r="D3702" s="13">
        <v>500</v>
      </c>
      <c r="E3702" s="13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1">
        <f>ROUND(E3702/D3702*100,0)</f>
        <v>121</v>
      </c>
      <c r="P3702" s="13">
        <f>IF(OR(E3702=0,L3702=0),0,E3702/L3702)</f>
        <v>33.666666666666664</v>
      </c>
      <c r="Q3702" s="11" t="s">
        <v>8323</v>
      </c>
      <c r="R3702" s="11" t="s">
        <v>8324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43.5" x14ac:dyDescent="0.35">
      <c r="A3703" s="11">
        <v>3701</v>
      </c>
      <c r="B3703" s="12" t="s">
        <v>3698</v>
      </c>
      <c r="C3703" s="12" t="s">
        <v>7811</v>
      </c>
      <c r="D3703" s="13">
        <v>1500</v>
      </c>
      <c r="E3703" s="13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1">
        <f>ROUND(E3703/D3703*100,0)</f>
        <v>100</v>
      </c>
      <c r="P3703" s="13">
        <f>IF(OR(E3703=0,L3703=0),0,E3703/L3703)</f>
        <v>38.589743589743591</v>
      </c>
      <c r="Q3703" s="11" t="s">
        <v>8323</v>
      </c>
      <c r="R3703" s="11" t="s">
        <v>8324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58" x14ac:dyDescent="0.35">
      <c r="A3704" s="11">
        <v>3702</v>
      </c>
      <c r="B3704" s="12" t="s">
        <v>3699</v>
      </c>
      <c r="C3704" s="12" t="s">
        <v>7812</v>
      </c>
      <c r="D3704" s="13">
        <v>3000</v>
      </c>
      <c r="E3704" s="13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1">
        <f>ROUND(E3704/D3704*100,0)</f>
        <v>109</v>
      </c>
      <c r="P3704" s="13">
        <f>IF(OR(E3704=0,L3704=0),0,E3704/L3704)</f>
        <v>155.95238095238096</v>
      </c>
      <c r="Q3704" s="11" t="s">
        <v>8323</v>
      </c>
      <c r="R3704" s="11" t="s">
        <v>8324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43.5" x14ac:dyDescent="0.35">
      <c r="A3705" s="11">
        <v>3703</v>
      </c>
      <c r="B3705" s="12" t="s">
        <v>3700</v>
      </c>
      <c r="C3705" s="12" t="s">
        <v>7813</v>
      </c>
      <c r="D3705" s="13">
        <v>1050</v>
      </c>
      <c r="E3705" s="13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1">
        <f>ROUND(E3705/D3705*100,0)</f>
        <v>123</v>
      </c>
      <c r="P3705" s="13">
        <f>IF(OR(E3705=0,L3705=0),0,E3705/L3705)</f>
        <v>43.2</v>
      </c>
      <c r="Q3705" s="11" t="s">
        <v>8323</v>
      </c>
      <c r="R3705" s="11" t="s">
        <v>8324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43.5" x14ac:dyDescent="0.35">
      <c r="A3706" s="11">
        <v>3704</v>
      </c>
      <c r="B3706" s="12" t="s">
        <v>3701</v>
      </c>
      <c r="C3706" s="12" t="s">
        <v>7814</v>
      </c>
      <c r="D3706" s="13">
        <v>300</v>
      </c>
      <c r="E3706" s="13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1">
        <f>ROUND(E3706/D3706*100,0)</f>
        <v>136</v>
      </c>
      <c r="P3706" s="13">
        <f>IF(OR(E3706=0,L3706=0),0,E3706/L3706)</f>
        <v>15.148518518518518</v>
      </c>
      <c r="Q3706" s="11" t="s">
        <v>8323</v>
      </c>
      <c r="R3706" s="11" t="s">
        <v>8324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43.5" x14ac:dyDescent="0.35">
      <c r="A3707" s="11">
        <v>3705</v>
      </c>
      <c r="B3707" s="12" t="s">
        <v>3702</v>
      </c>
      <c r="C3707" s="12" t="s">
        <v>7815</v>
      </c>
      <c r="D3707" s="13">
        <v>2827</v>
      </c>
      <c r="E3707" s="13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1">
        <f>ROUND(E3707/D3707*100,0)</f>
        <v>103</v>
      </c>
      <c r="P3707" s="13">
        <f>IF(OR(E3707=0,L3707=0),0,E3707/L3707)</f>
        <v>83.571428571428569</v>
      </c>
      <c r="Q3707" s="11" t="s">
        <v>8323</v>
      </c>
      <c r="R3707" s="11" t="s">
        <v>8324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3.5" x14ac:dyDescent="0.35">
      <c r="A3708" s="11">
        <v>3706</v>
      </c>
      <c r="B3708" s="12" t="s">
        <v>3703</v>
      </c>
      <c r="C3708" s="12" t="s">
        <v>7816</v>
      </c>
      <c r="D3708" s="13">
        <v>1500</v>
      </c>
      <c r="E3708" s="13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1">
        <f>ROUND(E3708/D3708*100,0)</f>
        <v>121</v>
      </c>
      <c r="P3708" s="13">
        <f>IF(OR(E3708=0,L3708=0),0,E3708/L3708)</f>
        <v>140</v>
      </c>
      <c r="Q3708" s="11" t="s">
        <v>8323</v>
      </c>
      <c r="R3708" s="11" t="s">
        <v>8324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43.5" x14ac:dyDescent="0.35">
      <c r="A3709" s="11">
        <v>3707</v>
      </c>
      <c r="B3709" s="12" t="s">
        <v>3704</v>
      </c>
      <c r="C3709" s="12" t="s">
        <v>7817</v>
      </c>
      <c r="D3709" s="13">
        <v>1000</v>
      </c>
      <c r="E3709" s="13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1">
        <f>ROUND(E3709/D3709*100,0)</f>
        <v>186</v>
      </c>
      <c r="P3709" s="13">
        <f>IF(OR(E3709=0,L3709=0),0,E3709/L3709)</f>
        <v>80.869565217391298</v>
      </c>
      <c r="Q3709" s="11" t="s">
        <v>8323</v>
      </c>
      <c r="R3709" s="11" t="s">
        <v>8324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58" x14ac:dyDescent="0.35">
      <c r="A3710" s="11">
        <v>3708</v>
      </c>
      <c r="B3710" s="12" t="s">
        <v>3705</v>
      </c>
      <c r="C3710" s="12" t="s">
        <v>7818</v>
      </c>
      <c r="D3710" s="13">
        <v>700</v>
      </c>
      <c r="E3710" s="13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1">
        <f>ROUND(E3710/D3710*100,0)</f>
        <v>300</v>
      </c>
      <c r="P3710" s="13">
        <f>IF(OR(E3710=0,L3710=0),0,E3710/L3710)</f>
        <v>53.846153846153847</v>
      </c>
      <c r="Q3710" s="11" t="s">
        <v>8323</v>
      </c>
      <c r="R3710" s="11" t="s">
        <v>8324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3.5" x14ac:dyDescent="0.35">
      <c r="A3711" s="11">
        <v>3709</v>
      </c>
      <c r="B3711" s="12" t="s">
        <v>3706</v>
      </c>
      <c r="C3711" s="12" t="s">
        <v>7819</v>
      </c>
      <c r="D3711" s="13">
        <v>1000</v>
      </c>
      <c r="E3711" s="13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1">
        <f>ROUND(E3711/D3711*100,0)</f>
        <v>108</v>
      </c>
      <c r="P3711" s="13">
        <f>IF(OR(E3711=0,L3711=0),0,E3711/L3711)</f>
        <v>30.928571428571427</v>
      </c>
      <c r="Q3711" s="11" t="s">
        <v>8323</v>
      </c>
      <c r="R3711" s="11" t="s">
        <v>8324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29" x14ac:dyDescent="0.35">
      <c r="A3712" s="11">
        <v>3710</v>
      </c>
      <c r="B3712" s="12" t="s">
        <v>3707</v>
      </c>
      <c r="C3712" s="12" t="s">
        <v>7820</v>
      </c>
      <c r="D3712" s="13">
        <v>1300</v>
      </c>
      <c r="E3712" s="13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1">
        <f>ROUND(E3712/D3712*100,0)</f>
        <v>141</v>
      </c>
      <c r="P3712" s="13">
        <f>IF(OR(E3712=0,L3712=0),0,E3712/L3712)</f>
        <v>67.962962962962962</v>
      </c>
      <c r="Q3712" s="11" t="s">
        <v>8323</v>
      </c>
      <c r="R3712" s="11" t="s">
        <v>8324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29" x14ac:dyDescent="0.35">
      <c r="A3713" s="11">
        <v>3711</v>
      </c>
      <c r="B3713" s="12" t="s">
        <v>3708</v>
      </c>
      <c r="C3713" s="12" t="s">
        <v>7821</v>
      </c>
      <c r="D3713" s="13">
        <v>500</v>
      </c>
      <c r="E3713" s="13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1">
        <f>ROUND(E3713/D3713*100,0)</f>
        <v>114</v>
      </c>
      <c r="P3713" s="13">
        <f>IF(OR(E3713=0,L3713=0),0,E3713/L3713)</f>
        <v>27.142857142857142</v>
      </c>
      <c r="Q3713" s="11" t="s">
        <v>8323</v>
      </c>
      <c r="R3713" s="11" t="s">
        <v>8324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58" x14ac:dyDescent="0.35">
      <c r="A3714" s="11">
        <v>3712</v>
      </c>
      <c r="B3714" s="12" t="s">
        <v>3709</v>
      </c>
      <c r="C3714" s="12" t="s">
        <v>7822</v>
      </c>
      <c r="D3714" s="13">
        <v>7500</v>
      </c>
      <c r="E3714" s="13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1">
        <f>ROUND(E3714/D3714*100,0)</f>
        <v>154</v>
      </c>
      <c r="P3714" s="13">
        <f>IF(OR(E3714=0,L3714=0),0,E3714/L3714)</f>
        <v>110.86538461538461</v>
      </c>
      <c r="Q3714" s="11" t="s">
        <v>8323</v>
      </c>
      <c r="R3714" s="11" t="s">
        <v>8324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3.5" x14ac:dyDescent="0.35">
      <c r="A3715" s="11">
        <v>3713</v>
      </c>
      <c r="B3715" s="12" t="s">
        <v>3710</v>
      </c>
      <c r="C3715" s="12" t="s">
        <v>7823</v>
      </c>
      <c r="D3715" s="13">
        <v>2000</v>
      </c>
      <c r="E3715" s="13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1">
        <f>ROUND(E3715/D3715*100,0)</f>
        <v>102</v>
      </c>
      <c r="P3715" s="13">
        <f>IF(OR(E3715=0,L3715=0),0,E3715/L3715)</f>
        <v>106.84210526315789</v>
      </c>
      <c r="Q3715" s="11" t="s">
        <v>8323</v>
      </c>
      <c r="R3715" s="11" t="s">
        <v>8324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43.5" x14ac:dyDescent="0.35">
      <c r="A3716" s="11">
        <v>3714</v>
      </c>
      <c r="B3716" s="12" t="s">
        <v>3711</v>
      </c>
      <c r="C3716" s="12" t="s">
        <v>7824</v>
      </c>
      <c r="D3716" s="13">
        <v>10000</v>
      </c>
      <c r="E3716" s="13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1">
        <f>ROUND(E3716/D3716*100,0)</f>
        <v>102</v>
      </c>
      <c r="P3716" s="13">
        <f>IF(OR(E3716=0,L3716=0),0,E3716/L3716)</f>
        <v>105.51546391752578</v>
      </c>
      <c r="Q3716" s="11" t="s">
        <v>8323</v>
      </c>
      <c r="R3716" s="11" t="s">
        <v>8324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43.5" x14ac:dyDescent="0.35">
      <c r="A3717" s="11">
        <v>3715</v>
      </c>
      <c r="B3717" s="12" t="s">
        <v>3712</v>
      </c>
      <c r="C3717" s="12" t="s">
        <v>7825</v>
      </c>
      <c r="D3717" s="13">
        <v>3500</v>
      </c>
      <c r="E3717" s="13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1">
        <f>ROUND(E3717/D3717*100,0)</f>
        <v>103</v>
      </c>
      <c r="P3717" s="13">
        <f>IF(OR(E3717=0,L3717=0),0,E3717/L3717)</f>
        <v>132.96296296296296</v>
      </c>
      <c r="Q3717" s="11" t="s">
        <v>8323</v>
      </c>
      <c r="R3717" s="11" t="s">
        <v>8324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3.5" x14ac:dyDescent="0.35">
      <c r="A3718" s="11">
        <v>3716</v>
      </c>
      <c r="B3718" s="12" t="s">
        <v>3713</v>
      </c>
      <c r="C3718" s="12" t="s">
        <v>7826</v>
      </c>
      <c r="D3718" s="13">
        <v>800</v>
      </c>
      <c r="E3718" s="13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1">
        <f>ROUND(E3718/D3718*100,0)</f>
        <v>156</v>
      </c>
      <c r="P3718" s="13">
        <f>IF(OR(E3718=0,L3718=0),0,E3718/L3718)</f>
        <v>51.916666666666664</v>
      </c>
      <c r="Q3718" s="11" t="s">
        <v>8323</v>
      </c>
      <c r="R3718" s="11" t="s">
        <v>8324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3.5" x14ac:dyDescent="0.35">
      <c r="A3719" s="11">
        <v>3717</v>
      </c>
      <c r="B3719" s="12" t="s">
        <v>3714</v>
      </c>
      <c r="C3719" s="12" t="s">
        <v>7827</v>
      </c>
      <c r="D3719" s="13">
        <v>4000</v>
      </c>
      <c r="E3719" s="13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1">
        <f>ROUND(E3719/D3719*100,0)</f>
        <v>101</v>
      </c>
      <c r="P3719" s="13">
        <f>IF(OR(E3719=0,L3719=0),0,E3719/L3719)</f>
        <v>310</v>
      </c>
      <c r="Q3719" s="11" t="s">
        <v>8323</v>
      </c>
      <c r="R3719" s="11" t="s">
        <v>8324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3.5" x14ac:dyDescent="0.35">
      <c r="A3720" s="11">
        <v>3718</v>
      </c>
      <c r="B3720" s="12" t="s">
        <v>3715</v>
      </c>
      <c r="C3720" s="12" t="s">
        <v>7828</v>
      </c>
      <c r="D3720" s="13">
        <v>500</v>
      </c>
      <c r="E3720" s="13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1">
        <f>ROUND(E3720/D3720*100,0)</f>
        <v>239</v>
      </c>
      <c r="P3720" s="13">
        <f>IF(OR(E3720=0,L3720=0),0,E3720/L3720)</f>
        <v>26.021739130434781</v>
      </c>
      <c r="Q3720" s="11" t="s">
        <v>8323</v>
      </c>
      <c r="R3720" s="11" t="s">
        <v>8324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29" x14ac:dyDescent="0.35">
      <c r="A3721" s="11">
        <v>3719</v>
      </c>
      <c r="B3721" s="12" t="s">
        <v>3716</v>
      </c>
      <c r="C3721" s="12" t="s">
        <v>7829</v>
      </c>
      <c r="D3721" s="13">
        <v>200</v>
      </c>
      <c r="E3721" s="13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1">
        <f>ROUND(E3721/D3721*100,0)</f>
        <v>210</v>
      </c>
      <c r="P3721" s="13">
        <f>IF(OR(E3721=0,L3721=0),0,E3721/L3721)</f>
        <v>105</v>
      </c>
      <c r="Q3721" s="11" t="s">
        <v>8323</v>
      </c>
      <c r="R3721" s="11" t="s">
        <v>8324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29" x14ac:dyDescent="0.35">
      <c r="A3722" s="11">
        <v>3720</v>
      </c>
      <c r="B3722" s="12" t="s">
        <v>3717</v>
      </c>
      <c r="C3722" s="12" t="s">
        <v>7830</v>
      </c>
      <c r="D3722" s="13">
        <v>3300</v>
      </c>
      <c r="E3722" s="13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1">
        <f>ROUND(E3722/D3722*100,0)</f>
        <v>105</v>
      </c>
      <c r="P3722" s="13">
        <f>IF(OR(E3722=0,L3722=0),0,E3722/L3722)</f>
        <v>86.224999999999994</v>
      </c>
      <c r="Q3722" s="11" t="s">
        <v>8323</v>
      </c>
      <c r="R3722" s="11" t="s">
        <v>8324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58" x14ac:dyDescent="0.35">
      <c r="A3723" s="11">
        <v>3721</v>
      </c>
      <c r="B3723" s="12" t="s">
        <v>3718</v>
      </c>
      <c r="C3723" s="12" t="s">
        <v>7831</v>
      </c>
      <c r="D3723" s="13">
        <v>5000</v>
      </c>
      <c r="E3723" s="13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1">
        <f>ROUND(E3723/D3723*100,0)</f>
        <v>101</v>
      </c>
      <c r="P3723" s="13">
        <f>IF(OR(E3723=0,L3723=0),0,E3723/L3723)</f>
        <v>114.54545454545455</v>
      </c>
      <c r="Q3723" s="11" t="s">
        <v>8323</v>
      </c>
      <c r="R3723" s="11" t="s">
        <v>8324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58" x14ac:dyDescent="0.35">
      <c r="A3724" s="11">
        <v>3722</v>
      </c>
      <c r="B3724" s="12" t="s">
        <v>3719</v>
      </c>
      <c r="C3724" s="12" t="s">
        <v>7832</v>
      </c>
      <c r="D3724" s="13">
        <v>1500</v>
      </c>
      <c r="E3724" s="13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1">
        <f>ROUND(E3724/D3724*100,0)</f>
        <v>111</v>
      </c>
      <c r="P3724" s="13">
        <f>IF(OR(E3724=0,L3724=0),0,E3724/L3724)</f>
        <v>47.657142857142858</v>
      </c>
      <c r="Q3724" s="11" t="s">
        <v>8323</v>
      </c>
      <c r="R3724" s="11" t="s">
        <v>8324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29" x14ac:dyDescent="0.35">
      <c r="A3725" s="11">
        <v>3723</v>
      </c>
      <c r="B3725" s="12" t="s">
        <v>3720</v>
      </c>
      <c r="C3725" s="12" t="s">
        <v>7833</v>
      </c>
      <c r="D3725" s="13">
        <v>4500</v>
      </c>
      <c r="E3725" s="13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1">
        <f>ROUND(E3725/D3725*100,0)</f>
        <v>102</v>
      </c>
      <c r="P3725" s="13">
        <f>IF(OR(E3725=0,L3725=0),0,E3725/L3725)</f>
        <v>72.888888888888886</v>
      </c>
      <c r="Q3725" s="11" t="s">
        <v>8323</v>
      </c>
      <c r="R3725" s="11" t="s">
        <v>8324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43.5" x14ac:dyDescent="0.35">
      <c r="A3726" s="11">
        <v>3724</v>
      </c>
      <c r="B3726" s="12" t="s">
        <v>3721</v>
      </c>
      <c r="C3726" s="12" t="s">
        <v>7834</v>
      </c>
      <c r="D3726" s="13">
        <v>4300</v>
      </c>
      <c r="E3726" s="13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1">
        <f>ROUND(E3726/D3726*100,0)</f>
        <v>103</v>
      </c>
      <c r="P3726" s="13">
        <f>IF(OR(E3726=0,L3726=0),0,E3726/L3726)</f>
        <v>49.545505617977533</v>
      </c>
      <c r="Q3726" s="11" t="s">
        <v>8323</v>
      </c>
      <c r="R3726" s="11" t="s">
        <v>8324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43.5" x14ac:dyDescent="0.35">
      <c r="A3727" s="11">
        <v>3725</v>
      </c>
      <c r="B3727" s="12" t="s">
        <v>3722</v>
      </c>
      <c r="C3727" s="12" t="s">
        <v>7835</v>
      </c>
      <c r="D3727" s="13">
        <v>300</v>
      </c>
      <c r="E3727" s="13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1">
        <f>ROUND(E3727/D3727*100,0)</f>
        <v>127</v>
      </c>
      <c r="P3727" s="13">
        <f>IF(OR(E3727=0,L3727=0),0,E3727/L3727)</f>
        <v>25.4</v>
      </c>
      <c r="Q3727" s="11" t="s">
        <v>8323</v>
      </c>
      <c r="R3727" s="11" t="s">
        <v>8324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3.5" x14ac:dyDescent="0.35">
      <c r="A3728" s="11">
        <v>3726</v>
      </c>
      <c r="B3728" s="12" t="s">
        <v>3723</v>
      </c>
      <c r="C3728" s="12" t="s">
        <v>7836</v>
      </c>
      <c r="D3728" s="13">
        <v>850</v>
      </c>
      <c r="E3728" s="13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1">
        <f>ROUND(E3728/D3728*100,0)</f>
        <v>339</v>
      </c>
      <c r="P3728" s="13">
        <f>IF(OR(E3728=0,L3728=0),0,E3728/L3728)</f>
        <v>62.586956521739133</v>
      </c>
      <c r="Q3728" s="11" t="s">
        <v>8323</v>
      </c>
      <c r="R3728" s="11" t="s">
        <v>8324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3.5" x14ac:dyDescent="0.35">
      <c r="A3729" s="11">
        <v>3727</v>
      </c>
      <c r="B3729" s="12" t="s">
        <v>3724</v>
      </c>
      <c r="C3729" s="12" t="s">
        <v>7837</v>
      </c>
      <c r="D3729" s="13">
        <v>2000</v>
      </c>
      <c r="E3729" s="13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1">
        <f>ROUND(E3729/D3729*100,0)</f>
        <v>101</v>
      </c>
      <c r="P3729" s="13">
        <f>IF(OR(E3729=0,L3729=0),0,E3729/L3729)</f>
        <v>61.060606060606062</v>
      </c>
      <c r="Q3729" s="11" t="s">
        <v>8323</v>
      </c>
      <c r="R3729" s="11" t="s">
        <v>8324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43.5" x14ac:dyDescent="0.35">
      <c r="A3730" s="11">
        <v>3728</v>
      </c>
      <c r="B3730" s="12" t="s">
        <v>3725</v>
      </c>
      <c r="C3730" s="12" t="s">
        <v>7838</v>
      </c>
      <c r="D3730" s="13">
        <v>20000</v>
      </c>
      <c r="E3730" s="13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1">
        <f>ROUND(E3730/D3730*100,0)</f>
        <v>9</v>
      </c>
      <c r="P3730" s="13">
        <f>IF(OR(E3730=0,L3730=0),0,E3730/L3730)</f>
        <v>60.064516129032256</v>
      </c>
      <c r="Q3730" s="11" t="s">
        <v>8323</v>
      </c>
      <c r="R3730" s="11" t="s">
        <v>8324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58" x14ac:dyDescent="0.35">
      <c r="A3731" s="11">
        <v>3729</v>
      </c>
      <c r="B3731" s="12" t="s">
        <v>3726</v>
      </c>
      <c r="C3731" s="12" t="s">
        <v>7839</v>
      </c>
      <c r="D3731" s="13">
        <v>5000</v>
      </c>
      <c r="E3731" s="13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1">
        <f>ROUND(E3731/D3731*100,0)</f>
        <v>7</v>
      </c>
      <c r="P3731" s="13">
        <f>IF(OR(E3731=0,L3731=0),0,E3731/L3731)</f>
        <v>72.400000000000006</v>
      </c>
      <c r="Q3731" s="11" t="s">
        <v>8323</v>
      </c>
      <c r="R3731" s="11" t="s">
        <v>8324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3.5" x14ac:dyDescent="0.35">
      <c r="A3732" s="11">
        <v>3730</v>
      </c>
      <c r="B3732" s="12" t="s">
        <v>3727</v>
      </c>
      <c r="C3732" s="12" t="s">
        <v>7840</v>
      </c>
      <c r="D3732" s="13">
        <v>1000</v>
      </c>
      <c r="E3732" s="13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1">
        <f>ROUND(E3732/D3732*100,0)</f>
        <v>10</v>
      </c>
      <c r="P3732" s="13">
        <f>IF(OR(E3732=0,L3732=0),0,E3732/L3732)</f>
        <v>100</v>
      </c>
      <c r="Q3732" s="11" t="s">
        <v>8323</v>
      </c>
      <c r="R3732" s="11" t="s">
        <v>8324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43.5" x14ac:dyDescent="0.35">
      <c r="A3733" s="11">
        <v>3731</v>
      </c>
      <c r="B3733" s="12" t="s">
        <v>3728</v>
      </c>
      <c r="C3733" s="12" t="s">
        <v>7841</v>
      </c>
      <c r="D3733" s="13">
        <v>5500</v>
      </c>
      <c r="E3733" s="13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1">
        <f>ROUND(E3733/D3733*100,0)</f>
        <v>11</v>
      </c>
      <c r="P3733" s="13">
        <f>IF(OR(E3733=0,L3733=0),0,E3733/L3733)</f>
        <v>51.666666666666664</v>
      </c>
      <c r="Q3733" s="11" t="s">
        <v>8323</v>
      </c>
      <c r="R3733" s="11" t="s">
        <v>8324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43.5" x14ac:dyDescent="0.35">
      <c r="A3734" s="11">
        <v>3732</v>
      </c>
      <c r="B3734" s="12" t="s">
        <v>3729</v>
      </c>
      <c r="C3734" s="12" t="s">
        <v>7842</v>
      </c>
      <c r="D3734" s="13">
        <v>850</v>
      </c>
      <c r="E3734" s="13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1">
        <f>ROUND(E3734/D3734*100,0)</f>
        <v>15</v>
      </c>
      <c r="P3734" s="13">
        <f>IF(OR(E3734=0,L3734=0),0,E3734/L3734)</f>
        <v>32.75</v>
      </c>
      <c r="Q3734" s="11" t="s">
        <v>8323</v>
      </c>
      <c r="R3734" s="11" t="s">
        <v>8324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3.5" x14ac:dyDescent="0.35">
      <c r="A3735" s="11">
        <v>3733</v>
      </c>
      <c r="B3735" s="12" t="s">
        <v>3730</v>
      </c>
      <c r="C3735" s="12" t="s">
        <v>7843</v>
      </c>
      <c r="D3735" s="13">
        <v>1500</v>
      </c>
      <c r="E3735" s="13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1">
        <f>ROUND(E3735/D3735*100,0)</f>
        <v>0</v>
      </c>
      <c r="P3735" s="13">
        <f>IF(OR(E3735=0,L3735=0),0,E3735/L3735)</f>
        <v>0</v>
      </c>
      <c r="Q3735" s="11" t="s">
        <v>8323</v>
      </c>
      <c r="R3735" s="11" t="s">
        <v>8324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58" x14ac:dyDescent="0.35">
      <c r="A3736" s="11">
        <v>3734</v>
      </c>
      <c r="B3736" s="12" t="s">
        <v>3731</v>
      </c>
      <c r="C3736" s="12" t="s">
        <v>7844</v>
      </c>
      <c r="D3736" s="13">
        <v>1500</v>
      </c>
      <c r="E3736" s="13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1">
        <f>ROUND(E3736/D3736*100,0)</f>
        <v>28</v>
      </c>
      <c r="P3736" s="13">
        <f>IF(OR(E3736=0,L3736=0),0,E3736/L3736)</f>
        <v>61</v>
      </c>
      <c r="Q3736" s="11" t="s">
        <v>8323</v>
      </c>
      <c r="R3736" s="11" t="s">
        <v>8324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29" x14ac:dyDescent="0.35">
      <c r="A3737" s="11">
        <v>3735</v>
      </c>
      <c r="B3737" s="12" t="s">
        <v>3732</v>
      </c>
      <c r="C3737" s="12" t="s">
        <v>7845</v>
      </c>
      <c r="D3737" s="13">
        <v>150</v>
      </c>
      <c r="E3737" s="13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1">
        <f>ROUND(E3737/D3737*100,0)</f>
        <v>13</v>
      </c>
      <c r="P3737" s="13">
        <f>IF(OR(E3737=0,L3737=0),0,E3737/L3737)</f>
        <v>10</v>
      </c>
      <c r="Q3737" s="11" t="s">
        <v>8323</v>
      </c>
      <c r="R3737" s="11" t="s">
        <v>8324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3.5" x14ac:dyDescent="0.35">
      <c r="A3738" s="11">
        <v>3736</v>
      </c>
      <c r="B3738" s="12" t="s">
        <v>3733</v>
      </c>
      <c r="C3738" s="12" t="s">
        <v>7846</v>
      </c>
      <c r="D3738" s="13">
        <v>1500</v>
      </c>
      <c r="E3738" s="13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1">
        <f>ROUND(E3738/D3738*100,0)</f>
        <v>1</v>
      </c>
      <c r="P3738" s="13">
        <f>IF(OR(E3738=0,L3738=0),0,E3738/L3738)</f>
        <v>10</v>
      </c>
      <c r="Q3738" s="11" t="s">
        <v>8323</v>
      </c>
      <c r="R3738" s="11" t="s">
        <v>8324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43.5" x14ac:dyDescent="0.35">
      <c r="A3739" s="11">
        <v>3737</v>
      </c>
      <c r="B3739" s="12" t="s">
        <v>3734</v>
      </c>
      <c r="C3739" s="12" t="s">
        <v>7847</v>
      </c>
      <c r="D3739" s="13">
        <v>700</v>
      </c>
      <c r="E3739" s="13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1">
        <f>ROUND(E3739/D3739*100,0)</f>
        <v>21</v>
      </c>
      <c r="P3739" s="13">
        <f>IF(OR(E3739=0,L3739=0),0,E3739/L3739)</f>
        <v>37.5</v>
      </c>
      <c r="Q3739" s="11" t="s">
        <v>8323</v>
      </c>
      <c r="R3739" s="11" t="s">
        <v>8324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43.5" x14ac:dyDescent="0.35">
      <c r="A3740" s="11">
        <v>3738</v>
      </c>
      <c r="B3740" s="12" t="s">
        <v>3735</v>
      </c>
      <c r="C3740" s="12" t="s">
        <v>7848</v>
      </c>
      <c r="D3740" s="13">
        <v>1500</v>
      </c>
      <c r="E3740" s="13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1">
        <f>ROUND(E3740/D3740*100,0)</f>
        <v>18</v>
      </c>
      <c r="P3740" s="13">
        <f>IF(OR(E3740=0,L3740=0),0,E3740/L3740)</f>
        <v>45</v>
      </c>
      <c r="Q3740" s="11" t="s">
        <v>8323</v>
      </c>
      <c r="R3740" s="11" t="s">
        <v>8324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43.5" x14ac:dyDescent="0.35">
      <c r="A3741" s="11">
        <v>3739</v>
      </c>
      <c r="B3741" s="12" t="s">
        <v>3736</v>
      </c>
      <c r="C3741" s="12" t="s">
        <v>7849</v>
      </c>
      <c r="D3741" s="13">
        <v>4000</v>
      </c>
      <c r="E3741" s="13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1">
        <f>ROUND(E3741/D3741*100,0)</f>
        <v>20</v>
      </c>
      <c r="P3741" s="13">
        <f>IF(OR(E3741=0,L3741=0),0,E3741/L3741)</f>
        <v>100.625</v>
      </c>
      <c r="Q3741" s="11" t="s">
        <v>8323</v>
      </c>
      <c r="R3741" s="11" t="s">
        <v>8324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43.5" x14ac:dyDescent="0.35">
      <c r="A3742" s="11">
        <v>3740</v>
      </c>
      <c r="B3742" s="12" t="s">
        <v>3737</v>
      </c>
      <c r="C3742" s="12" t="s">
        <v>7850</v>
      </c>
      <c r="D3742" s="13">
        <v>2000</v>
      </c>
      <c r="E3742" s="13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1">
        <f>ROUND(E3742/D3742*100,0)</f>
        <v>18</v>
      </c>
      <c r="P3742" s="13">
        <f>IF(OR(E3742=0,L3742=0),0,E3742/L3742)</f>
        <v>25.571428571428573</v>
      </c>
      <c r="Q3742" s="11" t="s">
        <v>8323</v>
      </c>
      <c r="R3742" s="11" t="s">
        <v>8324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3.5" x14ac:dyDescent="0.35">
      <c r="A3743" s="11">
        <v>3741</v>
      </c>
      <c r="B3743" s="12" t="s">
        <v>3738</v>
      </c>
      <c r="C3743" s="12" t="s">
        <v>7851</v>
      </c>
      <c r="D3743" s="13">
        <v>20000</v>
      </c>
      <c r="E3743" s="13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1">
        <f>ROUND(E3743/D3743*100,0)</f>
        <v>0</v>
      </c>
      <c r="P3743" s="13">
        <f>IF(OR(E3743=0,L3743=0),0,E3743/L3743)</f>
        <v>0</v>
      </c>
      <c r="Q3743" s="11" t="s">
        <v>8323</v>
      </c>
      <c r="R3743" s="11" t="s">
        <v>8324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43.5" x14ac:dyDescent="0.35">
      <c r="A3744" s="11">
        <v>3742</v>
      </c>
      <c r="B3744" s="12" t="s">
        <v>3739</v>
      </c>
      <c r="C3744" s="12" t="s">
        <v>7852</v>
      </c>
      <c r="D3744" s="13">
        <v>5000</v>
      </c>
      <c r="E3744" s="13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1">
        <f>ROUND(E3744/D3744*100,0)</f>
        <v>2</v>
      </c>
      <c r="P3744" s="13">
        <f>IF(OR(E3744=0,L3744=0),0,E3744/L3744)</f>
        <v>25</v>
      </c>
      <c r="Q3744" s="11" t="s">
        <v>8323</v>
      </c>
      <c r="R3744" s="11" t="s">
        <v>8324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29" x14ac:dyDescent="0.35">
      <c r="A3745" s="11">
        <v>3743</v>
      </c>
      <c r="B3745" s="12" t="s">
        <v>3740</v>
      </c>
      <c r="C3745" s="12" t="s">
        <v>7853</v>
      </c>
      <c r="D3745" s="13">
        <v>2200</v>
      </c>
      <c r="E3745" s="13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1">
        <f>ROUND(E3745/D3745*100,0)</f>
        <v>0</v>
      </c>
      <c r="P3745" s="13">
        <f>IF(OR(E3745=0,L3745=0),0,E3745/L3745)</f>
        <v>0</v>
      </c>
      <c r="Q3745" s="11" t="s">
        <v>8323</v>
      </c>
      <c r="R3745" s="11" t="s">
        <v>8324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58" x14ac:dyDescent="0.35">
      <c r="A3746" s="11">
        <v>3744</v>
      </c>
      <c r="B3746" s="12" t="s">
        <v>3741</v>
      </c>
      <c r="C3746" s="12" t="s">
        <v>7854</v>
      </c>
      <c r="D3746" s="13">
        <v>1200</v>
      </c>
      <c r="E3746" s="13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1">
        <f>ROUND(E3746/D3746*100,0)</f>
        <v>0</v>
      </c>
      <c r="P3746" s="13">
        <f>IF(OR(E3746=0,L3746=0),0,E3746/L3746)</f>
        <v>0</v>
      </c>
      <c r="Q3746" s="11" t="s">
        <v>8323</v>
      </c>
      <c r="R3746" s="11" t="s">
        <v>8324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3.5" x14ac:dyDescent="0.35">
      <c r="A3747" s="11">
        <v>3745</v>
      </c>
      <c r="B3747" s="12" t="s">
        <v>3742</v>
      </c>
      <c r="C3747" s="12" t="s">
        <v>7855</v>
      </c>
      <c r="D3747" s="13">
        <v>100</v>
      </c>
      <c r="E3747" s="13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1">
        <f>ROUND(E3747/D3747*100,0)</f>
        <v>10</v>
      </c>
      <c r="P3747" s="13">
        <f>IF(OR(E3747=0,L3747=0),0,E3747/L3747)</f>
        <v>10</v>
      </c>
      <c r="Q3747" s="11" t="s">
        <v>8323</v>
      </c>
      <c r="R3747" s="11" t="s">
        <v>8324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29" x14ac:dyDescent="0.35">
      <c r="A3748" s="11">
        <v>3746</v>
      </c>
      <c r="B3748" s="12" t="s">
        <v>3743</v>
      </c>
      <c r="C3748" s="12" t="s">
        <v>7856</v>
      </c>
      <c r="D3748" s="13">
        <v>8500</v>
      </c>
      <c r="E3748" s="13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1">
        <f>ROUND(E3748/D3748*100,0)</f>
        <v>2</v>
      </c>
      <c r="P3748" s="13">
        <f>IF(OR(E3748=0,L3748=0),0,E3748/L3748)</f>
        <v>202</v>
      </c>
      <c r="Q3748" s="11" t="s">
        <v>8323</v>
      </c>
      <c r="R3748" s="11" t="s">
        <v>8324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29" x14ac:dyDescent="0.35">
      <c r="A3749" s="11">
        <v>3747</v>
      </c>
      <c r="B3749" s="12" t="s">
        <v>3744</v>
      </c>
      <c r="C3749" s="12" t="s">
        <v>7857</v>
      </c>
      <c r="D3749" s="13">
        <v>2500</v>
      </c>
      <c r="E3749" s="13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1">
        <f>ROUND(E3749/D3749*100,0)</f>
        <v>1</v>
      </c>
      <c r="P3749" s="13">
        <f>IF(OR(E3749=0,L3749=0),0,E3749/L3749)</f>
        <v>25</v>
      </c>
      <c r="Q3749" s="11" t="s">
        <v>8323</v>
      </c>
      <c r="R3749" s="11" t="s">
        <v>8324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43.5" x14ac:dyDescent="0.35">
      <c r="A3750" s="11">
        <v>3748</v>
      </c>
      <c r="B3750" s="12" t="s">
        <v>3745</v>
      </c>
      <c r="C3750" s="12" t="s">
        <v>7858</v>
      </c>
      <c r="D3750" s="13">
        <v>5000</v>
      </c>
      <c r="E3750" s="13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1">
        <f>ROUND(E3750/D3750*100,0)</f>
        <v>104</v>
      </c>
      <c r="P3750" s="13">
        <f>IF(OR(E3750=0,L3750=0),0,E3750/L3750)</f>
        <v>99.538461538461533</v>
      </c>
      <c r="Q3750" s="11" t="s">
        <v>8323</v>
      </c>
      <c r="R3750" s="11" t="s">
        <v>8361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3.5" x14ac:dyDescent="0.35">
      <c r="A3751" s="11">
        <v>3749</v>
      </c>
      <c r="B3751" s="12" t="s">
        <v>3746</v>
      </c>
      <c r="C3751" s="12" t="s">
        <v>7859</v>
      </c>
      <c r="D3751" s="13">
        <v>500</v>
      </c>
      <c r="E3751" s="13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1">
        <f>ROUND(E3751/D3751*100,0)</f>
        <v>105</v>
      </c>
      <c r="P3751" s="13">
        <f>IF(OR(E3751=0,L3751=0),0,E3751/L3751)</f>
        <v>75</v>
      </c>
      <c r="Q3751" s="11" t="s">
        <v>8323</v>
      </c>
      <c r="R3751" s="11" t="s">
        <v>8361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87" x14ac:dyDescent="0.35">
      <c r="A3752" s="11">
        <v>3750</v>
      </c>
      <c r="B3752" s="12" t="s">
        <v>3747</v>
      </c>
      <c r="C3752" s="12" t="s">
        <v>7860</v>
      </c>
      <c r="D3752" s="13">
        <v>6000</v>
      </c>
      <c r="E3752" s="13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1">
        <f>ROUND(E3752/D3752*100,0)</f>
        <v>100</v>
      </c>
      <c r="P3752" s="13">
        <f>IF(OR(E3752=0,L3752=0),0,E3752/L3752)</f>
        <v>215.25</v>
      </c>
      <c r="Q3752" s="11" t="s">
        <v>8323</v>
      </c>
      <c r="R3752" s="11" t="s">
        <v>8361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3.5" x14ac:dyDescent="0.35">
      <c r="A3753" s="11">
        <v>3751</v>
      </c>
      <c r="B3753" s="12" t="s">
        <v>3748</v>
      </c>
      <c r="C3753" s="12" t="s">
        <v>7861</v>
      </c>
      <c r="D3753" s="13">
        <v>1000</v>
      </c>
      <c r="E3753" s="13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1">
        <f>ROUND(E3753/D3753*100,0)</f>
        <v>133</v>
      </c>
      <c r="P3753" s="13">
        <f>IF(OR(E3753=0,L3753=0),0,E3753/L3753)</f>
        <v>120.54545454545455</v>
      </c>
      <c r="Q3753" s="11" t="s">
        <v>8323</v>
      </c>
      <c r="R3753" s="11" t="s">
        <v>8361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58" x14ac:dyDescent="0.35">
      <c r="A3754" s="11">
        <v>3752</v>
      </c>
      <c r="B3754" s="12" t="s">
        <v>3749</v>
      </c>
      <c r="C3754" s="12" t="s">
        <v>7862</v>
      </c>
      <c r="D3754" s="13">
        <v>500</v>
      </c>
      <c r="E3754" s="13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1">
        <f>ROUND(E3754/D3754*100,0)</f>
        <v>113</v>
      </c>
      <c r="P3754" s="13">
        <f>IF(OR(E3754=0,L3754=0),0,E3754/L3754)</f>
        <v>37.666666666666664</v>
      </c>
      <c r="Q3754" s="11" t="s">
        <v>8323</v>
      </c>
      <c r="R3754" s="11" t="s">
        <v>8361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43.5" x14ac:dyDescent="0.35">
      <c r="A3755" s="11">
        <v>3753</v>
      </c>
      <c r="B3755" s="12" t="s">
        <v>3750</v>
      </c>
      <c r="C3755" s="12" t="s">
        <v>7863</v>
      </c>
      <c r="D3755" s="13">
        <v>5000</v>
      </c>
      <c r="E3755" s="13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1">
        <f>ROUND(E3755/D3755*100,0)</f>
        <v>103</v>
      </c>
      <c r="P3755" s="13">
        <f>IF(OR(E3755=0,L3755=0),0,E3755/L3755)</f>
        <v>172.23333333333332</v>
      </c>
      <c r="Q3755" s="11" t="s">
        <v>8323</v>
      </c>
      <c r="R3755" s="11" t="s">
        <v>8361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3.5" x14ac:dyDescent="0.35">
      <c r="A3756" s="11">
        <v>3754</v>
      </c>
      <c r="B3756" s="12" t="s">
        <v>3751</v>
      </c>
      <c r="C3756" s="12" t="s">
        <v>7864</v>
      </c>
      <c r="D3756" s="13">
        <v>2500</v>
      </c>
      <c r="E3756" s="13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1">
        <f>ROUND(E3756/D3756*100,0)</f>
        <v>120</v>
      </c>
      <c r="P3756" s="13">
        <f>IF(OR(E3756=0,L3756=0),0,E3756/L3756)</f>
        <v>111.11111111111111</v>
      </c>
      <c r="Q3756" s="11" t="s">
        <v>8323</v>
      </c>
      <c r="R3756" s="11" t="s">
        <v>8361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43.5" x14ac:dyDescent="0.35">
      <c r="A3757" s="11">
        <v>3755</v>
      </c>
      <c r="B3757" s="12" t="s">
        <v>3752</v>
      </c>
      <c r="C3757" s="12" t="s">
        <v>7865</v>
      </c>
      <c r="D3757" s="13">
        <v>550</v>
      </c>
      <c r="E3757" s="13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1">
        <f>ROUND(E3757/D3757*100,0)</f>
        <v>130</v>
      </c>
      <c r="P3757" s="13">
        <f>IF(OR(E3757=0,L3757=0),0,E3757/L3757)</f>
        <v>25.464285714285715</v>
      </c>
      <c r="Q3757" s="11" t="s">
        <v>8323</v>
      </c>
      <c r="R3757" s="11" t="s">
        <v>8361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43.5" x14ac:dyDescent="0.35">
      <c r="A3758" s="11">
        <v>3756</v>
      </c>
      <c r="B3758" s="12" t="s">
        <v>3753</v>
      </c>
      <c r="C3758" s="12" t="s">
        <v>7866</v>
      </c>
      <c r="D3758" s="13">
        <v>4500</v>
      </c>
      <c r="E3758" s="13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1">
        <f>ROUND(E3758/D3758*100,0)</f>
        <v>101</v>
      </c>
      <c r="P3758" s="13">
        <f>IF(OR(E3758=0,L3758=0),0,E3758/L3758)</f>
        <v>267.64705882352939</v>
      </c>
      <c r="Q3758" s="11" t="s">
        <v>8323</v>
      </c>
      <c r="R3758" s="11" t="s">
        <v>8361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3.5" x14ac:dyDescent="0.35">
      <c r="A3759" s="11">
        <v>3757</v>
      </c>
      <c r="B3759" s="12" t="s">
        <v>3754</v>
      </c>
      <c r="C3759" s="12" t="s">
        <v>7867</v>
      </c>
      <c r="D3759" s="13">
        <v>3500</v>
      </c>
      <c r="E3759" s="13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1">
        <f>ROUND(E3759/D3759*100,0)</f>
        <v>109</v>
      </c>
      <c r="P3759" s="13">
        <f>IF(OR(E3759=0,L3759=0),0,E3759/L3759)</f>
        <v>75.959999999999994</v>
      </c>
      <c r="Q3759" s="11" t="s">
        <v>8323</v>
      </c>
      <c r="R3759" s="11" t="s">
        <v>8361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29" x14ac:dyDescent="0.35">
      <c r="A3760" s="11">
        <v>3758</v>
      </c>
      <c r="B3760" s="12" t="s">
        <v>3755</v>
      </c>
      <c r="C3760" s="12" t="s">
        <v>7868</v>
      </c>
      <c r="D3760" s="13">
        <v>1500</v>
      </c>
      <c r="E3760" s="13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1">
        <f>ROUND(E3760/D3760*100,0)</f>
        <v>102</v>
      </c>
      <c r="P3760" s="13">
        <f>IF(OR(E3760=0,L3760=0),0,E3760/L3760)</f>
        <v>59.03846153846154</v>
      </c>
      <c r="Q3760" s="11" t="s">
        <v>8323</v>
      </c>
      <c r="R3760" s="11" t="s">
        <v>8361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29" x14ac:dyDescent="0.35">
      <c r="A3761" s="11">
        <v>3759</v>
      </c>
      <c r="B3761" s="12" t="s">
        <v>3756</v>
      </c>
      <c r="C3761" s="12" t="s">
        <v>7869</v>
      </c>
      <c r="D3761" s="13">
        <v>4000</v>
      </c>
      <c r="E3761" s="13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1">
        <f>ROUND(E3761/D3761*100,0)</f>
        <v>110</v>
      </c>
      <c r="P3761" s="13">
        <f>IF(OR(E3761=0,L3761=0),0,E3761/L3761)</f>
        <v>50.111022727272733</v>
      </c>
      <c r="Q3761" s="11" t="s">
        <v>8323</v>
      </c>
      <c r="R3761" s="11" t="s">
        <v>8361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43.5" x14ac:dyDescent="0.35">
      <c r="A3762" s="11">
        <v>3760</v>
      </c>
      <c r="B3762" s="12" t="s">
        <v>3757</v>
      </c>
      <c r="C3762" s="12" t="s">
        <v>7870</v>
      </c>
      <c r="D3762" s="13">
        <v>5000</v>
      </c>
      <c r="E3762" s="13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1">
        <f>ROUND(E3762/D3762*100,0)</f>
        <v>101</v>
      </c>
      <c r="P3762" s="13">
        <f>IF(OR(E3762=0,L3762=0),0,E3762/L3762)</f>
        <v>55.502967032967035</v>
      </c>
      <c r="Q3762" s="11" t="s">
        <v>8323</v>
      </c>
      <c r="R3762" s="11" t="s">
        <v>8361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58" x14ac:dyDescent="0.35">
      <c r="A3763" s="11">
        <v>3761</v>
      </c>
      <c r="B3763" s="12" t="s">
        <v>3758</v>
      </c>
      <c r="C3763" s="12" t="s">
        <v>7871</v>
      </c>
      <c r="D3763" s="13">
        <v>500</v>
      </c>
      <c r="E3763" s="13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1">
        <f>ROUND(E3763/D3763*100,0)</f>
        <v>100</v>
      </c>
      <c r="P3763" s="13">
        <f>IF(OR(E3763=0,L3763=0),0,E3763/L3763)</f>
        <v>166.66666666666666</v>
      </c>
      <c r="Q3763" s="11" t="s">
        <v>8323</v>
      </c>
      <c r="R3763" s="11" t="s">
        <v>8361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3.5" x14ac:dyDescent="0.35">
      <c r="A3764" s="11">
        <v>3762</v>
      </c>
      <c r="B3764" s="12" t="s">
        <v>3759</v>
      </c>
      <c r="C3764" s="12" t="s">
        <v>7872</v>
      </c>
      <c r="D3764" s="13">
        <v>1250</v>
      </c>
      <c r="E3764" s="13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1">
        <f>ROUND(E3764/D3764*100,0)</f>
        <v>106</v>
      </c>
      <c r="P3764" s="13">
        <f>IF(OR(E3764=0,L3764=0),0,E3764/L3764)</f>
        <v>47.428571428571431</v>
      </c>
      <c r="Q3764" s="11" t="s">
        <v>8323</v>
      </c>
      <c r="R3764" s="11" t="s">
        <v>8361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29" x14ac:dyDescent="0.35">
      <c r="A3765" s="11">
        <v>3763</v>
      </c>
      <c r="B3765" s="12" t="s">
        <v>3760</v>
      </c>
      <c r="C3765" s="12" t="s">
        <v>7873</v>
      </c>
      <c r="D3765" s="13">
        <v>5000</v>
      </c>
      <c r="E3765" s="13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1">
        <f>ROUND(E3765/D3765*100,0)</f>
        <v>100</v>
      </c>
      <c r="P3765" s="13">
        <f>IF(OR(E3765=0,L3765=0),0,E3765/L3765)</f>
        <v>64.935064935064929</v>
      </c>
      <c r="Q3765" s="11" t="s">
        <v>8323</v>
      </c>
      <c r="R3765" s="11" t="s">
        <v>8361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3.5" x14ac:dyDescent="0.35">
      <c r="A3766" s="11">
        <v>3764</v>
      </c>
      <c r="B3766" s="12" t="s">
        <v>3761</v>
      </c>
      <c r="C3766" s="12" t="s">
        <v>7874</v>
      </c>
      <c r="D3766" s="13">
        <v>1500</v>
      </c>
      <c r="E3766" s="13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1">
        <f>ROUND(E3766/D3766*100,0)</f>
        <v>100</v>
      </c>
      <c r="P3766" s="13">
        <f>IF(OR(E3766=0,L3766=0),0,E3766/L3766)</f>
        <v>55.555555555555557</v>
      </c>
      <c r="Q3766" s="11" t="s">
        <v>8323</v>
      </c>
      <c r="R3766" s="11" t="s">
        <v>8361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43.5" x14ac:dyDescent="0.35">
      <c r="A3767" s="11">
        <v>3765</v>
      </c>
      <c r="B3767" s="12" t="s">
        <v>3762</v>
      </c>
      <c r="C3767" s="12" t="s">
        <v>7875</v>
      </c>
      <c r="D3767" s="13">
        <v>7000</v>
      </c>
      <c r="E3767" s="13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1">
        <f>ROUND(E3767/D3767*100,0)</f>
        <v>113</v>
      </c>
      <c r="P3767" s="13">
        <f>IF(OR(E3767=0,L3767=0),0,E3767/L3767)</f>
        <v>74.224299065420567</v>
      </c>
      <c r="Q3767" s="11" t="s">
        <v>8323</v>
      </c>
      <c r="R3767" s="11" t="s">
        <v>8361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43.5" x14ac:dyDescent="0.35">
      <c r="A3768" s="11">
        <v>3766</v>
      </c>
      <c r="B3768" s="12" t="s">
        <v>3763</v>
      </c>
      <c r="C3768" s="12" t="s">
        <v>7876</v>
      </c>
      <c r="D3768" s="13">
        <v>10000</v>
      </c>
      <c r="E3768" s="13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1">
        <f>ROUND(E3768/D3768*100,0)</f>
        <v>103</v>
      </c>
      <c r="P3768" s="13">
        <f>IF(OR(E3768=0,L3768=0),0,E3768/L3768)</f>
        <v>106.9271875</v>
      </c>
      <c r="Q3768" s="11" t="s">
        <v>8323</v>
      </c>
      <c r="R3768" s="11" t="s">
        <v>8361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43.5" x14ac:dyDescent="0.35">
      <c r="A3769" s="11">
        <v>3767</v>
      </c>
      <c r="B3769" s="12" t="s">
        <v>3764</v>
      </c>
      <c r="C3769" s="12" t="s">
        <v>7877</v>
      </c>
      <c r="D3769" s="13">
        <v>2000</v>
      </c>
      <c r="E3769" s="13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1">
        <f>ROUND(E3769/D3769*100,0)</f>
        <v>117</v>
      </c>
      <c r="P3769" s="13">
        <f>IF(OR(E3769=0,L3769=0),0,E3769/L3769)</f>
        <v>41.696428571428569</v>
      </c>
      <c r="Q3769" s="11" t="s">
        <v>8323</v>
      </c>
      <c r="R3769" s="11" t="s">
        <v>8361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43.5" x14ac:dyDescent="0.35">
      <c r="A3770" s="11">
        <v>3768</v>
      </c>
      <c r="B3770" s="12" t="s">
        <v>3765</v>
      </c>
      <c r="C3770" s="12" t="s">
        <v>7878</v>
      </c>
      <c r="D3770" s="13">
        <v>4000</v>
      </c>
      <c r="E3770" s="13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1">
        <f>ROUND(E3770/D3770*100,0)</f>
        <v>108</v>
      </c>
      <c r="P3770" s="13">
        <f>IF(OR(E3770=0,L3770=0),0,E3770/L3770)</f>
        <v>74.243275862068955</v>
      </c>
      <c r="Q3770" s="11" t="s">
        <v>8323</v>
      </c>
      <c r="R3770" s="11" t="s">
        <v>8361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3.5" x14ac:dyDescent="0.35">
      <c r="A3771" s="11">
        <v>3769</v>
      </c>
      <c r="B3771" s="12" t="s">
        <v>3766</v>
      </c>
      <c r="C3771" s="12" t="s">
        <v>7879</v>
      </c>
      <c r="D3771" s="13">
        <v>1100</v>
      </c>
      <c r="E3771" s="13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1">
        <f>ROUND(E3771/D3771*100,0)</f>
        <v>100</v>
      </c>
      <c r="P3771" s="13">
        <f>IF(OR(E3771=0,L3771=0),0,E3771/L3771)</f>
        <v>73.333333333333329</v>
      </c>
      <c r="Q3771" s="11" t="s">
        <v>8323</v>
      </c>
      <c r="R3771" s="11" t="s">
        <v>8361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43.5" x14ac:dyDescent="0.35">
      <c r="A3772" s="11">
        <v>3770</v>
      </c>
      <c r="B3772" s="12" t="s">
        <v>3767</v>
      </c>
      <c r="C3772" s="12" t="s">
        <v>7880</v>
      </c>
      <c r="D3772" s="13">
        <v>2000</v>
      </c>
      <c r="E3772" s="13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1">
        <f>ROUND(E3772/D3772*100,0)</f>
        <v>100</v>
      </c>
      <c r="P3772" s="13">
        <f>IF(OR(E3772=0,L3772=0),0,E3772/L3772)</f>
        <v>100</v>
      </c>
      <c r="Q3772" s="11" t="s">
        <v>8323</v>
      </c>
      <c r="R3772" s="11" t="s">
        <v>8361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29" x14ac:dyDescent="0.35">
      <c r="A3773" s="11">
        <v>3771</v>
      </c>
      <c r="B3773" s="12" t="s">
        <v>3768</v>
      </c>
      <c r="C3773" s="12" t="s">
        <v>7881</v>
      </c>
      <c r="D3773" s="13">
        <v>1000</v>
      </c>
      <c r="E3773" s="13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1">
        <f>ROUND(E3773/D3773*100,0)</f>
        <v>146</v>
      </c>
      <c r="P3773" s="13">
        <f>IF(OR(E3773=0,L3773=0),0,E3773/L3773)</f>
        <v>38.421052631578945</v>
      </c>
      <c r="Q3773" s="11" t="s">
        <v>8323</v>
      </c>
      <c r="R3773" s="11" t="s">
        <v>8361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3.5" x14ac:dyDescent="0.35">
      <c r="A3774" s="11">
        <v>3772</v>
      </c>
      <c r="B3774" s="12" t="s">
        <v>3769</v>
      </c>
      <c r="C3774" s="12" t="s">
        <v>7882</v>
      </c>
      <c r="D3774" s="13">
        <v>5000</v>
      </c>
      <c r="E3774" s="13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1">
        <f>ROUND(E3774/D3774*100,0)</f>
        <v>110</v>
      </c>
      <c r="P3774" s="13">
        <f>IF(OR(E3774=0,L3774=0),0,E3774/L3774)</f>
        <v>166.96969696969697</v>
      </c>
      <c r="Q3774" s="11" t="s">
        <v>8323</v>
      </c>
      <c r="R3774" s="11" t="s">
        <v>8361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29" x14ac:dyDescent="0.35">
      <c r="A3775" s="11">
        <v>3773</v>
      </c>
      <c r="B3775" s="12" t="s">
        <v>3770</v>
      </c>
      <c r="C3775" s="12" t="s">
        <v>7883</v>
      </c>
      <c r="D3775" s="13">
        <v>5000</v>
      </c>
      <c r="E3775" s="13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1">
        <f>ROUND(E3775/D3775*100,0)</f>
        <v>108</v>
      </c>
      <c r="P3775" s="13">
        <f>IF(OR(E3775=0,L3775=0),0,E3775/L3775)</f>
        <v>94.912280701754383</v>
      </c>
      <c r="Q3775" s="11" t="s">
        <v>8323</v>
      </c>
      <c r="R3775" s="11" t="s">
        <v>8361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58" x14ac:dyDescent="0.35">
      <c r="A3776" s="11">
        <v>3774</v>
      </c>
      <c r="B3776" s="12" t="s">
        <v>3771</v>
      </c>
      <c r="C3776" s="12" t="s">
        <v>7884</v>
      </c>
      <c r="D3776" s="13">
        <v>2500</v>
      </c>
      <c r="E3776" s="13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1">
        <f>ROUND(E3776/D3776*100,0)</f>
        <v>100</v>
      </c>
      <c r="P3776" s="13">
        <f>IF(OR(E3776=0,L3776=0),0,E3776/L3776)</f>
        <v>100</v>
      </c>
      <c r="Q3776" s="11" t="s">
        <v>8323</v>
      </c>
      <c r="R3776" s="11" t="s">
        <v>8361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3.5" x14ac:dyDescent="0.35">
      <c r="A3777" s="11">
        <v>3775</v>
      </c>
      <c r="B3777" s="12" t="s">
        <v>3772</v>
      </c>
      <c r="C3777" s="12" t="s">
        <v>7885</v>
      </c>
      <c r="D3777" s="13">
        <v>2000</v>
      </c>
      <c r="E3777" s="13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1">
        <f>ROUND(E3777/D3777*100,0)</f>
        <v>100</v>
      </c>
      <c r="P3777" s="13">
        <f>IF(OR(E3777=0,L3777=0),0,E3777/L3777)</f>
        <v>143.21428571428572</v>
      </c>
      <c r="Q3777" s="11" t="s">
        <v>8323</v>
      </c>
      <c r="R3777" s="11" t="s">
        <v>8361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58" x14ac:dyDescent="0.35">
      <c r="A3778" s="11">
        <v>3776</v>
      </c>
      <c r="B3778" s="12" t="s">
        <v>3773</v>
      </c>
      <c r="C3778" s="12" t="s">
        <v>7886</v>
      </c>
      <c r="D3778" s="13">
        <v>8000</v>
      </c>
      <c r="E3778" s="13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1">
        <f>ROUND(E3778/D3778*100,0)</f>
        <v>107</v>
      </c>
      <c r="P3778" s="13">
        <f>IF(OR(E3778=0,L3778=0),0,E3778/L3778)</f>
        <v>90.819148936170208</v>
      </c>
      <c r="Q3778" s="11" t="s">
        <v>8323</v>
      </c>
      <c r="R3778" s="11" t="s">
        <v>8361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3.5" x14ac:dyDescent="0.35">
      <c r="A3779" s="11">
        <v>3777</v>
      </c>
      <c r="B3779" s="12" t="s">
        <v>3774</v>
      </c>
      <c r="C3779" s="12" t="s">
        <v>7887</v>
      </c>
      <c r="D3779" s="13">
        <v>2000</v>
      </c>
      <c r="E3779" s="13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1">
        <f>ROUND(E3779/D3779*100,0)</f>
        <v>143</v>
      </c>
      <c r="P3779" s="13">
        <f>IF(OR(E3779=0,L3779=0),0,E3779/L3779)</f>
        <v>48.542372881355931</v>
      </c>
      <c r="Q3779" s="11" t="s">
        <v>8323</v>
      </c>
      <c r="R3779" s="11" t="s">
        <v>8361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29" x14ac:dyDescent="0.35">
      <c r="A3780" s="11">
        <v>3778</v>
      </c>
      <c r="B3780" s="12" t="s">
        <v>3775</v>
      </c>
      <c r="C3780" s="12" t="s">
        <v>7888</v>
      </c>
      <c r="D3780" s="13">
        <v>2400</v>
      </c>
      <c r="E3780" s="13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1">
        <f>ROUND(E3780/D3780*100,0)</f>
        <v>105</v>
      </c>
      <c r="P3780" s="13">
        <f>IF(OR(E3780=0,L3780=0),0,E3780/L3780)</f>
        <v>70.027777777777771</v>
      </c>
      <c r="Q3780" s="11" t="s">
        <v>8323</v>
      </c>
      <c r="R3780" s="11" t="s">
        <v>8361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29" x14ac:dyDescent="0.35">
      <c r="A3781" s="11">
        <v>3779</v>
      </c>
      <c r="B3781" s="12" t="s">
        <v>3776</v>
      </c>
      <c r="C3781" s="12" t="s">
        <v>7889</v>
      </c>
      <c r="D3781" s="13">
        <v>15000</v>
      </c>
      <c r="E3781" s="13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1">
        <f>ROUND(E3781/D3781*100,0)</f>
        <v>104</v>
      </c>
      <c r="P3781" s="13">
        <f>IF(OR(E3781=0,L3781=0),0,E3781/L3781)</f>
        <v>135.62608695652173</v>
      </c>
      <c r="Q3781" s="11" t="s">
        <v>8323</v>
      </c>
      <c r="R3781" s="11" t="s">
        <v>8361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3.5" x14ac:dyDescent="0.35">
      <c r="A3782" s="11">
        <v>3780</v>
      </c>
      <c r="B3782" s="12" t="s">
        <v>3777</v>
      </c>
      <c r="C3782" s="12" t="s">
        <v>7890</v>
      </c>
      <c r="D3782" s="13">
        <v>2500</v>
      </c>
      <c r="E3782" s="13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1">
        <f>ROUND(E3782/D3782*100,0)</f>
        <v>120</v>
      </c>
      <c r="P3782" s="13">
        <f>IF(OR(E3782=0,L3782=0),0,E3782/L3782)</f>
        <v>100</v>
      </c>
      <c r="Q3782" s="11" t="s">
        <v>8323</v>
      </c>
      <c r="R3782" s="11" t="s">
        <v>8361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58" x14ac:dyDescent="0.35">
      <c r="A3783" s="11">
        <v>3781</v>
      </c>
      <c r="B3783" s="12" t="s">
        <v>3778</v>
      </c>
      <c r="C3783" s="12" t="s">
        <v>7891</v>
      </c>
      <c r="D3783" s="13">
        <v>4500</v>
      </c>
      <c r="E3783" s="13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1">
        <f>ROUND(E3783/D3783*100,0)</f>
        <v>110</v>
      </c>
      <c r="P3783" s="13">
        <f>IF(OR(E3783=0,L3783=0),0,E3783/L3783)</f>
        <v>94.90384615384616</v>
      </c>
      <c r="Q3783" s="11" t="s">
        <v>8323</v>
      </c>
      <c r="R3783" s="11" t="s">
        <v>8361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43.5" x14ac:dyDescent="0.35">
      <c r="A3784" s="11">
        <v>3782</v>
      </c>
      <c r="B3784" s="12" t="s">
        <v>3779</v>
      </c>
      <c r="C3784" s="12" t="s">
        <v>7892</v>
      </c>
      <c r="D3784" s="13">
        <v>2000</v>
      </c>
      <c r="E3784" s="13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1">
        <f>ROUND(E3784/D3784*100,0)</f>
        <v>102</v>
      </c>
      <c r="P3784" s="13">
        <f>IF(OR(E3784=0,L3784=0),0,E3784/L3784)</f>
        <v>75.370370370370367</v>
      </c>
      <c r="Q3784" s="11" t="s">
        <v>8323</v>
      </c>
      <c r="R3784" s="11" t="s">
        <v>8361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3.5" x14ac:dyDescent="0.35">
      <c r="A3785" s="11">
        <v>3783</v>
      </c>
      <c r="B3785" s="12" t="s">
        <v>3780</v>
      </c>
      <c r="C3785" s="12" t="s">
        <v>7893</v>
      </c>
      <c r="D3785" s="13">
        <v>1200</v>
      </c>
      <c r="E3785" s="13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1">
        <f>ROUND(E3785/D3785*100,0)</f>
        <v>129</v>
      </c>
      <c r="P3785" s="13">
        <f>IF(OR(E3785=0,L3785=0),0,E3785/L3785)</f>
        <v>64.458333333333329</v>
      </c>
      <c r="Q3785" s="11" t="s">
        <v>8323</v>
      </c>
      <c r="R3785" s="11" t="s">
        <v>8361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43.5" x14ac:dyDescent="0.35">
      <c r="A3786" s="11">
        <v>3784</v>
      </c>
      <c r="B3786" s="12" t="s">
        <v>3781</v>
      </c>
      <c r="C3786" s="12" t="s">
        <v>7894</v>
      </c>
      <c r="D3786" s="13">
        <v>1000</v>
      </c>
      <c r="E3786" s="13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1">
        <f>ROUND(E3786/D3786*100,0)</f>
        <v>115</v>
      </c>
      <c r="P3786" s="13">
        <f>IF(OR(E3786=0,L3786=0),0,E3786/L3786)</f>
        <v>115</v>
      </c>
      <c r="Q3786" s="11" t="s">
        <v>8323</v>
      </c>
      <c r="R3786" s="11" t="s">
        <v>8361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43.5" x14ac:dyDescent="0.35">
      <c r="A3787" s="11">
        <v>3785</v>
      </c>
      <c r="B3787" s="12" t="s">
        <v>3782</v>
      </c>
      <c r="C3787" s="12" t="s">
        <v>7895</v>
      </c>
      <c r="D3787" s="13">
        <v>2000</v>
      </c>
      <c r="E3787" s="13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1">
        <f>ROUND(E3787/D3787*100,0)</f>
        <v>151</v>
      </c>
      <c r="P3787" s="13">
        <f>IF(OR(E3787=0,L3787=0),0,E3787/L3787)</f>
        <v>100.5</v>
      </c>
      <c r="Q3787" s="11" t="s">
        <v>8323</v>
      </c>
      <c r="R3787" s="11" t="s">
        <v>8361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3.5" x14ac:dyDescent="0.35">
      <c r="A3788" s="11">
        <v>3786</v>
      </c>
      <c r="B3788" s="12" t="s">
        <v>3783</v>
      </c>
      <c r="C3788" s="12" t="s">
        <v>7896</v>
      </c>
      <c r="D3788" s="13">
        <v>6000</v>
      </c>
      <c r="E3788" s="13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1">
        <f>ROUND(E3788/D3788*100,0)</f>
        <v>111</v>
      </c>
      <c r="P3788" s="13">
        <f>IF(OR(E3788=0,L3788=0),0,E3788/L3788)</f>
        <v>93.774647887323937</v>
      </c>
      <c r="Q3788" s="11" t="s">
        <v>8323</v>
      </c>
      <c r="R3788" s="11" t="s">
        <v>8361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3.5" x14ac:dyDescent="0.35">
      <c r="A3789" s="11">
        <v>3787</v>
      </c>
      <c r="B3789" s="12" t="s">
        <v>3784</v>
      </c>
      <c r="C3789" s="12" t="s">
        <v>7897</v>
      </c>
      <c r="D3789" s="13">
        <v>350</v>
      </c>
      <c r="E3789" s="13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1">
        <f>ROUND(E3789/D3789*100,0)</f>
        <v>100</v>
      </c>
      <c r="P3789" s="13">
        <f>IF(OR(E3789=0,L3789=0),0,E3789/L3789)</f>
        <v>35.1</v>
      </c>
      <c r="Q3789" s="11" t="s">
        <v>8323</v>
      </c>
      <c r="R3789" s="11" t="s">
        <v>8361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72.5" x14ac:dyDescent="0.35">
      <c r="A3790" s="11">
        <v>3788</v>
      </c>
      <c r="B3790" s="12" t="s">
        <v>3785</v>
      </c>
      <c r="C3790" s="12" t="s">
        <v>7898</v>
      </c>
      <c r="D3790" s="13">
        <v>75000</v>
      </c>
      <c r="E3790" s="13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1">
        <f>ROUND(E3790/D3790*100,0)</f>
        <v>1</v>
      </c>
      <c r="P3790" s="13">
        <f>IF(OR(E3790=0,L3790=0),0,E3790/L3790)</f>
        <v>500</v>
      </c>
      <c r="Q3790" s="11" t="s">
        <v>8323</v>
      </c>
      <c r="R3790" s="11" t="s">
        <v>8361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3.5" x14ac:dyDescent="0.35">
      <c r="A3791" s="11">
        <v>3789</v>
      </c>
      <c r="B3791" s="12" t="s">
        <v>3786</v>
      </c>
      <c r="C3791" s="12" t="s">
        <v>7899</v>
      </c>
      <c r="D3791" s="13">
        <v>3550</v>
      </c>
      <c r="E3791" s="13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1">
        <f>ROUND(E3791/D3791*100,0)</f>
        <v>3</v>
      </c>
      <c r="P3791" s="13">
        <f>IF(OR(E3791=0,L3791=0),0,E3791/L3791)</f>
        <v>29</v>
      </c>
      <c r="Q3791" s="11" t="s">
        <v>8323</v>
      </c>
      <c r="R3791" s="11" t="s">
        <v>8361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43.5" x14ac:dyDescent="0.35">
      <c r="A3792" s="11">
        <v>3790</v>
      </c>
      <c r="B3792" s="12" t="s">
        <v>3787</v>
      </c>
      <c r="C3792" s="12" t="s">
        <v>7900</v>
      </c>
      <c r="D3792" s="13">
        <v>15000</v>
      </c>
      <c r="E3792" s="13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1">
        <f>ROUND(E3792/D3792*100,0)</f>
        <v>0</v>
      </c>
      <c r="P3792" s="13">
        <f>IF(OR(E3792=0,L3792=0),0,E3792/L3792)</f>
        <v>0</v>
      </c>
      <c r="Q3792" s="11" t="s">
        <v>8323</v>
      </c>
      <c r="R3792" s="11" t="s">
        <v>8361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29" x14ac:dyDescent="0.35">
      <c r="A3793" s="11">
        <v>3791</v>
      </c>
      <c r="B3793" s="12" t="s">
        <v>3788</v>
      </c>
      <c r="C3793" s="12" t="s">
        <v>7901</v>
      </c>
      <c r="D3793" s="13">
        <v>1500</v>
      </c>
      <c r="E3793" s="13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1">
        <f>ROUND(E3793/D3793*100,0)</f>
        <v>0</v>
      </c>
      <c r="P3793" s="13">
        <f>IF(OR(E3793=0,L3793=0),0,E3793/L3793)</f>
        <v>0</v>
      </c>
      <c r="Q3793" s="11" t="s">
        <v>8323</v>
      </c>
      <c r="R3793" s="11" t="s">
        <v>8361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29" x14ac:dyDescent="0.35">
      <c r="A3794" s="11">
        <v>3792</v>
      </c>
      <c r="B3794" s="12" t="s">
        <v>3789</v>
      </c>
      <c r="C3794" s="12" t="s">
        <v>7902</v>
      </c>
      <c r="D3794" s="13">
        <v>12500</v>
      </c>
      <c r="E3794" s="13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1">
        <f>ROUND(E3794/D3794*100,0)</f>
        <v>0</v>
      </c>
      <c r="P3794" s="13">
        <f>IF(OR(E3794=0,L3794=0),0,E3794/L3794)</f>
        <v>17.5</v>
      </c>
      <c r="Q3794" s="11" t="s">
        <v>8323</v>
      </c>
      <c r="R3794" s="11" t="s">
        <v>8361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43.5" x14ac:dyDescent="0.35">
      <c r="A3795" s="11">
        <v>3793</v>
      </c>
      <c r="B3795" s="12" t="s">
        <v>3790</v>
      </c>
      <c r="C3795" s="12" t="s">
        <v>7903</v>
      </c>
      <c r="D3795" s="13">
        <v>7000</v>
      </c>
      <c r="E3795" s="13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1">
        <f>ROUND(E3795/D3795*100,0)</f>
        <v>60</v>
      </c>
      <c r="P3795" s="13">
        <f>IF(OR(E3795=0,L3795=0),0,E3795/L3795)</f>
        <v>174</v>
      </c>
      <c r="Q3795" s="11" t="s">
        <v>8323</v>
      </c>
      <c r="R3795" s="11" t="s">
        <v>8361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58" x14ac:dyDescent="0.35">
      <c r="A3796" s="11">
        <v>3794</v>
      </c>
      <c r="B3796" s="12" t="s">
        <v>3791</v>
      </c>
      <c r="C3796" s="12" t="s">
        <v>7904</v>
      </c>
      <c r="D3796" s="13">
        <v>5000</v>
      </c>
      <c r="E3796" s="13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1">
        <f>ROUND(E3796/D3796*100,0)</f>
        <v>1</v>
      </c>
      <c r="P3796" s="13">
        <f>IF(OR(E3796=0,L3796=0),0,E3796/L3796)</f>
        <v>50</v>
      </c>
      <c r="Q3796" s="11" t="s">
        <v>8323</v>
      </c>
      <c r="R3796" s="11" t="s">
        <v>8361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3.5" x14ac:dyDescent="0.35">
      <c r="A3797" s="11">
        <v>3795</v>
      </c>
      <c r="B3797" s="12" t="s">
        <v>3792</v>
      </c>
      <c r="C3797" s="12" t="s">
        <v>7905</v>
      </c>
      <c r="D3797" s="13">
        <v>600</v>
      </c>
      <c r="E3797" s="13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1">
        <f>ROUND(E3797/D3797*100,0)</f>
        <v>2</v>
      </c>
      <c r="P3797" s="13">
        <f>IF(OR(E3797=0,L3797=0),0,E3797/L3797)</f>
        <v>5</v>
      </c>
      <c r="Q3797" s="11" t="s">
        <v>8323</v>
      </c>
      <c r="R3797" s="11" t="s">
        <v>8361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43.5" x14ac:dyDescent="0.35">
      <c r="A3798" s="11">
        <v>3796</v>
      </c>
      <c r="B3798" s="12" t="s">
        <v>3793</v>
      </c>
      <c r="C3798" s="12" t="s">
        <v>7906</v>
      </c>
      <c r="D3798" s="13">
        <v>22500</v>
      </c>
      <c r="E3798" s="13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1">
        <f>ROUND(E3798/D3798*100,0)</f>
        <v>0</v>
      </c>
      <c r="P3798" s="13">
        <f>IF(OR(E3798=0,L3798=0),0,E3798/L3798)</f>
        <v>1</v>
      </c>
      <c r="Q3798" s="11" t="s">
        <v>8323</v>
      </c>
      <c r="R3798" s="11" t="s">
        <v>8361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58" x14ac:dyDescent="0.35">
      <c r="A3799" s="11">
        <v>3797</v>
      </c>
      <c r="B3799" s="12" t="s">
        <v>3794</v>
      </c>
      <c r="C3799" s="12" t="s">
        <v>7907</v>
      </c>
      <c r="D3799" s="13">
        <v>6000</v>
      </c>
      <c r="E3799" s="13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1">
        <f>ROUND(E3799/D3799*100,0)</f>
        <v>90</v>
      </c>
      <c r="P3799" s="13">
        <f>IF(OR(E3799=0,L3799=0),0,E3799/L3799)</f>
        <v>145.40540540540542</v>
      </c>
      <c r="Q3799" s="11" t="s">
        <v>8323</v>
      </c>
      <c r="R3799" s="11" t="s">
        <v>8361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43.5" x14ac:dyDescent="0.35">
      <c r="A3800" s="11">
        <v>3798</v>
      </c>
      <c r="B3800" s="12" t="s">
        <v>3795</v>
      </c>
      <c r="C3800" s="12" t="s">
        <v>7908</v>
      </c>
      <c r="D3800" s="13">
        <v>70000</v>
      </c>
      <c r="E3800" s="13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1">
        <f>ROUND(E3800/D3800*100,0)</f>
        <v>1</v>
      </c>
      <c r="P3800" s="13">
        <f>IF(OR(E3800=0,L3800=0),0,E3800/L3800)</f>
        <v>205</v>
      </c>
      <c r="Q3800" s="11" t="s">
        <v>8323</v>
      </c>
      <c r="R3800" s="11" t="s">
        <v>8361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43.5" x14ac:dyDescent="0.35">
      <c r="A3801" s="11">
        <v>3799</v>
      </c>
      <c r="B3801" s="12" t="s">
        <v>3796</v>
      </c>
      <c r="C3801" s="12" t="s">
        <v>7909</v>
      </c>
      <c r="D3801" s="13">
        <v>10000</v>
      </c>
      <c r="E3801" s="13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1">
        <f>ROUND(E3801/D3801*100,0)</f>
        <v>4</v>
      </c>
      <c r="P3801" s="13">
        <f>IF(OR(E3801=0,L3801=0),0,E3801/L3801)</f>
        <v>100.5</v>
      </c>
      <c r="Q3801" s="11" t="s">
        <v>8323</v>
      </c>
      <c r="R3801" s="11" t="s">
        <v>8361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43.5" x14ac:dyDescent="0.35">
      <c r="A3802" s="11">
        <v>3800</v>
      </c>
      <c r="B3802" s="12" t="s">
        <v>3797</v>
      </c>
      <c r="C3802" s="12" t="s">
        <v>7910</v>
      </c>
      <c r="D3802" s="13">
        <v>22000</v>
      </c>
      <c r="E3802" s="13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1">
        <f>ROUND(E3802/D3802*100,0)</f>
        <v>4</v>
      </c>
      <c r="P3802" s="13">
        <f>IF(OR(E3802=0,L3802=0),0,E3802/L3802)</f>
        <v>55.0625</v>
      </c>
      <c r="Q3802" s="11" t="s">
        <v>8323</v>
      </c>
      <c r="R3802" s="11" t="s">
        <v>8361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3.5" x14ac:dyDescent="0.35">
      <c r="A3803" s="11">
        <v>3801</v>
      </c>
      <c r="B3803" s="12" t="s">
        <v>3798</v>
      </c>
      <c r="C3803" s="12" t="s">
        <v>7911</v>
      </c>
      <c r="D3803" s="13">
        <v>5000</v>
      </c>
      <c r="E3803" s="13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1">
        <f>ROUND(E3803/D3803*100,0)</f>
        <v>9</v>
      </c>
      <c r="P3803" s="13">
        <f>IF(OR(E3803=0,L3803=0),0,E3803/L3803)</f>
        <v>47.333333333333336</v>
      </c>
      <c r="Q3803" s="11" t="s">
        <v>8323</v>
      </c>
      <c r="R3803" s="11" t="s">
        <v>8361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3.5" x14ac:dyDescent="0.35">
      <c r="A3804" s="11">
        <v>3802</v>
      </c>
      <c r="B3804" s="12" t="s">
        <v>3799</v>
      </c>
      <c r="C3804" s="12" t="s">
        <v>7912</v>
      </c>
      <c r="D3804" s="13">
        <v>3000</v>
      </c>
      <c r="E3804" s="13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1">
        <f>ROUND(E3804/D3804*100,0)</f>
        <v>0</v>
      </c>
      <c r="P3804" s="13">
        <f>IF(OR(E3804=0,L3804=0),0,E3804/L3804)</f>
        <v>0</v>
      </c>
      <c r="Q3804" s="11" t="s">
        <v>8323</v>
      </c>
      <c r="R3804" s="11" t="s">
        <v>8361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29" x14ac:dyDescent="0.35">
      <c r="A3805" s="11">
        <v>3803</v>
      </c>
      <c r="B3805" s="12" t="s">
        <v>3800</v>
      </c>
      <c r="C3805" s="12" t="s">
        <v>7913</v>
      </c>
      <c r="D3805" s="13">
        <v>12000</v>
      </c>
      <c r="E3805" s="13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1">
        <f>ROUND(E3805/D3805*100,0)</f>
        <v>20</v>
      </c>
      <c r="P3805" s="13">
        <f>IF(OR(E3805=0,L3805=0),0,E3805/L3805)</f>
        <v>58.95</v>
      </c>
      <c r="Q3805" s="11" t="s">
        <v>8323</v>
      </c>
      <c r="R3805" s="11" t="s">
        <v>8361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43.5" x14ac:dyDescent="0.35">
      <c r="A3806" s="11">
        <v>3804</v>
      </c>
      <c r="B3806" s="12" t="s">
        <v>3801</v>
      </c>
      <c r="C3806" s="12" t="s">
        <v>7914</v>
      </c>
      <c r="D3806" s="13">
        <v>8000</v>
      </c>
      <c r="E3806" s="13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1">
        <f>ROUND(E3806/D3806*100,0)</f>
        <v>0</v>
      </c>
      <c r="P3806" s="13">
        <f>IF(OR(E3806=0,L3806=0),0,E3806/L3806)</f>
        <v>0</v>
      </c>
      <c r="Q3806" s="11" t="s">
        <v>8323</v>
      </c>
      <c r="R3806" s="11" t="s">
        <v>8361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3.5" x14ac:dyDescent="0.35">
      <c r="A3807" s="11">
        <v>3805</v>
      </c>
      <c r="B3807" s="12" t="s">
        <v>3802</v>
      </c>
      <c r="C3807" s="12" t="s">
        <v>7915</v>
      </c>
      <c r="D3807" s="13">
        <v>150000</v>
      </c>
      <c r="E3807" s="13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1">
        <f>ROUND(E3807/D3807*100,0)</f>
        <v>0</v>
      </c>
      <c r="P3807" s="13">
        <f>IF(OR(E3807=0,L3807=0),0,E3807/L3807)</f>
        <v>1.5</v>
      </c>
      <c r="Q3807" s="11" t="s">
        <v>8323</v>
      </c>
      <c r="R3807" s="11" t="s">
        <v>8361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58" x14ac:dyDescent="0.35">
      <c r="A3808" s="11">
        <v>3806</v>
      </c>
      <c r="B3808" s="12" t="s">
        <v>3803</v>
      </c>
      <c r="C3808" s="12" t="s">
        <v>7916</v>
      </c>
      <c r="D3808" s="13">
        <v>7500</v>
      </c>
      <c r="E3808" s="13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1">
        <f>ROUND(E3808/D3808*100,0)</f>
        <v>0</v>
      </c>
      <c r="P3808" s="13">
        <f>IF(OR(E3808=0,L3808=0),0,E3808/L3808)</f>
        <v>5</v>
      </c>
      <c r="Q3808" s="11" t="s">
        <v>8323</v>
      </c>
      <c r="R3808" s="11" t="s">
        <v>8361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43.5" x14ac:dyDescent="0.35">
      <c r="A3809" s="11">
        <v>3807</v>
      </c>
      <c r="B3809" s="12" t="s">
        <v>3804</v>
      </c>
      <c r="C3809" s="12" t="s">
        <v>7917</v>
      </c>
      <c r="D3809" s="13">
        <v>1500</v>
      </c>
      <c r="E3809" s="13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1">
        <f>ROUND(E3809/D3809*100,0)</f>
        <v>30</v>
      </c>
      <c r="P3809" s="13">
        <f>IF(OR(E3809=0,L3809=0),0,E3809/L3809)</f>
        <v>50.555555555555557</v>
      </c>
      <c r="Q3809" s="11" t="s">
        <v>8323</v>
      </c>
      <c r="R3809" s="11" t="s">
        <v>8361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3.5" x14ac:dyDescent="0.35">
      <c r="A3810" s="11">
        <v>3808</v>
      </c>
      <c r="B3810" s="12" t="s">
        <v>3805</v>
      </c>
      <c r="C3810" s="12" t="s">
        <v>7918</v>
      </c>
      <c r="D3810" s="13">
        <v>1000</v>
      </c>
      <c r="E3810" s="13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1">
        <f>ROUND(E3810/D3810*100,0)</f>
        <v>100</v>
      </c>
      <c r="P3810" s="13">
        <f>IF(OR(E3810=0,L3810=0),0,E3810/L3810)</f>
        <v>41.666666666666664</v>
      </c>
      <c r="Q3810" s="11" t="s">
        <v>8323</v>
      </c>
      <c r="R3810" s="11" t="s">
        <v>8324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58" x14ac:dyDescent="0.35">
      <c r="A3811" s="11">
        <v>3809</v>
      </c>
      <c r="B3811" s="12" t="s">
        <v>3806</v>
      </c>
      <c r="C3811" s="12" t="s">
        <v>7919</v>
      </c>
      <c r="D3811" s="13">
        <v>2000</v>
      </c>
      <c r="E3811" s="13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1">
        <f>ROUND(E3811/D3811*100,0)</f>
        <v>101</v>
      </c>
      <c r="P3811" s="13">
        <f>IF(OR(E3811=0,L3811=0),0,E3811/L3811)</f>
        <v>53.289473684210527</v>
      </c>
      <c r="Q3811" s="11" t="s">
        <v>8323</v>
      </c>
      <c r="R3811" s="11" t="s">
        <v>8324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43.5" x14ac:dyDescent="0.35">
      <c r="A3812" s="11">
        <v>3810</v>
      </c>
      <c r="B3812" s="12" t="s">
        <v>3807</v>
      </c>
      <c r="C3812" s="12" t="s">
        <v>7920</v>
      </c>
      <c r="D3812" s="13">
        <v>1500</v>
      </c>
      <c r="E3812" s="13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1">
        <f>ROUND(E3812/D3812*100,0)</f>
        <v>122</v>
      </c>
      <c r="P3812" s="13">
        <f>IF(OR(E3812=0,L3812=0),0,E3812/L3812)</f>
        <v>70.230769230769226</v>
      </c>
      <c r="Q3812" s="11" t="s">
        <v>8323</v>
      </c>
      <c r="R3812" s="11" t="s">
        <v>8324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43.5" x14ac:dyDescent="0.35">
      <c r="A3813" s="11">
        <v>3811</v>
      </c>
      <c r="B3813" s="12" t="s">
        <v>3808</v>
      </c>
      <c r="C3813" s="12" t="s">
        <v>7921</v>
      </c>
      <c r="D3813" s="13">
        <v>250</v>
      </c>
      <c r="E3813" s="13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1">
        <f>ROUND(E3813/D3813*100,0)</f>
        <v>330</v>
      </c>
      <c r="P3813" s="13">
        <f>IF(OR(E3813=0,L3813=0),0,E3813/L3813)</f>
        <v>43.421052631578945</v>
      </c>
      <c r="Q3813" s="11" t="s">
        <v>8323</v>
      </c>
      <c r="R3813" s="11" t="s">
        <v>8324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43.5" x14ac:dyDescent="0.35">
      <c r="A3814" s="11">
        <v>3812</v>
      </c>
      <c r="B3814" s="12" t="s">
        <v>3809</v>
      </c>
      <c r="C3814" s="12" t="s">
        <v>7922</v>
      </c>
      <c r="D3814" s="13">
        <v>2000</v>
      </c>
      <c r="E3814" s="13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1">
        <f>ROUND(E3814/D3814*100,0)</f>
        <v>110</v>
      </c>
      <c r="P3814" s="13">
        <f>IF(OR(E3814=0,L3814=0),0,E3814/L3814)</f>
        <v>199.18181818181819</v>
      </c>
      <c r="Q3814" s="11" t="s">
        <v>8323</v>
      </c>
      <c r="R3814" s="11" t="s">
        <v>8324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58" x14ac:dyDescent="0.35">
      <c r="A3815" s="11">
        <v>3813</v>
      </c>
      <c r="B3815" s="12" t="s">
        <v>3810</v>
      </c>
      <c r="C3815" s="12" t="s">
        <v>7923</v>
      </c>
      <c r="D3815" s="13">
        <v>2100</v>
      </c>
      <c r="E3815" s="13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1">
        <f>ROUND(E3815/D3815*100,0)</f>
        <v>101</v>
      </c>
      <c r="P3815" s="13">
        <f>IF(OR(E3815=0,L3815=0),0,E3815/L3815)</f>
        <v>78.518148148148143</v>
      </c>
      <c r="Q3815" s="11" t="s">
        <v>8323</v>
      </c>
      <c r="R3815" s="11" t="s">
        <v>8324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43.5" x14ac:dyDescent="0.35">
      <c r="A3816" s="11">
        <v>3814</v>
      </c>
      <c r="B3816" s="12" t="s">
        <v>3811</v>
      </c>
      <c r="C3816" s="12" t="s">
        <v>7924</v>
      </c>
      <c r="D3816" s="13">
        <v>1500</v>
      </c>
      <c r="E3816" s="13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1">
        <f>ROUND(E3816/D3816*100,0)</f>
        <v>140</v>
      </c>
      <c r="P3816" s="13">
        <f>IF(OR(E3816=0,L3816=0),0,E3816/L3816)</f>
        <v>61.823529411764703</v>
      </c>
      <c r="Q3816" s="11" t="s">
        <v>8323</v>
      </c>
      <c r="R3816" s="11" t="s">
        <v>8324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29" x14ac:dyDescent="0.35">
      <c r="A3817" s="11">
        <v>3815</v>
      </c>
      <c r="B3817" s="12" t="s">
        <v>3812</v>
      </c>
      <c r="C3817" s="12" t="s">
        <v>7925</v>
      </c>
      <c r="D3817" s="13">
        <v>1000</v>
      </c>
      <c r="E3817" s="13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1">
        <f>ROUND(E3817/D3817*100,0)</f>
        <v>100</v>
      </c>
      <c r="P3817" s="13">
        <f>IF(OR(E3817=0,L3817=0),0,E3817/L3817)</f>
        <v>50.000500000000002</v>
      </c>
      <c r="Q3817" s="11" t="s">
        <v>8323</v>
      </c>
      <c r="R3817" s="11" t="s">
        <v>8324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58" x14ac:dyDescent="0.35">
      <c r="A3818" s="11">
        <v>3816</v>
      </c>
      <c r="B3818" s="12" t="s">
        <v>3813</v>
      </c>
      <c r="C3818" s="12" t="s">
        <v>7926</v>
      </c>
      <c r="D3818" s="13">
        <v>1500</v>
      </c>
      <c r="E3818" s="13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1">
        <f>ROUND(E3818/D3818*100,0)</f>
        <v>119</v>
      </c>
      <c r="P3818" s="13">
        <f>IF(OR(E3818=0,L3818=0),0,E3818/L3818)</f>
        <v>48.339729729729726</v>
      </c>
      <c r="Q3818" s="11" t="s">
        <v>8323</v>
      </c>
      <c r="R3818" s="11" t="s">
        <v>8324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43.5" x14ac:dyDescent="0.35">
      <c r="A3819" s="11">
        <v>3817</v>
      </c>
      <c r="B3819" s="12" t="s">
        <v>3814</v>
      </c>
      <c r="C3819" s="12" t="s">
        <v>7927</v>
      </c>
      <c r="D3819" s="13">
        <v>2000</v>
      </c>
      <c r="E3819" s="13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1">
        <f>ROUND(E3819/D3819*100,0)</f>
        <v>107</v>
      </c>
      <c r="P3819" s="13">
        <f>IF(OR(E3819=0,L3819=0),0,E3819/L3819)</f>
        <v>107.25</v>
      </c>
      <c r="Q3819" s="11" t="s">
        <v>8323</v>
      </c>
      <c r="R3819" s="11" t="s">
        <v>8324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3.5" x14ac:dyDescent="0.35">
      <c r="A3820" s="11">
        <v>3818</v>
      </c>
      <c r="B3820" s="12" t="s">
        <v>3815</v>
      </c>
      <c r="C3820" s="12" t="s">
        <v>7928</v>
      </c>
      <c r="D3820" s="13">
        <v>250</v>
      </c>
      <c r="E3820" s="13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1">
        <f>ROUND(E3820/D3820*100,0)</f>
        <v>228</v>
      </c>
      <c r="P3820" s="13">
        <f>IF(OR(E3820=0,L3820=0),0,E3820/L3820)</f>
        <v>57</v>
      </c>
      <c r="Q3820" s="11" t="s">
        <v>8323</v>
      </c>
      <c r="R3820" s="11" t="s">
        <v>8324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43.5" x14ac:dyDescent="0.35">
      <c r="A3821" s="11">
        <v>3819</v>
      </c>
      <c r="B3821" s="12" t="s">
        <v>3816</v>
      </c>
      <c r="C3821" s="12" t="s">
        <v>7817</v>
      </c>
      <c r="D3821" s="13">
        <v>1000</v>
      </c>
      <c r="E3821" s="13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1">
        <f>ROUND(E3821/D3821*100,0)</f>
        <v>106</v>
      </c>
      <c r="P3821" s="13">
        <f>IF(OR(E3821=0,L3821=0),0,E3821/L3821)</f>
        <v>40.92307692307692</v>
      </c>
      <c r="Q3821" s="11" t="s">
        <v>8323</v>
      </c>
      <c r="R3821" s="11" t="s">
        <v>8324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3.5" x14ac:dyDescent="0.35">
      <c r="A3822" s="11">
        <v>3820</v>
      </c>
      <c r="B3822" s="12" t="s">
        <v>3817</v>
      </c>
      <c r="C3822" s="12" t="s">
        <v>7929</v>
      </c>
      <c r="D3822" s="13">
        <v>300</v>
      </c>
      <c r="E3822" s="13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1">
        <f>ROUND(E3822/D3822*100,0)</f>
        <v>143</v>
      </c>
      <c r="P3822" s="13">
        <f>IF(OR(E3822=0,L3822=0),0,E3822/L3822)</f>
        <v>21.5</v>
      </c>
      <c r="Q3822" s="11" t="s">
        <v>8323</v>
      </c>
      <c r="R3822" s="11" t="s">
        <v>8324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43.5" x14ac:dyDescent="0.35">
      <c r="A3823" s="11">
        <v>3821</v>
      </c>
      <c r="B3823" s="12" t="s">
        <v>3818</v>
      </c>
      <c r="C3823" s="12" t="s">
        <v>7930</v>
      </c>
      <c r="D3823" s="13">
        <v>3500</v>
      </c>
      <c r="E3823" s="13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1">
        <f>ROUND(E3823/D3823*100,0)</f>
        <v>105</v>
      </c>
      <c r="P3823" s="13">
        <f>IF(OR(E3823=0,L3823=0),0,E3823/L3823)</f>
        <v>79.543478260869563</v>
      </c>
      <c r="Q3823" s="11" t="s">
        <v>8323</v>
      </c>
      <c r="R3823" s="11" t="s">
        <v>8324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58" x14ac:dyDescent="0.35">
      <c r="A3824" s="11">
        <v>3822</v>
      </c>
      <c r="B3824" s="12" t="s">
        <v>3819</v>
      </c>
      <c r="C3824" s="12" t="s">
        <v>7931</v>
      </c>
      <c r="D3824" s="13">
        <v>5000</v>
      </c>
      <c r="E3824" s="13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1">
        <f>ROUND(E3824/D3824*100,0)</f>
        <v>110</v>
      </c>
      <c r="P3824" s="13">
        <f>IF(OR(E3824=0,L3824=0),0,E3824/L3824)</f>
        <v>72.381578947368425</v>
      </c>
      <c r="Q3824" s="11" t="s">
        <v>8323</v>
      </c>
      <c r="R3824" s="11" t="s">
        <v>8324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43.5" x14ac:dyDescent="0.35">
      <c r="A3825" s="11">
        <v>3823</v>
      </c>
      <c r="B3825" s="12" t="s">
        <v>3820</v>
      </c>
      <c r="C3825" s="12" t="s">
        <v>7932</v>
      </c>
      <c r="D3825" s="13">
        <v>2500</v>
      </c>
      <c r="E3825" s="13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1">
        <f>ROUND(E3825/D3825*100,0)</f>
        <v>106</v>
      </c>
      <c r="P3825" s="13">
        <f>IF(OR(E3825=0,L3825=0),0,E3825/L3825)</f>
        <v>64.634146341463421</v>
      </c>
      <c r="Q3825" s="11" t="s">
        <v>8323</v>
      </c>
      <c r="R3825" s="11" t="s">
        <v>8324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43.5" x14ac:dyDescent="0.35">
      <c r="A3826" s="11">
        <v>3824</v>
      </c>
      <c r="B3826" s="12" t="s">
        <v>3821</v>
      </c>
      <c r="C3826" s="12" t="s">
        <v>7933</v>
      </c>
      <c r="D3826" s="13">
        <v>250</v>
      </c>
      <c r="E3826" s="13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1">
        <f>ROUND(E3826/D3826*100,0)</f>
        <v>108</v>
      </c>
      <c r="P3826" s="13">
        <f>IF(OR(E3826=0,L3826=0),0,E3826/L3826)</f>
        <v>38.571428571428569</v>
      </c>
      <c r="Q3826" s="11" t="s">
        <v>8323</v>
      </c>
      <c r="R3826" s="11" t="s">
        <v>8324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43.5" x14ac:dyDescent="0.35">
      <c r="A3827" s="11">
        <v>3825</v>
      </c>
      <c r="B3827" s="12" t="s">
        <v>3822</v>
      </c>
      <c r="C3827" s="12" t="s">
        <v>7934</v>
      </c>
      <c r="D3827" s="13">
        <v>5000</v>
      </c>
      <c r="E3827" s="13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1">
        <f>ROUND(E3827/D3827*100,0)</f>
        <v>105</v>
      </c>
      <c r="P3827" s="13">
        <f>IF(OR(E3827=0,L3827=0),0,E3827/L3827)</f>
        <v>107.57142857142857</v>
      </c>
      <c r="Q3827" s="11" t="s">
        <v>8323</v>
      </c>
      <c r="R3827" s="11" t="s">
        <v>8324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43.5" x14ac:dyDescent="0.35">
      <c r="A3828" s="11">
        <v>3826</v>
      </c>
      <c r="B3828" s="12" t="s">
        <v>3823</v>
      </c>
      <c r="C3828" s="12" t="s">
        <v>7935</v>
      </c>
      <c r="D3828" s="13">
        <v>600</v>
      </c>
      <c r="E3828" s="13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1">
        <f>ROUND(E3828/D3828*100,0)</f>
        <v>119</v>
      </c>
      <c r="P3828" s="13">
        <f>IF(OR(E3828=0,L3828=0),0,E3828/L3828)</f>
        <v>27.5</v>
      </c>
      <c r="Q3828" s="11" t="s">
        <v>8323</v>
      </c>
      <c r="R3828" s="11" t="s">
        <v>8324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58" x14ac:dyDescent="0.35">
      <c r="A3829" s="11">
        <v>3827</v>
      </c>
      <c r="B3829" s="12" t="s">
        <v>3824</v>
      </c>
      <c r="C3829" s="12" t="s">
        <v>7936</v>
      </c>
      <c r="D3829" s="13">
        <v>3000</v>
      </c>
      <c r="E3829" s="13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1">
        <f>ROUND(E3829/D3829*100,0)</f>
        <v>153</v>
      </c>
      <c r="P3829" s="13">
        <f>IF(OR(E3829=0,L3829=0),0,E3829/L3829)</f>
        <v>70.461538461538467</v>
      </c>
      <c r="Q3829" s="11" t="s">
        <v>8323</v>
      </c>
      <c r="R3829" s="11" t="s">
        <v>8324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43.5" x14ac:dyDescent="0.35">
      <c r="A3830" s="11">
        <v>3828</v>
      </c>
      <c r="B3830" s="12" t="s">
        <v>3825</v>
      </c>
      <c r="C3830" s="12" t="s">
        <v>7937</v>
      </c>
      <c r="D3830" s="13">
        <v>5000</v>
      </c>
      <c r="E3830" s="13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1">
        <f>ROUND(E3830/D3830*100,0)</f>
        <v>100</v>
      </c>
      <c r="P3830" s="13">
        <f>IF(OR(E3830=0,L3830=0),0,E3830/L3830)</f>
        <v>178.57142857142858</v>
      </c>
      <c r="Q3830" s="11" t="s">
        <v>8323</v>
      </c>
      <c r="R3830" s="11" t="s">
        <v>8324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43.5" x14ac:dyDescent="0.35">
      <c r="A3831" s="11">
        <v>3829</v>
      </c>
      <c r="B3831" s="12" t="s">
        <v>3826</v>
      </c>
      <c r="C3831" s="12" t="s">
        <v>7938</v>
      </c>
      <c r="D3831" s="13">
        <v>500</v>
      </c>
      <c r="E3831" s="13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1">
        <f>ROUND(E3831/D3831*100,0)</f>
        <v>100</v>
      </c>
      <c r="P3831" s="13">
        <f>IF(OR(E3831=0,L3831=0),0,E3831/L3831)</f>
        <v>62.625</v>
      </c>
      <c r="Q3831" s="11" t="s">
        <v>8323</v>
      </c>
      <c r="R3831" s="11" t="s">
        <v>8324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3.5" x14ac:dyDescent="0.35">
      <c r="A3832" s="11">
        <v>3830</v>
      </c>
      <c r="B3832" s="12" t="s">
        <v>3827</v>
      </c>
      <c r="C3832" s="12" t="s">
        <v>7939</v>
      </c>
      <c r="D3832" s="13">
        <v>100</v>
      </c>
      <c r="E3832" s="13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1">
        <f>ROUND(E3832/D3832*100,0)</f>
        <v>225</v>
      </c>
      <c r="P3832" s="13">
        <f>IF(OR(E3832=0,L3832=0),0,E3832/L3832)</f>
        <v>75</v>
      </c>
      <c r="Q3832" s="11" t="s">
        <v>8323</v>
      </c>
      <c r="R3832" s="11" t="s">
        <v>8324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58" x14ac:dyDescent="0.35">
      <c r="A3833" s="11">
        <v>3831</v>
      </c>
      <c r="B3833" s="12" t="s">
        <v>3828</v>
      </c>
      <c r="C3833" s="12" t="s">
        <v>7940</v>
      </c>
      <c r="D3833" s="13">
        <v>500</v>
      </c>
      <c r="E3833" s="13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1">
        <f>ROUND(E3833/D3833*100,0)</f>
        <v>106</v>
      </c>
      <c r="P3833" s="13">
        <f>IF(OR(E3833=0,L3833=0),0,E3833/L3833)</f>
        <v>58.901111111111113</v>
      </c>
      <c r="Q3833" s="11" t="s">
        <v>8323</v>
      </c>
      <c r="R3833" s="11" t="s">
        <v>8324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43.5" x14ac:dyDescent="0.35">
      <c r="A3834" s="11">
        <v>3832</v>
      </c>
      <c r="B3834" s="12" t="s">
        <v>3829</v>
      </c>
      <c r="C3834" s="12" t="s">
        <v>7941</v>
      </c>
      <c r="D3834" s="13">
        <v>1200</v>
      </c>
      <c r="E3834" s="13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1">
        <f>ROUND(E3834/D3834*100,0)</f>
        <v>105</v>
      </c>
      <c r="P3834" s="13">
        <f>IF(OR(E3834=0,L3834=0),0,E3834/L3834)</f>
        <v>139.55555555555554</v>
      </c>
      <c r="Q3834" s="11" t="s">
        <v>8323</v>
      </c>
      <c r="R3834" s="11" t="s">
        <v>8324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58" x14ac:dyDescent="0.35">
      <c r="A3835" s="11">
        <v>3833</v>
      </c>
      <c r="B3835" s="12" t="s">
        <v>3830</v>
      </c>
      <c r="C3835" s="12" t="s">
        <v>7942</v>
      </c>
      <c r="D3835" s="13">
        <v>1200</v>
      </c>
      <c r="E3835" s="13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1">
        <f>ROUND(E3835/D3835*100,0)</f>
        <v>117</v>
      </c>
      <c r="P3835" s="13">
        <f>IF(OR(E3835=0,L3835=0),0,E3835/L3835)</f>
        <v>70</v>
      </c>
      <c r="Q3835" s="11" t="s">
        <v>8323</v>
      </c>
      <c r="R3835" s="11" t="s">
        <v>8324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58" x14ac:dyDescent="0.35">
      <c r="A3836" s="11">
        <v>3834</v>
      </c>
      <c r="B3836" s="12" t="s">
        <v>3831</v>
      </c>
      <c r="C3836" s="12" t="s">
        <v>7943</v>
      </c>
      <c r="D3836" s="13">
        <v>3000</v>
      </c>
      <c r="E3836" s="13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1">
        <f>ROUND(E3836/D3836*100,0)</f>
        <v>109</v>
      </c>
      <c r="P3836" s="13">
        <f>IF(OR(E3836=0,L3836=0),0,E3836/L3836)</f>
        <v>57.385964912280699</v>
      </c>
      <c r="Q3836" s="11" t="s">
        <v>8323</v>
      </c>
      <c r="R3836" s="11" t="s">
        <v>8324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43.5" x14ac:dyDescent="0.35">
      <c r="A3837" s="11">
        <v>3835</v>
      </c>
      <c r="B3837" s="12" t="s">
        <v>3832</v>
      </c>
      <c r="C3837" s="12" t="s">
        <v>7944</v>
      </c>
      <c r="D3837" s="13">
        <v>200</v>
      </c>
      <c r="E3837" s="13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1">
        <f>ROUND(E3837/D3837*100,0)</f>
        <v>160</v>
      </c>
      <c r="P3837" s="13">
        <f>IF(OR(E3837=0,L3837=0),0,E3837/L3837)</f>
        <v>40</v>
      </c>
      <c r="Q3837" s="11" t="s">
        <v>8323</v>
      </c>
      <c r="R3837" s="11" t="s">
        <v>8324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3.5" x14ac:dyDescent="0.35">
      <c r="A3838" s="11">
        <v>3836</v>
      </c>
      <c r="B3838" s="12" t="s">
        <v>3833</v>
      </c>
      <c r="C3838" s="12" t="s">
        <v>7945</v>
      </c>
      <c r="D3838" s="13">
        <v>800</v>
      </c>
      <c r="E3838" s="13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1">
        <f>ROUND(E3838/D3838*100,0)</f>
        <v>113</v>
      </c>
      <c r="P3838" s="13">
        <f>IF(OR(E3838=0,L3838=0),0,E3838/L3838)</f>
        <v>64.285714285714292</v>
      </c>
      <c r="Q3838" s="11" t="s">
        <v>8323</v>
      </c>
      <c r="R3838" s="11" t="s">
        <v>8324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29" x14ac:dyDescent="0.35">
      <c r="A3839" s="11">
        <v>3837</v>
      </c>
      <c r="B3839" s="12" t="s">
        <v>3834</v>
      </c>
      <c r="C3839" s="12" t="s">
        <v>7946</v>
      </c>
      <c r="D3839" s="13">
        <v>2000</v>
      </c>
      <c r="E3839" s="13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1">
        <f>ROUND(E3839/D3839*100,0)</f>
        <v>102</v>
      </c>
      <c r="P3839" s="13">
        <f>IF(OR(E3839=0,L3839=0),0,E3839/L3839)</f>
        <v>120.11764705882354</v>
      </c>
      <c r="Q3839" s="11" t="s">
        <v>8323</v>
      </c>
      <c r="R3839" s="11" t="s">
        <v>8324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58" x14ac:dyDescent="0.35">
      <c r="A3840" s="11">
        <v>3838</v>
      </c>
      <c r="B3840" s="12" t="s">
        <v>3835</v>
      </c>
      <c r="C3840" s="12" t="s">
        <v>7947</v>
      </c>
      <c r="D3840" s="13">
        <v>100000</v>
      </c>
      <c r="E3840" s="13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1">
        <f>ROUND(E3840/D3840*100,0)</f>
        <v>101</v>
      </c>
      <c r="P3840" s="13">
        <f>IF(OR(E3840=0,L3840=0),0,E3840/L3840)</f>
        <v>1008.24</v>
      </c>
      <c r="Q3840" s="11" t="s">
        <v>8323</v>
      </c>
      <c r="R3840" s="11" t="s">
        <v>8324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43.5" x14ac:dyDescent="0.35">
      <c r="A3841" s="11">
        <v>3839</v>
      </c>
      <c r="B3841" s="12" t="s">
        <v>3836</v>
      </c>
      <c r="C3841" s="12" t="s">
        <v>7948</v>
      </c>
      <c r="D3841" s="13">
        <v>2000</v>
      </c>
      <c r="E3841" s="13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1">
        <f>ROUND(E3841/D3841*100,0)</f>
        <v>101</v>
      </c>
      <c r="P3841" s="13">
        <f>IF(OR(E3841=0,L3841=0),0,E3841/L3841)</f>
        <v>63.28125</v>
      </c>
      <c r="Q3841" s="11" t="s">
        <v>8323</v>
      </c>
      <c r="R3841" s="11" t="s">
        <v>8324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3.5" x14ac:dyDescent="0.35">
      <c r="A3842" s="11">
        <v>3840</v>
      </c>
      <c r="B3842" s="12" t="s">
        <v>3837</v>
      </c>
      <c r="C3842" s="12" t="s">
        <v>7949</v>
      </c>
      <c r="D3842" s="13">
        <v>1</v>
      </c>
      <c r="E3842" s="13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1">
        <f>ROUND(E3842/D3842*100,0)</f>
        <v>6500</v>
      </c>
      <c r="P3842" s="13">
        <f>IF(OR(E3842=0,L3842=0),0,E3842/L3842)</f>
        <v>21.666666666666668</v>
      </c>
      <c r="Q3842" s="11" t="s">
        <v>8323</v>
      </c>
      <c r="R3842" s="11" t="s">
        <v>8324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43.5" x14ac:dyDescent="0.35">
      <c r="A3843" s="11">
        <v>3841</v>
      </c>
      <c r="B3843" s="12" t="s">
        <v>3838</v>
      </c>
      <c r="C3843" s="12" t="s">
        <v>7950</v>
      </c>
      <c r="D3843" s="13">
        <v>10000</v>
      </c>
      <c r="E3843" s="13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1">
        <f>ROUND(E3843/D3843*100,0)</f>
        <v>9</v>
      </c>
      <c r="P3843" s="13">
        <f>IF(OR(E3843=0,L3843=0),0,E3843/L3843)</f>
        <v>25.647058823529413</v>
      </c>
      <c r="Q3843" s="11" t="s">
        <v>8323</v>
      </c>
      <c r="R3843" s="11" t="s">
        <v>8324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43.5" x14ac:dyDescent="0.35">
      <c r="A3844" s="11">
        <v>3842</v>
      </c>
      <c r="B3844" s="12" t="s">
        <v>3839</v>
      </c>
      <c r="C3844" s="12" t="s">
        <v>7951</v>
      </c>
      <c r="D3844" s="13">
        <v>5000</v>
      </c>
      <c r="E3844" s="13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1">
        <f>ROUND(E3844/D3844*100,0)</f>
        <v>22</v>
      </c>
      <c r="P3844" s="13">
        <f>IF(OR(E3844=0,L3844=0),0,E3844/L3844)</f>
        <v>47.695652173913047</v>
      </c>
      <c r="Q3844" s="11" t="s">
        <v>8323</v>
      </c>
      <c r="R3844" s="11" t="s">
        <v>8324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43.5" x14ac:dyDescent="0.35">
      <c r="A3845" s="11">
        <v>3843</v>
      </c>
      <c r="B3845" s="12" t="s">
        <v>3840</v>
      </c>
      <c r="C3845" s="12" t="s">
        <v>7952</v>
      </c>
      <c r="D3845" s="13">
        <v>5000</v>
      </c>
      <c r="E3845" s="13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1">
        <f>ROUND(E3845/D3845*100,0)</f>
        <v>21</v>
      </c>
      <c r="P3845" s="13">
        <f>IF(OR(E3845=0,L3845=0),0,E3845/L3845)</f>
        <v>56.05263157894737</v>
      </c>
      <c r="Q3845" s="11" t="s">
        <v>8323</v>
      </c>
      <c r="R3845" s="11" t="s">
        <v>8324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43.5" x14ac:dyDescent="0.35">
      <c r="A3846" s="11">
        <v>3844</v>
      </c>
      <c r="B3846" s="12" t="s">
        <v>3841</v>
      </c>
      <c r="C3846" s="12" t="s">
        <v>7953</v>
      </c>
      <c r="D3846" s="13">
        <v>9800</v>
      </c>
      <c r="E3846" s="13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1">
        <f>ROUND(E3846/D3846*100,0)</f>
        <v>41</v>
      </c>
      <c r="P3846" s="13">
        <f>IF(OR(E3846=0,L3846=0),0,E3846/L3846)</f>
        <v>81.319999999999993</v>
      </c>
      <c r="Q3846" s="11" t="s">
        <v>8323</v>
      </c>
      <c r="R3846" s="11" t="s">
        <v>8324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58" x14ac:dyDescent="0.35">
      <c r="A3847" s="11">
        <v>3845</v>
      </c>
      <c r="B3847" s="12" t="s">
        <v>3842</v>
      </c>
      <c r="C3847" s="12" t="s">
        <v>7954</v>
      </c>
      <c r="D3847" s="13">
        <v>40000</v>
      </c>
      <c r="E3847" s="13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1">
        <f>ROUND(E3847/D3847*100,0)</f>
        <v>2</v>
      </c>
      <c r="P3847" s="13">
        <f>IF(OR(E3847=0,L3847=0),0,E3847/L3847)</f>
        <v>70.166666666666671</v>
      </c>
      <c r="Q3847" s="11" t="s">
        <v>8323</v>
      </c>
      <c r="R3847" s="11" t="s">
        <v>8324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3.5" x14ac:dyDescent="0.35">
      <c r="A3848" s="11">
        <v>3846</v>
      </c>
      <c r="B3848" s="12" t="s">
        <v>3843</v>
      </c>
      <c r="C3848" s="12" t="s">
        <v>7955</v>
      </c>
      <c r="D3848" s="13">
        <v>7000</v>
      </c>
      <c r="E3848" s="13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1">
        <f>ROUND(E3848/D3848*100,0)</f>
        <v>3</v>
      </c>
      <c r="P3848" s="13">
        <f>IF(OR(E3848=0,L3848=0),0,E3848/L3848)</f>
        <v>23.625</v>
      </c>
      <c r="Q3848" s="11" t="s">
        <v>8323</v>
      </c>
      <c r="R3848" s="11" t="s">
        <v>8324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3.5" x14ac:dyDescent="0.35">
      <c r="A3849" s="11">
        <v>3847</v>
      </c>
      <c r="B3849" s="12" t="s">
        <v>3844</v>
      </c>
      <c r="C3849" s="12" t="s">
        <v>7956</v>
      </c>
      <c r="D3849" s="13">
        <v>10500</v>
      </c>
      <c r="E3849" s="13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1">
        <f>ROUND(E3849/D3849*100,0)</f>
        <v>16</v>
      </c>
      <c r="P3849" s="13">
        <f>IF(OR(E3849=0,L3849=0),0,E3849/L3849)</f>
        <v>188.55555555555554</v>
      </c>
      <c r="Q3849" s="11" t="s">
        <v>8323</v>
      </c>
      <c r="R3849" s="11" t="s">
        <v>8324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43.5" x14ac:dyDescent="0.35">
      <c r="A3850" s="11">
        <v>3848</v>
      </c>
      <c r="B3850" s="12" t="s">
        <v>3845</v>
      </c>
      <c r="C3850" s="12" t="s">
        <v>7957</v>
      </c>
      <c r="D3850" s="13">
        <v>13000</v>
      </c>
      <c r="E3850" s="13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1">
        <f>ROUND(E3850/D3850*100,0)</f>
        <v>16</v>
      </c>
      <c r="P3850" s="13">
        <f>IF(OR(E3850=0,L3850=0),0,E3850/L3850)</f>
        <v>49.511627906976742</v>
      </c>
      <c r="Q3850" s="11" t="s">
        <v>8323</v>
      </c>
      <c r="R3850" s="11" t="s">
        <v>8324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58" x14ac:dyDescent="0.35">
      <c r="A3851" s="11">
        <v>3849</v>
      </c>
      <c r="B3851" s="12" t="s">
        <v>3846</v>
      </c>
      <c r="C3851" s="12" t="s">
        <v>7958</v>
      </c>
      <c r="D3851" s="13">
        <v>30000</v>
      </c>
      <c r="E3851" s="13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1">
        <f>ROUND(E3851/D3851*100,0)</f>
        <v>7</v>
      </c>
      <c r="P3851" s="13">
        <f>IF(OR(E3851=0,L3851=0),0,E3851/L3851)</f>
        <v>75.464285714285708</v>
      </c>
      <c r="Q3851" s="11" t="s">
        <v>8323</v>
      </c>
      <c r="R3851" s="11" t="s">
        <v>8324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29" x14ac:dyDescent="0.35">
      <c r="A3852" s="11">
        <v>3850</v>
      </c>
      <c r="B3852" s="12" t="s">
        <v>3847</v>
      </c>
      <c r="C3852" s="12" t="s">
        <v>7959</v>
      </c>
      <c r="D3852" s="13">
        <v>1000</v>
      </c>
      <c r="E3852" s="13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1">
        <f>ROUND(E3852/D3852*100,0)</f>
        <v>4</v>
      </c>
      <c r="P3852" s="13">
        <f>IF(OR(E3852=0,L3852=0),0,E3852/L3852)</f>
        <v>9.5</v>
      </c>
      <c r="Q3852" s="11" t="s">
        <v>8323</v>
      </c>
      <c r="R3852" s="11" t="s">
        <v>8324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3.5" x14ac:dyDescent="0.35">
      <c r="A3853" s="11">
        <v>3851</v>
      </c>
      <c r="B3853" s="12" t="s">
        <v>3848</v>
      </c>
      <c r="C3853" s="12" t="s">
        <v>7960</v>
      </c>
      <c r="D3853" s="13">
        <v>2500</v>
      </c>
      <c r="E3853" s="13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1">
        <f>ROUND(E3853/D3853*100,0)</f>
        <v>34</v>
      </c>
      <c r="P3853" s="13">
        <f>IF(OR(E3853=0,L3853=0),0,E3853/L3853)</f>
        <v>35.5</v>
      </c>
      <c r="Q3853" s="11" t="s">
        <v>8323</v>
      </c>
      <c r="R3853" s="11" t="s">
        <v>8324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3.5" x14ac:dyDescent="0.35">
      <c r="A3854" s="11">
        <v>3852</v>
      </c>
      <c r="B3854" s="12" t="s">
        <v>3849</v>
      </c>
      <c r="C3854" s="12" t="s">
        <v>7961</v>
      </c>
      <c r="D3854" s="13">
        <v>10000</v>
      </c>
      <c r="E3854" s="13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1">
        <f>ROUND(E3854/D3854*100,0)</f>
        <v>0</v>
      </c>
      <c r="P3854" s="13">
        <f>IF(OR(E3854=0,L3854=0),0,E3854/L3854)</f>
        <v>10</v>
      </c>
      <c r="Q3854" s="11" t="s">
        <v>8323</v>
      </c>
      <c r="R3854" s="11" t="s">
        <v>8324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43.5" x14ac:dyDescent="0.35">
      <c r="A3855" s="11">
        <v>3853</v>
      </c>
      <c r="B3855" s="12" t="s">
        <v>3850</v>
      </c>
      <c r="C3855" s="12" t="s">
        <v>7962</v>
      </c>
      <c r="D3855" s="13">
        <v>100000</v>
      </c>
      <c r="E3855" s="13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1">
        <f>ROUND(E3855/D3855*100,0)</f>
        <v>0</v>
      </c>
      <c r="P3855" s="13">
        <f>IF(OR(E3855=0,L3855=0),0,E3855/L3855)</f>
        <v>13</v>
      </c>
      <c r="Q3855" s="11" t="s">
        <v>8323</v>
      </c>
      <c r="R3855" s="11" t="s">
        <v>8324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29" x14ac:dyDescent="0.35">
      <c r="A3856" s="11">
        <v>3854</v>
      </c>
      <c r="B3856" s="12" t="s">
        <v>3851</v>
      </c>
      <c r="C3856" s="12" t="s">
        <v>7963</v>
      </c>
      <c r="D3856" s="13">
        <v>11000</v>
      </c>
      <c r="E3856" s="13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1">
        <f>ROUND(E3856/D3856*100,0)</f>
        <v>16</v>
      </c>
      <c r="P3856" s="13">
        <f>IF(OR(E3856=0,L3856=0),0,E3856/L3856)</f>
        <v>89.4</v>
      </c>
      <c r="Q3856" s="11" t="s">
        <v>8323</v>
      </c>
      <c r="R3856" s="11" t="s">
        <v>8324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58" x14ac:dyDescent="0.35">
      <c r="A3857" s="11">
        <v>3855</v>
      </c>
      <c r="B3857" s="12" t="s">
        <v>3852</v>
      </c>
      <c r="C3857" s="12" t="s">
        <v>7964</v>
      </c>
      <c r="D3857" s="13">
        <v>1000</v>
      </c>
      <c r="E3857" s="13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1">
        <f>ROUND(E3857/D3857*100,0)</f>
        <v>3</v>
      </c>
      <c r="P3857" s="13">
        <f>IF(OR(E3857=0,L3857=0),0,E3857/L3857)</f>
        <v>25</v>
      </c>
      <c r="Q3857" s="11" t="s">
        <v>8323</v>
      </c>
      <c r="R3857" s="11" t="s">
        <v>8324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58" x14ac:dyDescent="0.35">
      <c r="A3858" s="11">
        <v>3856</v>
      </c>
      <c r="B3858" s="12" t="s">
        <v>3853</v>
      </c>
      <c r="C3858" s="12" t="s">
        <v>7965</v>
      </c>
      <c r="D3858" s="13">
        <v>5000</v>
      </c>
      <c r="E3858" s="13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1">
        <f>ROUND(E3858/D3858*100,0)</f>
        <v>0</v>
      </c>
      <c r="P3858" s="13">
        <f>IF(OR(E3858=0,L3858=0),0,E3858/L3858)</f>
        <v>1</v>
      </c>
      <c r="Q3858" s="11" t="s">
        <v>8323</v>
      </c>
      <c r="R3858" s="11" t="s">
        <v>8324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43.5" x14ac:dyDescent="0.35">
      <c r="A3859" s="11">
        <v>3857</v>
      </c>
      <c r="B3859" s="12" t="s">
        <v>3854</v>
      </c>
      <c r="C3859" s="12" t="s">
        <v>7966</v>
      </c>
      <c r="D3859" s="13">
        <v>5000</v>
      </c>
      <c r="E3859" s="13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1">
        <f>ROUND(E3859/D3859*100,0)</f>
        <v>5</v>
      </c>
      <c r="P3859" s="13">
        <f>IF(OR(E3859=0,L3859=0),0,E3859/L3859)</f>
        <v>65</v>
      </c>
      <c r="Q3859" s="11" t="s">
        <v>8323</v>
      </c>
      <c r="R3859" s="11" t="s">
        <v>8324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58" x14ac:dyDescent="0.35">
      <c r="A3860" s="11">
        <v>3858</v>
      </c>
      <c r="B3860" s="12" t="s">
        <v>3855</v>
      </c>
      <c r="C3860" s="12" t="s">
        <v>7967</v>
      </c>
      <c r="D3860" s="13">
        <v>500</v>
      </c>
      <c r="E3860" s="13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1">
        <f>ROUND(E3860/D3860*100,0)</f>
        <v>2</v>
      </c>
      <c r="P3860" s="13">
        <f>IF(OR(E3860=0,L3860=0),0,E3860/L3860)</f>
        <v>10</v>
      </c>
      <c r="Q3860" s="11" t="s">
        <v>8323</v>
      </c>
      <c r="R3860" s="11" t="s">
        <v>8324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3.5" x14ac:dyDescent="0.35">
      <c r="A3861" s="11">
        <v>3859</v>
      </c>
      <c r="B3861" s="12" t="s">
        <v>3856</v>
      </c>
      <c r="C3861" s="12" t="s">
        <v>7968</v>
      </c>
      <c r="D3861" s="13">
        <v>2500</v>
      </c>
      <c r="E3861" s="13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1">
        <f>ROUND(E3861/D3861*100,0)</f>
        <v>0</v>
      </c>
      <c r="P3861" s="13">
        <f>IF(OR(E3861=0,L3861=0),0,E3861/L3861)</f>
        <v>1</v>
      </c>
      <c r="Q3861" s="11" t="s">
        <v>8323</v>
      </c>
      <c r="R3861" s="11" t="s">
        <v>8324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58" x14ac:dyDescent="0.35">
      <c r="A3862" s="11">
        <v>3860</v>
      </c>
      <c r="B3862" s="12" t="s">
        <v>3857</v>
      </c>
      <c r="C3862" s="12" t="s">
        <v>7969</v>
      </c>
      <c r="D3862" s="13">
        <v>6000</v>
      </c>
      <c r="E3862" s="13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1">
        <f>ROUND(E3862/D3862*100,0)</f>
        <v>18</v>
      </c>
      <c r="P3862" s="13">
        <f>IF(OR(E3862=0,L3862=0),0,E3862/L3862)</f>
        <v>81.538461538461533</v>
      </c>
      <c r="Q3862" s="11" t="s">
        <v>8323</v>
      </c>
      <c r="R3862" s="11" t="s">
        <v>8324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x14ac:dyDescent="0.35">
      <c r="A3863" s="11">
        <v>3861</v>
      </c>
      <c r="B3863" s="12" t="s">
        <v>3858</v>
      </c>
      <c r="C3863" s="12" t="s">
        <v>7970</v>
      </c>
      <c r="D3863" s="13">
        <v>2000</v>
      </c>
      <c r="E3863" s="13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1">
        <f>ROUND(E3863/D3863*100,0)</f>
        <v>5</v>
      </c>
      <c r="P3863" s="13">
        <f>IF(OR(E3863=0,L3863=0),0,E3863/L3863)</f>
        <v>100</v>
      </c>
      <c r="Q3863" s="11" t="s">
        <v>8323</v>
      </c>
      <c r="R3863" s="11" t="s">
        <v>8324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29" x14ac:dyDescent="0.35">
      <c r="A3864" s="11">
        <v>3862</v>
      </c>
      <c r="B3864" s="12" t="s">
        <v>3859</v>
      </c>
      <c r="C3864" s="12" t="s">
        <v>7971</v>
      </c>
      <c r="D3864" s="13">
        <v>7500</v>
      </c>
      <c r="E3864" s="13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1">
        <f>ROUND(E3864/D3864*100,0)</f>
        <v>0</v>
      </c>
      <c r="P3864" s="13">
        <f>IF(OR(E3864=0,L3864=0),0,E3864/L3864)</f>
        <v>1</v>
      </c>
      <c r="Q3864" s="11" t="s">
        <v>8323</v>
      </c>
      <c r="R3864" s="11" t="s">
        <v>8324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43.5" x14ac:dyDescent="0.35">
      <c r="A3865" s="11">
        <v>3863</v>
      </c>
      <c r="B3865" s="12" t="s">
        <v>3860</v>
      </c>
      <c r="C3865" s="12" t="s">
        <v>7972</v>
      </c>
      <c r="D3865" s="13">
        <v>6000</v>
      </c>
      <c r="E3865" s="13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1">
        <f>ROUND(E3865/D3865*100,0)</f>
        <v>0</v>
      </c>
      <c r="P3865" s="13">
        <f>IF(OR(E3865=0,L3865=0),0,E3865/L3865)</f>
        <v>0</v>
      </c>
      <c r="Q3865" s="11" t="s">
        <v>8323</v>
      </c>
      <c r="R3865" s="11" t="s">
        <v>8324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58" x14ac:dyDescent="0.35">
      <c r="A3866" s="11">
        <v>3864</v>
      </c>
      <c r="B3866" s="12" t="s">
        <v>3861</v>
      </c>
      <c r="C3866" s="12" t="s">
        <v>7973</v>
      </c>
      <c r="D3866" s="13">
        <v>5000</v>
      </c>
      <c r="E3866" s="13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1">
        <f>ROUND(E3866/D3866*100,0)</f>
        <v>1</v>
      </c>
      <c r="P3866" s="13">
        <f>IF(OR(E3866=0,L3866=0),0,E3866/L3866)</f>
        <v>20</v>
      </c>
      <c r="Q3866" s="11" t="s">
        <v>8323</v>
      </c>
      <c r="R3866" s="11" t="s">
        <v>8324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3.5" x14ac:dyDescent="0.35">
      <c r="A3867" s="11">
        <v>3865</v>
      </c>
      <c r="B3867" s="12" t="s">
        <v>3862</v>
      </c>
      <c r="C3867" s="12" t="s">
        <v>7974</v>
      </c>
      <c r="D3867" s="13">
        <v>2413</v>
      </c>
      <c r="E3867" s="13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1">
        <f>ROUND(E3867/D3867*100,0)</f>
        <v>27</v>
      </c>
      <c r="P3867" s="13">
        <f>IF(OR(E3867=0,L3867=0),0,E3867/L3867)</f>
        <v>46.428571428571431</v>
      </c>
      <c r="Q3867" s="11" t="s">
        <v>8323</v>
      </c>
      <c r="R3867" s="11" t="s">
        <v>8324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29" x14ac:dyDescent="0.35">
      <c r="A3868" s="11">
        <v>3866</v>
      </c>
      <c r="B3868" s="12" t="s">
        <v>3863</v>
      </c>
      <c r="C3868" s="12" t="s">
        <v>7975</v>
      </c>
      <c r="D3868" s="13">
        <v>2000</v>
      </c>
      <c r="E3868" s="13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1">
        <f>ROUND(E3868/D3868*100,0)</f>
        <v>1</v>
      </c>
      <c r="P3868" s="13">
        <f>IF(OR(E3868=0,L3868=0),0,E3868/L3868)</f>
        <v>5.5</v>
      </c>
      <c r="Q3868" s="11" t="s">
        <v>8323</v>
      </c>
      <c r="R3868" s="11" t="s">
        <v>8324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3.5" x14ac:dyDescent="0.35">
      <c r="A3869" s="11">
        <v>3867</v>
      </c>
      <c r="B3869" s="12" t="s">
        <v>3864</v>
      </c>
      <c r="C3869" s="12" t="s">
        <v>7976</v>
      </c>
      <c r="D3869" s="13">
        <v>2000</v>
      </c>
      <c r="E3869" s="13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1">
        <f>ROUND(E3869/D3869*100,0)</f>
        <v>13</v>
      </c>
      <c r="P3869" s="13">
        <f>IF(OR(E3869=0,L3869=0),0,E3869/L3869)</f>
        <v>50.2</v>
      </c>
      <c r="Q3869" s="11" t="s">
        <v>8323</v>
      </c>
      <c r="R3869" s="11" t="s">
        <v>8324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x14ac:dyDescent="0.35">
      <c r="A3870" s="11">
        <v>3868</v>
      </c>
      <c r="B3870" s="12" t="s">
        <v>3865</v>
      </c>
      <c r="C3870" s="12" t="s">
        <v>7977</v>
      </c>
      <c r="D3870" s="13">
        <v>5000</v>
      </c>
      <c r="E3870" s="13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1">
        <f>ROUND(E3870/D3870*100,0)</f>
        <v>0</v>
      </c>
      <c r="P3870" s="13">
        <f>IF(OR(E3870=0,L3870=0),0,E3870/L3870)</f>
        <v>10</v>
      </c>
      <c r="Q3870" s="11" t="s">
        <v>8323</v>
      </c>
      <c r="R3870" s="11" t="s">
        <v>8361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29" x14ac:dyDescent="0.35">
      <c r="A3871" s="11">
        <v>3869</v>
      </c>
      <c r="B3871" s="12" t="s">
        <v>3866</v>
      </c>
      <c r="C3871" s="12" t="s">
        <v>7978</v>
      </c>
      <c r="D3871" s="13">
        <v>13111</v>
      </c>
      <c r="E3871" s="13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1">
        <f>ROUND(E3871/D3871*100,0)</f>
        <v>3</v>
      </c>
      <c r="P3871" s="13">
        <f>IF(OR(E3871=0,L3871=0),0,E3871/L3871)</f>
        <v>30.133333333333333</v>
      </c>
      <c r="Q3871" s="11" t="s">
        <v>8323</v>
      </c>
      <c r="R3871" s="11" t="s">
        <v>8361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58" x14ac:dyDescent="0.35">
      <c r="A3872" s="11">
        <v>3870</v>
      </c>
      <c r="B3872" s="12" t="s">
        <v>3867</v>
      </c>
      <c r="C3872" s="12" t="s">
        <v>7979</v>
      </c>
      <c r="D3872" s="13">
        <v>10000</v>
      </c>
      <c r="E3872" s="13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1">
        <f>ROUND(E3872/D3872*100,0)</f>
        <v>15</v>
      </c>
      <c r="P3872" s="13">
        <f>IF(OR(E3872=0,L3872=0),0,E3872/L3872)</f>
        <v>150</v>
      </c>
      <c r="Q3872" s="11" t="s">
        <v>8323</v>
      </c>
      <c r="R3872" s="11" t="s">
        <v>8361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29" x14ac:dyDescent="0.35">
      <c r="A3873" s="11">
        <v>3871</v>
      </c>
      <c r="B3873" s="12" t="s">
        <v>3868</v>
      </c>
      <c r="C3873" s="12" t="s">
        <v>7980</v>
      </c>
      <c r="D3873" s="13">
        <v>1500</v>
      </c>
      <c r="E3873" s="13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1">
        <f>ROUND(E3873/D3873*100,0)</f>
        <v>3</v>
      </c>
      <c r="P3873" s="13">
        <f>IF(OR(E3873=0,L3873=0),0,E3873/L3873)</f>
        <v>13.333333333333334</v>
      </c>
      <c r="Q3873" s="11" t="s">
        <v>8323</v>
      </c>
      <c r="R3873" s="11" t="s">
        <v>8361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43.5" x14ac:dyDescent="0.35">
      <c r="A3874" s="11">
        <v>3872</v>
      </c>
      <c r="B3874" s="12" t="s">
        <v>3869</v>
      </c>
      <c r="C3874" s="12" t="s">
        <v>7981</v>
      </c>
      <c r="D3874" s="13">
        <v>15000</v>
      </c>
      <c r="E3874" s="13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1">
        <f>ROUND(E3874/D3874*100,0)</f>
        <v>0</v>
      </c>
      <c r="P3874" s="13">
        <f>IF(OR(E3874=0,L3874=0),0,E3874/L3874)</f>
        <v>0</v>
      </c>
      <c r="Q3874" s="11" t="s">
        <v>8323</v>
      </c>
      <c r="R3874" s="11" t="s">
        <v>8361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43.5" x14ac:dyDescent="0.35">
      <c r="A3875" s="11">
        <v>3873</v>
      </c>
      <c r="B3875" s="12" t="s">
        <v>3870</v>
      </c>
      <c r="C3875" s="12" t="s">
        <v>7982</v>
      </c>
      <c r="D3875" s="13">
        <v>5500</v>
      </c>
      <c r="E3875" s="13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1">
        <f>ROUND(E3875/D3875*100,0)</f>
        <v>0</v>
      </c>
      <c r="P3875" s="13">
        <f>IF(OR(E3875=0,L3875=0),0,E3875/L3875)</f>
        <v>0</v>
      </c>
      <c r="Q3875" s="11" t="s">
        <v>8323</v>
      </c>
      <c r="R3875" s="11" t="s">
        <v>8361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58" x14ac:dyDescent="0.35">
      <c r="A3876" s="11">
        <v>3874</v>
      </c>
      <c r="B3876" s="12" t="s">
        <v>3871</v>
      </c>
      <c r="C3876" s="12" t="s">
        <v>7983</v>
      </c>
      <c r="D3876" s="13">
        <v>620</v>
      </c>
      <c r="E3876" s="13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1">
        <f>ROUND(E3876/D3876*100,0)</f>
        <v>0</v>
      </c>
      <c r="P3876" s="13">
        <f>IF(OR(E3876=0,L3876=0),0,E3876/L3876)</f>
        <v>0</v>
      </c>
      <c r="Q3876" s="11" t="s">
        <v>8323</v>
      </c>
      <c r="R3876" s="11" t="s">
        <v>8361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3.5" x14ac:dyDescent="0.35">
      <c r="A3877" s="11">
        <v>3875</v>
      </c>
      <c r="B3877" s="12" t="s">
        <v>3872</v>
      </c>
      <c r="C3877" s="12" t="s">
        <v>7984</v>
      </c>
      <c r="D3877" s="13">
        <v>30000</v>
      </c>
      <c r="E3877" s="13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1">
        <f>ROUND(E3877/D3877*100,0)</f>
        <v>0</v>
      </c>
      <c r="P3877" s="13">
        <f>IF(OR(E3877=0,L3877=0),0,E3877/L3877)</f>
        <v>0</v>
      </c>
      <c r="Q3877" s="11" t="s">
        <v>8323</v>
      </c>
      <c r="R3877" s="11" t="s">
        <v>8361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58" x14ac:dyDescent="0.35">
      <c r="A3878" s="11">
        <v>3876</v>
      </c>
      <c r="B3878" s="12" t="s">
        <v>3873</v>
      </c>
      <c r="C3878" s="12" t="s">
        <v>7985</v>
      </c>
      <c r="D3878" s="13">
        <v>3900</v>
      </c>
      <c r="E3878" s="13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1">
        <f>ROUND(E3878/D3878*100,0)</f>
        <v>53</v>
      </c>
      <c r="P3878" s="13">
        <f>IF(OR(E3878=0,L3878=0),0,E3878/L3878)</f>
        <v>44.760869565217391</v>
      </c>
      <c r="Q3878" s="11" t="s">
        <v>8323</v>
      </c>
      <c r="R3878" s="11" t="s">
        <v>8361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43.5" x14ac:dyDescent="0.35">
      <c r="A3879" s="11">
        <v>3877</v>
      </c>
      <c r="B3879" s="12" t="s">
        <v>3874</v>
      </c>
      <c r="C3879" s="12" t="s">
        <v>7986</v>
      </c>
      <c r="D3879" s="13">
        <v>25000</v>
      </c>
      <c r="E3879" s="13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1">
        <f>ROUND(E3879/D3879*100,0)</f>
        <v>5</v>
      </c>
      <c r="P3879" s="13">
        <f>IF(OR(E3879=0,L3879=0),0,E3879/L3879)</f>
        <v>88.642857142857139</v>
      </c>
      <c r="Q3879" s="11" t="s">
        <v>8323</v>
      </c>
      <c r="R3879" s="11" t="s">
        <v>8361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3.5" x14ac:dyDescent="0.35">
      <c r="A3880" s="11">
        <v>3878</v>
      </c>
      <c r="B3880" s="12" t="s">
        <v>3875</v>
      </c>
      <c r="C3880" s="12" t="s">
        <v>7987</v>
      </c>
      <c r="D3880" s="13">
        <v>18000</v>
      </c>
      <c r="E3880" s="13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1">
        <f>ROUND(E3880/D3880*100,0)</f>
        <v>0</v>
      </c>
      <c r="P3880" s="13">
        <f>IF(OR(E3880=0,L3880=0),0,E3880/L3880)</f>
        <v>10</v>
      </c>
      <c r="Q3880" s="11" t="s">
        <v>8323</v>
      </c>
      <c r="R3880" s="11" t="s">
        <v>8361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3.5" x14ac:dyDescent="0.35">
      <c r="A3881" s="11">
        <v>3879</v>
      </c>
      <c r="B3881" s="12" t="s">
        <v>3876</v>
      </c>
      <c r="C3881" s="12" t="s">
        <v>7988</v>
      </c>
      <c r="D3881" s="13">
        <v>15000</v>
      </c>
      <c r="E3881" s="13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1">
        <f>ROUND(E3881/D3881*100,0)</f>
        <v>0</v>
      </c>
      <c r="P3881" s="13">
        <f>IF(OR(E3881=0,L3881=0),0,E3881/L3881)</f>
        <v>0</v>
      </c>
      <c r="Q3881" s="11" t="s">
        <v>8323</v>
      </c>
      <c r="R3881" s="11" t="s">
        <v>8361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43.5" x14ac:dyDescent="0.35">
      <c r="A3882" s="11">
        <v>3880</v>
      </c>
      <c r="B3882" s="12" t="s">
        <v>3877</v>
      </c>
      <c r="C3882" s="12" t="s">
        <v>7989</v>
      </c>
      <c r="D3882" s="13">
        <v>7500</v>
      </c>
      <c r="E3882" s="13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1">
        <f>ROUND(E3882/D3882*100,0)</f>
        <v>13</v>
      </c>
      <c r="P3882" s="13">
        <f>IF(OR(E3882=0,L3882=0),0,E3882/L3882)</f>
        <v>57.647058823529413</v>
      </c>
      <c r="Q3882" s="11" t="s">
        <v>8323</v>
      </c>
      <c r="R3882" s="11" t="s">
        <v>8361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29" x14ac:dyDescent="0.35">
      <c r="A3883" s="11">
        <v>3881</v>
      </c>
      <c r="B3883" s="12" t="s">
        <v>3878</v>
      </c>
      <c r="C3883" s="12" t="s">
        <v>7990</v>
      </c>
      <c r="D3883" s="13">
        <v>500</v>
      </c>
      <c r="E3883" s="13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1">
        <f>ROUND(E3883/D3883*100,0)</f>
        <v>5</v>
      </c>
      <c r="P3883" s="13">
        <f>IF(OR(E3883=0,L3883=0),0,E3883/L3883)</f>
        <v>25</v>
      </c>
      <c r="Q3883" s="11" t="s">
        <v>8323</v>
      </c>
      <c r="R3883" s="11" t="s">
        <v>8361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43.5" x14ac:dyDescent="0.35">
      <c r="A3884" s="11">
        <v>3882</v>
      </c>
      <c r="B3884" s="12" t="s">
        <v>3879</v>
      </c>
      <c r="C3884" s="12" t="s">
        <v>7991</v>
      </c>
      <c r="D3884" s="13">
        <v>30000</v>
      </c>
      <c r="E3884" s="13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1">
        <f>ROUND(E3884/D3884*100,0)</f>
        <v>0</v>
      </c>
      <c r="P3884" s="13">
        <f>IF(OR(E3884=0,L3884=0),0,E3884/L3884)</f>
        <v>0</v>
      </c>
      <c r="Q3884" s="11" t="s">
        <v>8323</v>
      </c>
      <c r="R3884" s="11" t="s">
        <v>8361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58" x14ac:dyDescent="0.35">
      <c r="A3885" s="11">
        <v>3883</v>
      </c>
      <c r="B3885" s="12" t="s">
        <v>3880</v>
      </c>
      <c r="C3885" s="12" t="s">
        <v>7992</v>
      </c>
      <c r="D3885" s="13">
        <v>15000</v>
      </c>
      <c r="E3885" s="13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1">
        <f>ROUND(E3885/D3885*100,0)</f>
        <v>0</v>
      </c>
      <c r="P3885" s="13">
        <f>IF(OR(E3885=0,L3885=0),0,E3885/L3885)</f>
        <v>0</v>
      </c>
      <c r="Q3885" s="11" t="s">
        <v>8323</v>
      </c>
      <c r="R3885" s="11" t="s">
        <v>8361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3.5" x14ac:dyDescent="0.35">
      <c r="A3886" s="11">
        <v>3884</v>
      </c>
      <c r="B3886" s="12" t="s">
        <v>3881</v>
      </c>
      <c r="C3886" s="12" t="s">
        <v>7993</v>
      </c>
      <c r="D3886" s="13">
        <v>10000</v>
      </c>
      <c r="E3886" s="13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1">
        <f>ROUND(E3886/D3886*100,0)</f>
        <v>0</v>
      </c>
      <c r="P3886" s="13">
        <f>IF(OR(E3886=0,L3886=0),0,E3886/L3886)</f>
        <v>0</v>
      </c>
      <c r="Q3886" s="11" t="s">
        <v>8323</v>
      </c>
      <c r="R3886" s="11" t="s">
        <v>8361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3.5" x14ac:dyDescent="0.35">
      <c r="A3887" s="11">
        <v>3885</v>
      </c>
      <c r="B3887" s="12" t="s">
        <v>3882</v>
      </c>
      <c r="C3887" s="12" t="s">
        <v>7994</v>
      </c>
      <c r="D3887" s="13">
        <v>375000</v>
      </c>
      <c r="E3887" s="13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1">
        <f>ROUND(E3887/D3887*100,0)</f>
        <v>0</v>
      </c>
      <c r="P3887" s="13">
        <f>IF(OR(E3887=0,L3887=0),0,E3887/L3887)</f>
        <v>0</v>
      </c>
      <c r="Q3887" s="11" t="s">
        <v>8323</v>
      </c>
      <c r="R3887" s="11" t="s">
        <v>8361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x14ac:dyDescent="0.35">
      <c r="A3888" s="11">
        <v>3886</v>
      </c>
      <c r="B3888" s="12" t="s">
        <v>3883</v>
      </c>
      <c r="C3888" s="12">
        <v>1</v>
      </c>
      <c r="D3888" s="13">
        <v>10000</v>
      </c>
      <c r="E3888" s="13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1">
        <f>ROUND(E3888/D3888*100,0)</f>
        <v>0</v>
      </c>
      <c r="P3888" s="13">
        <f>IF(OR(E3888=0,L3888=0),0,E3888/L3888)</f>
        <v>0</v>
      </c>
      <c r="Q3888" s="11" t="s">
        <v>8323</v>
      </c>
      <c r="R3888" s="11" t="s">
        <v>8361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43.5" x14ac:dyDescent="0.35">
      <c r="A3889" s="11">
        <v>3887</v>
      </c>
      <c r="B3889" s="12" t="s">
        <v>3884</v>
      </c>
      <c r="C3889" s="12" t="s">
        <v>7995</v>
      </c>
      <c r="D3889" s="13">
        <v>2000</v>
      </c>
      <c r="E3889" s="13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1">
        <f>ROUND(E3889/D3889*100,0)</f>
        <v>2</v>
      </c>
      <c r="P3889" s="13">
        <f>IF(OR(E3889=0,L3889=0),0,E3889/L3889)</f>
        <v>17.5</v>
      </c>
      <c r="Q3889" s="11" t="s">
        <v>8323</v>
      </c>
      <c r="R3889" s="11" t="s">
        <v>8361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58" x14ac:dyDescent="0.35">
      <c r="A3890" s="11">
        <v>3888</v>
      </c>
      <c r="B3890" s="12" t="s">
        <v>3885</v>
      </c>
      <c r="C3890" s="12" t="s">
        <v>7996</v>
      </c>
      <c r="D3890" s="13">
        <v>2000</v>
      </c>
      <c r="E3890" s="13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1">
        <f>ROUND(E3890/D3890*100,0)</f>
        <v>27</v>
      </c>
      <c r="P3890" s="13">
        <f>IF(OR(E3890=0,L3890=0),0,E3890/L3890)</f>
        <v>38.714285714285715</v>
      </c>
      <c r="Q3890" s="11" t="s">
        <v>8323</v>
      </c>
      <c r="R3890" s="11" t="s">
        <v>8324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3.5" x14ac:dyDescent="0.35">
      <c r="A3891" s="11">
        <v>3889</v>
      </c>
      <c r="B3891" s="12" t="s">
        <v>3886</v>
      </c>
      <c r="C3891" s="12" t="s">
        <v>7997</v>
      </c>
      <c r="D3891" s="13">
        <v>8000</v>
      </c>
      <c r="E3891" s="13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1">
        <f>ROUND(E3891/D3891*100,0)</f>
        <v>1</v>
      </c>
      <c r="P3891" s="13">
        <f>IF(OR(E3891=0,L3891=0),0,E3891/L3891)</f>
        <v>13.111111111111111</v>
      </c>
      <c r="Q3891" s="11" t="s">
        <v>8323</v>
      </c>
      <c r="R3891" s="11" t="s">
        <v>8324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43.5" x14ac:dyDescent="0.35">
      <c r="A3892" s="11">
        <v>3890</v>
      </c>
      <c r="B3892" s="12" t="s">
        <v>3887</v>
      </c>
      <c r="C3892" s="12" t="s">
        <v>7998</v>
      </c>
      <c r="D3892" s="13">
        <v>15000</v>
      </c>
      <c r="E3892" s="13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1">
        <f>ROUND(E3892/D3892*100,0)</f>
        <v>17</v>
      </c>
      <c r="P3892" s="13">
        <f>IF(OR(E3892=0,L3892=0),0,E3892/L3892)</f>
        <v>315.5</v>
      </c>
      <c r="Q3892" s="11" t="s">
        <v>8323</v>
      </c>
      <c r="R3892" s="11" t="s">
        <v>8324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29" x14ac:dyDescent="0.35">
      <c r="A3893" s="11">
        <v>3891</v>
      </c>
      <c r="B3893" s="12" t="s">
        <v>3888</v>
      </c>
      <c r="C3893" s="12" t="s">
        <v>7999</v>
      </c>
      <c r="D3893" s="13">
        <v>800</v>
      </c>
      <c r="E3893" s="13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1">
        <f>ROUND(E3893/D3893*100,0)</f>
        <v>33</v>
      </c>
      <c r="P3893" s="13">
        <f>IF(OR(E3893=0,L3893=0),0,E3893/L3893)</f>
        <v>37.142857142857146</v>
      </c>
      <c r="Q3893" s="11" t="s">
        <v>8323</v>
      </c>
      <c r="R3893" s="11" t="s">
        <v>8324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58" x14ac:dyDescent="0.35">
      <c r="A3894" s="11">
        <v>3892</v>
      </c>
      <c r="B3894" s="12" t="s">
        <v>3889</v>
      </c>
      <c r="C3894" s="12" t="s">
        <v>8000</v>
      </c>
      <c r="D3894" s="13">
        <v>1000</v>
      </c>
      <c r="E3894" s="13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1">
        <f>ROUND(E3894/D3894*100,0)</f>
        <v>0</v>
      </c>
      <c r="P3894" s="13">
        <f>IF(OR(E3894=0,L3894=0),0,E3894/L3894)</f>
        <v>0</v>
      </c>
      <c r="Q3894" s="11" t="s">
        <v>8323</v>
      </c>
      <c r="R3894" s="11" t="s">
        <v>8324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58" x14ac:dyDescent="0.35">
      <c r="A3895" s="11">
        <v>3893</v>
      </c>
      <c r="B3895" s="12" t="s">
        <v>3890</v>
      </c>
      <c r="C3895" s="12" t="s">
        <v>8001</v>
      </c>
      <c r="D3895" s="13">
        <v>50000</v>
      </c>
      <c r="E3895" s="13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1">
        <f>ROUND(E3895/D3895*100,0)</f>
        <v>22</v>
      </c>
      <c r="P3895" s="13">
        <f>IF(OR(E3895=0,L3895=0),0,E3895/L3895)</f>
        <v>128.27380952380952</v>
      </c>
      <c r="Q3895" s="11" t="s">
        <v>8323</v>
      </c>
      <c r="R3895" s="11" t="s">
        <v>8324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58" x14ac:dyDescent="0.35">
      <c r="A3896" s="11">
        <v>3894</v>
      </c>
      <c r="B3896" s="12" t="s">
        <v>3891</v>
      </c>
      <c r="C3896" s="12" t="s">
        <v>8002</v>
      </c>
      <c r="D3896" s="13">
        <v>15000</v>
      </c>
      <c r="E3896" s="13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1">
        <f>ROUND(E3896/D3896*100,0)</f>
        <v>3</v>
      </c>
      <c r="P3896" s="13">
        <f>IF(OR(E3896=0,L3896=0),0,E3896/L3896)</f>
        <v>47.272727272727273</v>
      </c>
      <c r="Q3896" s="11" t="s">
        <v>8323</v>
      </c>
      <c r="R3896" s="11" t="s">
        <v>8324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58" x14ac:dyDescent="0.35">
      <c r="A3897" s="11">
        <v>3895</v>
      </c>
      <c r="B3897" s="12" t="s">
        <v>3892</v>
      </c>
      <c r="C3897" s="12" t="s">
        <v>8003</v>
      </c>
      <c r="D3897" s="13">
        <v>1000</v>
      </c>
      <c r="E3897" s="13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1">
        <f>ROUND(E3897/D3897*100,0)</f>
        <v>5</v>
      </c>
      <c r="P3897" s="13">
        <f>IF(OR(E3897=0,L3897=0),0,E3897/L3897)</f>
        <v>50</v>
      </c>
      <c r="Q3897" s="11" t="s">
        <v>8323</v>
      </c>
      <c r="R3897" s="11" t="s">
        <v>8324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43.5" x14ac:dyDescent="0.35">
      <c r="A3898" s="11">
        <v>3896</v>
      </c>
      <c r="B3898" s="12" t="s">
        <v>3893</v>
      </c>
      <c r="C3898" s="12" t="s">
        <v>8004</v>
      </c>
      <c r="D3898" s="13">
        <v>1600</v>
      </c>
      <c r="E3898" s="13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1">
        <f>ROUND(E3898/D3898*100,0)</f>
        <v>11</v>
      </c>
      <c r="P3898" s="13">
        <f>IF(OR(E3898=0,L3898=0),0,E3898/L3898)</f>
        <v>42.5</v>
      </c>
      <c r="Q3898" s="11" t="s">
        <v>8323</v>
      </c>
      <c r="R3898" s="11" t="s">
        <v>8324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43.5" x14ac:dyDescent="0.35">
      <c r="A3899" s="11">
        <v>3897</v>
      </c>
      <c r="B3899" s="12" t="s">
        <v>3894</v>
      </c>
      <c r="C3899" s="12" t="s">
        <v>8005</v>
      </c>
      <c r="D3899" s="13">
        <v>2500</v>
      </c>
      <c r="E3899" s="13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1">
        <f>ROUND(E3899/D3899*100,0)</f>
        <v>18</v>
      </c>
      <c r="P3899" s="13">
        <f>IF(OR(E3899=0,L3899=0),0,E3899/L3899)</f>
        <v>44</v>
      </c>
      <c r="Q3899" s="11" t="s">
        <v>8323</v>
      </c>
      <c r="R3899" s="11" t="s">
        <v>8324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58" x14ac:dyDescent="0.35">
      <c r="A3900" s="11">
        <v>3898</v>
      </c>
      <c r="B3900" s="12" t="s">
        <v>3895</v>
      </c>
      <c r="C3900" s="12" t="s">
        <v>8006</v>
      </c>
      <c r="D3900" s="13">
        <v>2500</v>
      </c>
      <c r="E3900" s="13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1">
        <f>ROUND(E3900/D3900*100,0)</f>
        <v>33</v>
      </c>
      <c r="P3900" s="13">
        <f>IF(OR(E3900=0,L3900=0),0,E3900/L3900)</f>
        <v>50.875</v>
      </c>
      <c r="Q3900" s="11" t="s">
        <v>8323</v>
      </c>
      <c r="R3900" s="11" t="s">
        <v>8324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3.5" x14ac:dyDescent="0.35">
      <c r="A3901" s="11">
        <v>3899</v>
      </c>
      <c r="B3901" s="12" t="s">
        <v>3896</v>
      </c>
      <c r="C3901" s="12" t="s">
        <v>8007</v>
      </c>
      <c r="D3901" s="13">
        <v>10000</v>
      </c>
      <c r="E3901" s="13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1">
        <f>ROUND(E3901/D3901*100,0)</f>
        <v>1</v>
      </c>
      <c r="P3901" s="13">
        <f>IF(OR(E3901=0,L3901=0),0,E3901/L3901)</f>
        <v>62.5</v>
      </c>
      <c r="Q3901" s="11" t="s">
        <v>8323</v>
      </c>
      <c r="R3901" s="11" t="s">
        <v>8324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43.5" x14ac:dyDescent="0.35">
      <c r="A3902" s="11">
        <v>3900</v>
      </c>
      <c r="B3902" s="12" t="s">
        <v>3897</v>
      </c>
      <c r="C3902" s="12" t="s">
        <v>8008</v>
      </c>
      <c r="D3902" s="13">
        <v>2500</v>
      </c>
      <c r="E3902" s="13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1">
        <f>ROUND(E3902/D3902*100,0)</f>
        <v>5</v>
      </c>
      <c r="P3902" s="13">
        <f>IF(OR(E3902=0,L3902=0),0,E3902/L3902)</f>
        <v>27</v>
      </c>
      <c r="Q3902" s="11" t="s">
        <v>8323</v>
      </c>
      <c r="R3902" s="11" t="s">
        <v>8324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43.5" x14ac:dyDescent="0.35">
      <c r="A3903" s="11">
        <v>3901</v>
      </c>
      <c r="B3903" s="12" t="s">
        <v>3898</v>
      </c>
      <c r="C3903" s="12" t="s">
        <v>8009</v>
      </c>
      <c r="D3903" s="13">
        <v>3000</v>
      </c>
      <c r="E3903" s="13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1">
        <f>ROUND(E3903/D3903*100,0)</f>
        <v>1</v>
      </c>
      <c r="P3903" s="13">
        <f>IF(OR(E3903=0,L3903=0),0,E3903/L3903)</f>
        <v>25</v>
      </c>
      <c r="Q3903" s="11" t="s">
        <v>8323</v>
      </c>
      <c r="R3903" s="11" t="s">
        <v>8324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43.5" x14ac:dyDescent="0.35">
      <c r="A3904" s="11">
        <v>3902</v>
      </c>
      <c r="B3904" s="12" t="s">
        <v>3899</v>
      </c>
      <c r="C3904" s="12" t="s">
        <v>8010</v>
      </c>
      <c r="D3904" s="13">
        <v>3000</v>
      </c>
      <c r="E3904" s="13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1">
        <f>ROUND(E3904/D3904*100,0)</f>
        <v>49</v>
      </c>
      <c r="P3904" s="13">
        <f>IF(OR(E3904=0,L3904=0),0,E3904/L3904)</f>
        <v>47.258064516129032</v>
      </c>
      <c r="Q3904" s="11" t="s">
        <v>8323</v>
      </c>
      <c r="R3904" s="11" t="s">
        <v>8324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58" x14ac:dyDescent="0.35">
      <c r="A3905" s="11">
        <v>3903</v>
      </c>
      <c r="B3905" s="12" t="s">
        <v>3900</v>
      </c>
      <c r="C3905" s="12" t="s">
        <v>8011</v>
      </c>
      <c r="D3905" s="13">
        <v>1500</v>
      </c>
      <c r="E3905" s="13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1">
        <f>ROUND(E3905/D3905*100,0)</f>
        <v>0</v>
      </c>
      <c r="P3905" s="13">
        <f>IF(OR(E3905=0,L3905=0),0,E3905/L3905)</f>
        <v>0</v>
      </c>
      <c r="Q3905" s="11" t="s">
        <v>8323</v>
      </c>
      <c r="R3905" s="11" t="s">
        <v>8324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29" x14ac:dyDescent="0.35">
      <c r="A3906" s="11">
        <v>3904</v>
      </c>
      <c r="B3906" s="12" t="s">
        <v>3901</v>
      </c>
      <c r="C3906" s="12" t="s">
        <v>8012</v>
      </c>
      <c r="D3906" s="13">
        <v>10000</v>
      </c>
      <c r="E3906" s="13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1">
        <f>ROUND(E3906/D3906*100,0)</f>
        <v>0</v>
      </c>
      <c r="P3906" s="13">
        <f>IF(OR(E3906=0,L3906=0),0,E3906/L3906)</f>
        <v>1.5</v>
      </c>
      <c r="Q3906" s="11" t="s">
        <v>8323</v>
      </c>
      <c r="R3906" s="11" t="s">
        <v>8324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43.5" x14ac:dyDescent="0.35">
      <c r="A3907" s="11">
        <v>3905</v>
      </c>
      <c r="B3907" s="12" t="s">
        <v>3902</v>
      </c>
      <c r="C3907" s="12" t="s">
        <v>8013</v>
      </c>
      <c r="D3907" s="13">
        <v>1500</v>
      </c>
      <c r="E3907" s="13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1">
        <f>ROUND(E3907/D3907*100,0)</f>
        <v>12</v>
      </c>
      <c r="P3907" s="13">
        <f>IF(OR(E3907=0,L3907=0),0,E3907/L3907)</f>
        <v>24.714285714285715</v>
      </c>
      <c r="Q3907" s="11" t="s">
        <v>8323</v>
      </c>
      <c r="R3907" s="11" t="s">
        <v>8324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3.5" x14ac:dyDescent="0.35">
      <c r="A3908" s="11">
        <v>3906</v>
      </c>
      <c r="B3908" s="12" t="s">
        <v>3903</v>
      </c>
      <c r="C3908" s="12" t="s">
        <v>8014</v>
      </c>
      <c r="D3908" s="13">
        <v>1500</v>
      </c>
      <c r="E3908" s="13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1">
        <f>ROUND(E3908/D3908*100,0)</f>
        <v>67</v>
      </c>
      <c r="P3908" s="13">
        <f>IF(OR(E3908=0,L3908=0),0,E3908/L3908)</f>
        <v>63.125</v>
      </c>
      <c r="Q3908" s="11" t="s">
        <v>8323</v>
      </c>
      <c r="R3908" s="11" t="s">
        <v>8324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43.5" x14ac:dyDescent="0.35">
      <c r="A3909" s="11">
        <v>3907</v>
      </c>
      <c r="B3909" s="12" t="s">
        <v>3904</v>
      </c>
      <c r="C3909" s="12" t="s">
        <v>8015</v>
      </c>
      <c r="D3909" s="13">
        <v>1000</v>
      </c>
      <c r="E3909" s="13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1">
        <f>ROUND(E3909/D3909*100,0)</f>
        <v>15</v>
      </c>
      <c r="P3909" s="13">
        <f>IF(OR(E3909=0,L3909=0),0,E3909/L3909)</f>
        <v>38.25</v>
      </c>
      <c r="Q3909" s="11" t="s">
        <v>8323</v>
      </c>
      <c r="R3909" s="11" t="s">
        <v>8324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58" x14ac:dyDescent="0.35">
      <c r="A3910" s="11">
        <v>3908</v>
      </c>
      <c r="B3910" s="12" t="s">
        <v>3905</v>
      </c>
      <c r="C3910" s="12" t="s">
        <v>8016</v>
      </c>
      <c r="D3910" s="13">
        <v>750</v>
      </c>
      <c r="E3910" s="13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1">
        <f>ROUND(E3910/D3910*100,0)</f>
        <v>9</v>
      </c>
      <c r="P3910" s="13">
        <f>IF(OR(E3910=0,L3910=0),0,E3910/L3910)</f>
        <v>16.25</v>
      </c>
      <c r="Q3910" s="11" t="s">
        <v>8323</v>
      </c>
      <c r="R3910" s="11" t="s">
        <v>8324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3.5" x14ac:dyDescent="0.35">
      <c r="A3911" s="11">
        <v>3909</v>
      </c>
      <c r="B3911" s="12" t="s">
        <v>3906</v>
      </c>
      <c r="C3911" s="12" t="s">
        <v>8017</v>
      </c>
      <c r="D3911" s="13">
        <v>60000</v>
      </c>
      <c r="E3911" s="13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1">
        <f>ROUND(E3911/D3911*100,0)</f>
        <v>0</v>
      </c>
      <c r="P3911" s="13">
        <f>IF(OR(E3911=0,L3911=0),0,E3911/L3911)</f>
        <v>33.75</v>
      </c>
      <c r="Q3911" s="11" t="s">
        <v>8323</v>
      </c>
      <c r="R3911" s="11" t="s">
        <v>8324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3.5" x14ac:dyDescent="0.35">
      <c r="A3912" s="11">
        <v>3910</v>
      </c>
      <c r="B3912" s="12" t="s">
        <v>3907</v>
      </c>
      <c r="C3912" s="12" t="s">
        <v>8018</v>
      </c>
      <c r="D3912" s="13">
        <v>6000</v>
      </c>
      <c r="E3912" s="13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1">
        <f>ROUND(E3912/D3912*100,0)</f>
        <v>3</v>
      </c>
      <c r="P3912" s="13">
        <f>IF(OR(E3912=0,L3912=0),0,E3912/L3912)</f>
        <v>61.666666666666664</v>
      </c>
      <c r="Q3912" s="11" t="s">
        <v>8323</v>
      </c>
      <c r="R3912" s="11" t="s">
        <v>8324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3.5" x14ac:dyDescent="0.35">
      <c r="A3913" s="11">
        <v>3911</v>
      </c>
      <c r="B3913" s="12" t="s">
        <v>3908</v>
      </c>
      <c r="C3913" s="12" t="s">
        <v>8019</v>
      </c>
      <c r="D3913" s="13">
        <v>8000</v>
      </c>
      <c r="E3913" s="13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1">
        <f>ROUND(E3913/D3913*100,0)</f>
        <v>37</v>
      </c>
      <c r="P3913" s="13">
        <f>IF(OR(E3913=0,L3913=0),0,E3913/L3913)</f>
        <v>83.138888888888886</v>
      </c>
      <c r="Q3913" s="11" t="s">
        <v>8323</v>
      </c>
      <c r="R3913" s="11" t="s">
        <v>8324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3.5" x14ac:dyDescent="0.35">
      <c r="A3914" s="11">
        <v>3912</v>
      </c>
      <c r="B3914" s="12" t="s">
        <v>3909</v>
      </c>
      <c r="C3914" s="12" t="s">
        <v>8020</v>
      </c>
      <c r="D3914" s="13">
        <v>15000</v>
      </c>
      <c r="E3914" s="13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1">
        <f>ROUND(E3914/D3914*100,0)</f>
        <v>0</v>
      </c>
      <c r="P3914" s="13">
        <f>IF(OR(E3914=0,L3914=0),0,E3914/L3914)</f>
        <v>1</v>
      </c>
      <c r="Q3914" s="11" t="s">
        <v>8323</v>
      </c>
      <c r="R3914" s="11" t="s">
        <v>8324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3.5" x14ac:dyDescent="0.35">
      <c r="A3915" s="11">
        <v>3913</v>
      </c>
      <c r="B3915" s="12" t="s">
        <v>3910</v>
      </c>
      <c r="C3915" s="12" t="s">
        <v>8021</v>
      </c>
      <c r="D3915" s="13">
        <v>10000</v>
      </c>
      <c r="E3915" s="13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1">
        <f>ROUND(E3915/D3915*100,0)</f>
        <v>10</v>
      </c>
      <c r="P3915" s="13">
        <f>IF(OR(E3915=0,L3915=0),0,E3915/L3915)</f>
        <v>142.85714285714286</v>
      </c>
      <c r="Q3915" s="11" t="s">
        <v>8323</v>
      </c>
      <c r="R3915" s="11" t="s">
        <v>8324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43.5" x14ac:dyDescent="0.35">
      <c r="A3916" s="11">
        <v>3914</v>
      </c>
      <c r="B3916" s="12" t="s">
        <v>3911</v>
      </c>
      <c r="C3916" s="12" t="s">
        <v>8022</v>
      </c>
      <c r="D3916" s="13">
        <v>2500</v>
      </c>
      <c r="E3916" s="13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1">
        <f>ROUND(E3916/D3916*100,0)</f>
        <v>36</v>
      </c>
      <c r="P3916" s="13">
        <f>IF(OR(E3916=0,L3916=0),0,E3916/L3916)</f>
        <v>33.666666666666664</v>
      </c>
      <c r="Q3916" s="11" t="s">
        <v>8323</v>
      </c>
      <c r="R3916" s="11" t="s">
        <v>8324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43.5" x14ac:dyDescent="0.35">
      <c r="A3917" s="11">
        <v>3915</v>
      </c>
      <c r="B3917" s="12" t="s">
        <v>3912</v>
      </c>
      <c r="C3917" s="12" t="s">
        <v>8023</v>
      </c>
      <c r="D3917" s="13">
        <v>1500</v>
      </c>
      <c r="E3917" s="13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1">
        <f>ROUND(E3917/D3917*100,0)</f>
        <v>0</v>
      </c>
      <c r="P3917" s="13">
        <f>IF(OR(E3917=0,L3917=0),0,E3917/L3917)</f>
        <v>5</v>
      </c>
      <c r="Q3917" s="11" t="s">
        <v>8323</v>
      </c>
      <c r="R3917" s="11" t="s">
        <v>8324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43.5" x14ac:dyDescent="0.35">
      <c r="A3918" s="11">
        <v>3916</v>
      </c>
      <c r="B3918" s="12" t="s">
        <v>3913</v>
      </c>
      <c r="C3918" s="12" t="s">
        <v>8024</v>
      </c>
      <c r="D3918" s="13">
        <v>2000</v>
      </c>
      <c r="E3918" s="13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1">
        <f>ROUND(E3918/D3918*100,0)</f>
        <v>0</v>
      </c>
      <c r="P3918" s="13">
        <f>IF(OR(E3918=0,L3918=0),0,E3918/L3918)</f>
        <v>0</v>
      </c>
      <c r="Q3918" s="11" t="s">
        <v>8323</v>
      </c>
      <c r="R3918" s="11" t="s">
        <v>8324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3.5" x14ac:dyDescent="0.35">
      <c r="A3919" s="11">
        <v>3917</v>
      </c>
      <c r="B3919" s="12" t="s">
        <v>3914</v>
      </c>
      <c r="C3919" s="12" t="s">
        <v>8025</v>
      </c>
      <c r="D3919" s="13">
        <v>3500</v>
      </c>
      <c r="E3919" s="13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1">
        <f>ROUND(E3919/D3919*100,0)</f>
        <v>0</v>
      </c>
      <c r="P3919" s="13">
        <f>IF(OR(E3919=0,L3919=0),0,E3919/L3919)</f>
        <v>10</v>
      </c>
      <c r="Q3919" s="11" t="s">
        <v>8323</v>
      </c>
      <c r="R3919" s="11" t="s">
        <v>8324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58" x14ac:dyDescent="0.35">
      <c r="A3920" s="11">
        <v>3918</v>
      </c>
      <c r="B3920" s="12" t="s">
        <v>3915</v>
      </c>
      <c r="C3920" s="12" t="s">
        <v>8026</v>
      </c>
      <c r="D3920" s="13">
        <v>60000</v>
      </c>
      <c r="E3920" s="13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1">
        <f>ROUND(E3920/D3920*100,0)</f>
        <v>0</v>
      </c>
      <c r="P3920" s="13">
        <f>IF(OR(E3920=0,L3920=0),0,E3920/L3920)</f>
        <v>40</v>
      </c>
      <c r="Q3920" s="11" t="s">
        <v>8323</v>
      </c>
      <c r="R3920" s="11" t="s">
        <v>8324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3.5" x14ac:dyDescent="0.35">
      <c r="A3921" s="11">
        <v>3919</v>
      </c>
      <c r="B3921" s="12" t="s">
        <v>3916</v>
      </c>
      <c r="C3921" s="12" t="s">
        <v>8027</v>
      </c>
      <c r="D3921" s="13">
        <v>5000</v>
      </c>
      <c r="E3921" s="13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1">
        <f>ROUND(E3921/D3921*100,0)</f>
        <v>2</v>
      </c>
      <c r="P3921" s="13">
        <f>IF(OR(E3921=0,L3921=0),0,E3921/L3921)</f>
        <v>30</v>
      </c>
      <c r="Q3921" s="11" t="s">
        <v>8323</v>
      </c>
      <c r="R3921" s="11" t="s">
        <v>8324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43.5" x14ac:dyDescent="0.35">
      <c r="A3922" s="11">
        <v>3920</v>
      </c>
      <c r="B3922" s="12" t="s">
        <v>3917</v>
      </c>
      <c r="C3922" s="12" t="s">
        <v>8028</v>
      </c>
      <c r="D3922" s="13">
        <v>2500</v>
      </c>
      <c r="E3922" s="13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1">
        <f>ROUND(E3922/D3922*100,0)</f>
        <v>5</v>
      </c>
      <c r="P3922" s="13">
        <f>IF(OR(E3922=0,L3922=0),0,E3922/L3922)</f>
        <v>45</v>
      </c>
      <c r="Q3922" s="11" t="s">
        <v>8323</v>
      </c>
      <c r="R3922" s="11" t="s">
        <v>8324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43.5" x14ac:dyDescent="0.35">
      <c r="A3923" s="11">
        <v>3921</v>
      </c>
      <c r="B3923" s="12" t="s">
        <v>3918</v>
      </c>
      <c r="C3923" s="12" t="s">
        <v>8029</v>
      </c>
      <c r="D3923" s="13">
        <v>3000</v>
      </c>
      <c r="E3923" s="13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1">
        <f>ROUND(E3923/D3923*100,0)</f>
        <v>0</v>
      </c>
      <c r="P3923" s="13">
        <f>IF(OR(E3923=0,L3923=0),0,E3923/L3923)</f>
        <v>0</v>
      </c>
      <c r="Q3923" s="11" t="s">
        <v>8323</v>
      </c>
      <c r="R3923" s="11" t="s">
        <v>8324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43.5" x14ac:dyDescent="0.35">
      <c r="A3924" s="11">
        <v>3922</v>
      </c>
      <c r="B3924" s="12" t="s">
        <v>3919</v>
      </c>
      <c r="C3924" s="12" t="s">
        <v>8030</v>
      </c>
      <c r="D3924" s="13">
        <v>750</v>
      </c>
      <c r="E3924" s="13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1">
        <f>ROUND(E3924/D3924*100,0)</f>
        <v>8</v>
      </c>
      <c r="P3924" s="13">
        <f>IF(OR(E3924=0,L3924=0),0,E3924/L3924)</f>
        <v>10.166666666666666</v>
      </c>
      <c r="Q3924" s="11" t="s">
        <v>8323</v>
      </c>
      <c r="R3924" s="11" t="s">
        <v>8324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43.5" x14ac:dyDescent="0.35">
      <c r="A3925" s="11">
        <v>3923</v>
      </c>
      <c r="B3925" s="12" t="s">
        <v>3920</v>
      </c>
      <c r="C3925" s="12" t="s">
        <v>8031</v>
      </c>
      <c r="D3925" s="13">
        <v>11500</v>
      </c>
      <c r="E3925" s="13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1">
        <f>ROUND(E3925/D3925*100,0)</f>
        <v>12</v>
      </c>
      <c r="P3925" s="13">
        <f>IF(OR(E3925=0,L3925=0),0,E3925/L3925)</f>
        <v>81.411764705882348</v>
      </c>
      <c r="Q3925" s="11" t="s">
        <v>8323</v>
      </c>
      <c r="R3925" s="11" t="s">
        <v>8324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3.5" x14ac:dyDescent="0.35">
      <c r="A3926" s="11">
        <v>3924</v>
      </c>
      <c r="B3926" s="12" t="s">
        <v>3921</v>
      </c>
      <c r="C3926" s="12" t="s">
        <v>8032</v>
      </c>
      <c r="D3926" s="13">
        <v>15000</v>
      </c>
      <c r="E3926" s="13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1">
        <f>ROUND(E3926/D3926*100,0)</f>
        <v>15</v>
      </c>
      <c r="P3926" s="13">
        <f>IF(OR(E3926=0,L3926=0),0,E3926/L3926)</f>
        <v>57.25</v>
      </c>
      <c r="Q3926" s="11" t="s">
        <v>8323</v>
      </c>
      <c r="R3926" s="11" t="s">
        <v>8324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3.5" x14ac:dyDescent="0.35">
      <c r="A3927" s="11">
        <v>3925</v>
      </c>
      <c r="B3927" s="12" t="s">
        <v>3922</v>
      </c>
      <c r="C3927" s="12" t="s">
        <v>8033</v>
      </c>
      <c r="D3927" s="13">
        <v>150</v>
      </c>
      <c r="E3927" s="13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1">
        <f>ROUND(E3927/D3927*100,0)</f>
        <v>10</v>
      </c>
      <c r="P3927" s="13">
        <f>IF(OR(E3927=0,L3927=0),0,E3927/L3927)</f>
        <v>5</v>
      </c>
      <c r="Q3927" s="11" t="s">
        <v>8323</v>
      </c>
      <c r="R3927" s="11" t="s">
        <v>8324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29" x14ac:dyDescent="0.35">
      <c r="A3928" s="11">
        <v>3926</v>
      </c>
      <c r="B3928" s="12" t="s">
        <v>3923</v>
      </c>
      <c r="C3928" s="12" t="s">
        <v>8034</v>
      </c>
      <c r="D3928" s="13">
        <v>5000</v>
      </c>
      <c r="E3928" s="13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1">
        <f>ROUND(E3928/D3928*100,0)</f>
        <v>0</v>
      </c>
      <c r="P3928" s="13">
        <f>IF(OR(E3928=0,L3928=0),0,E3928/L3928)</f>
        <v>15</v>
      </c>
      <c r="Q3928" s="11" t="s">
        <v>8323</v>
      </c>
      <c r="R3928" s="11" t="s">
        <v>8324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43.5" x14ac:dyDescent="0.35">
      <c r="A3929" s="11">
        <v>3927</v>
      </c>
      <c r="B3929" s="12" t="s">
        <v>3924</v>
      </c>
      <c r="C3929" s="12" t="s">
        <v>8035</v>
      </c>
      <c r="D3929" s="13">
        <v>2500</v>
      </c>
      <c r="E3929" s="13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1">
        <f>ROUND(E3929/D3929*100,0)</f>
        <v>1</v>
      </c>
      <c r="P3929" s="13">
        <f>IF(OR(E3929=0,L3929=0),0,E3929/L3929)</f>
        <v>12.5</v>
      </c>
      <c r="Q3929" s="11" t="s">
        <v>8323</v>
      </c>
      <c r="R3929" s="11" t="s">
        <v>8324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43.5" x14ac:dyDescent="0.35">
      <c r="A3930" s="11">
        <v>3928</v>
      </c>
      <c r="B3930" s="12" t="s">
        <v>3925</v>
      </c>
      <c r="C3930" s="12" t="s">
        <v>8036</v>
      </c>
      <c r="D3930" s="13">
        <v>5000</v>
      </c>
      <c r="E3930" s="13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1">
        <f>ROUND(E3930/D3930*100,0)</f>
        <v>13</v>
      </c>
      <c r="P3930" s="13">
        <f>IF(OR(E3930=0,L3930=0),0,E3930/L3930)</f>
        <v>93</v>
      </c>
      <c r="Q3930" s="11" t="s">
        <v>8323</v>
      </c>
      <c r="R3930" s="11" t="s">
        <v>8324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43.5" x14ac:dyDescent="0.35">
      <c r="A3931" s="11">
        <v>3929</v>
      </c>
      <c r="B3931" s="12" t="s">
        <v>3926</v>
      </c>
      <c r="C3931" s="12" t="s">
        <v>8037</v>
      </c>
      <c r="D3931" s="13">
        <v>20000</v>
      </c>
      <c r="E3931" s="13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1">
        <f>ROUND(E3931/D3931*100,0)</f>
        <v>2</v>
      </c>
      <c r="P3931" s="13">
        <f>IF(OR(E3931=0,L3931=0),0,E3931/L3931)</f>
        <v>32.357142857142854</v>
      </c>
      <c r="Q3931" s="11" t="s">
        <v>8323</v>
      </c>
      <c r="R3931" s="11" t="s">
        <v>8324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43.5" x14ac:dyDescent="0.35">
      <c r="A3932" s="11">
        <v>3930</v>
      </c>
      <c r="B3932" s="12" t="s">
        <v>3927</v>
      </c>
      <c r="C3932" s="12" t="s">
        <v>8038</v>
      </c>
      <c r="D3932" s="13">
        <v>10000</v>
      </c>
      <c r="E3932" s="13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1">
        <f>ROUND(E3932/D3932*100,0)</f>
        <v>0</v>
      </c>
      <c r="P3932" s="13">
        <f>IF(OR(E3932=0,L3932=0),0,E3932/L3932)</f>
        <v>0</v>
      </c>
      <c r="Q3932" s="11" t="s">
        <v>8323</v>
      </c>
      <c r="R3932" s="11" t="s">
        <v>8324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43.5" x14ac:dyDescent="0.35">
      <c r="A3933" s="11">
        <v>3931</v>
      </c>
      <c r="B3933" s="12" t="s">
        <v>3928</v>
      </c>
      <c r="C3933" s="12" t="s">
        <v>8039</v>
      </c>
      <c r="D3933" s="13">
        <v>8000</v>
      </c>
      <c r="E3933" s="13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1">
        <f>ROUND(E3933/D3933*100,0)</f>
        <v>0</v>
      </c>
      <c r="P3933" s="13">
        <f>IF(OR(E3933=0,L3933=0),0,E3933/L3933)</f>
        <v>0</v>
      </c>
      <c r="Q3933" s="11" t="s">
        <v>8323</v>
      </c>
      <c r="R3933" s="11" t="s">
        <v>8324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43.5" x14ac:dyDescent="0.35">
      <c r="A3934" s="11">
        <v>3932</v>
      </c>
      <c r="B3934" s="12" t="s">
        <v>3929</v>
      </c>
      <c r="C3934" s="12" t="s">
        <v>8040</v>
      </c>
      <c r="D3934" s="13">
        <v>12000</v>
      </c>
      <c r="E3934" s="13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1">
        <f>ROUND(E3934/D3934*100,0)</f>
        <v>0</v>
      </c>
      <c r="P3934" s="13">
        <f>IF(OR(E3934=0,L3934=0),0,E3934/L3934)</f>
        <v>1</v>
      </c>
      <c r="Q3934" s="11" t="s">
        <v>8323</v>
      </c>
      <c r="R3934" s="11" t="s">
        <v>8324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43.5" x14ac:dyDescent="0.35">
      <c r="A3935" s="11">
        <v>3933</v>
      </c>
      <c r="B3935" s="12" t="s">
        <v>3930</v>
      </c>
      <c r="C3935" s="12" t="s">
        <v>8041</v>
      </c>
      <c r="D3935" s="13">
        <v>7000</v>
      </c>
      <c r="E3935" s="13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1">
        <f>ROUND(E3935/D3935*100,0)</f>
        <v>16</v>
      </c>
      <c r="P3935" s="13">
        <f>IF(OR(E3935=0,L3935=0),0,E3935/L3935)</f>
        <v>91.833333333333329</v>
      </c>
      <c r="Q3935" s="11" t="s">
        <v>8323</v>
      </c>
      <c r="R3935" s="11" t="s">
        <v>8324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3.5" x14ac:dyDescent="0.35">
      <c r="A3936" s="11">
        <v>3934</v>
      </c>
      <c r="B3936" s="12" t="s">
        <v>3931</v>
      </c>
      <c r="C3936" s="12" t="s">
        <v>8042</v>
      </c>
      <c r="D3936" s="13">
        <v>5000</v>
      </c>
      <c r="E3936" s="13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1">
        <f>ROUND(E3936/D3936*100,0)</f>
        <v>11</v>
      </c>
      <c r="P3936" s="13">
        <f>IF(OR(E3936=0,L3936=0),0,E3936/L3936)</f>
        <v>45.833333333333336</v>
      </c>
      <c r="Q3936" s="11" t="s">
        <v>8323</v>
      </c>
      <c r="R3936" s="11" t="s">
        <v>8324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58" x14ac:dyDescent="0.35">
      <c r="A3937" s="11">
        <v>3935</v>
      </c>
      <c r="B3937" s="12" t="s">
        <v>3932</v>
      </c>
      <c r="C3937" s="12" t="s">
        <v>8043</v>
      </c>
      <c r="D3937" s="13">
        <v>3000</v>
      </c>
      <c r="E3937" s="13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1">
        <f>ROUND(E3937/D3937*100,0)</f>
        <v>44</v>
      </c>
      <c r="P3937" s="13">
        <f>IF(OR(E3937=0,L3937=0),0,E3937/L3937)</f>
        <v>57.173913043478258</v>
      </c>
      <c r="Q3937" s="11" t="s">
        <v>8323</v>
      </c>
      <c r="R3937" s="11" t="s">
        <v>8324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43.5" x14ac:dyDescent="0.35">
      <c r="A3938" s="11">
        <v>3936</v>
      </c>
      <c r="B3938" s="12" t="s">
        <v>3933</v>
      </c>
      <c r="C3938" s="12" t="s">
        <v>8044</v>
      </c>
      <c r="D3938" s="13">
        <v>20000</v>
      </c>
      <c r="E3938" s="13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1">
        <f>ROUND(E3938/D3938*100,0)</f>
        <v>0</v>
      </c>
      <c r="P3938" s="13">
        <f>IF(OR(E3938=0,L3938=0),0,E3938/L3938)</f>
        <v>0</v>
      </c>
      <c r="Q3938" s="11" t="s">
        <v>8323</v>
      </c>
      <c r="R3938" s="11" t="s">
        <v>8324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3.5" x14ac:dyDescent="0.35">
      <c r="A3939" s="11">
        <v>3937</v>
      </c>
      <c r="B3939" s="12" t="s">
        <v>3934</v>
      </c>
      <c r="C3939" s="12" t="s">
        <v>8045</v>
      </c>
      <c r="D3939" s="13">
        <v>2885</v>
      </c>
      <c r="E3939" s="13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1">
        <f>ROUND(E3939/D3939*100,0)</f>
        <v>86</v>
      </c>
      <c r="P3939" s="13">
        <f>IF(OR(E3939=0,L3939=0),0,E3939/L3939)</f>
        <v>248.5</v>
      </c>
      <c r="Q3939" s="11" t="s">
        <v>8323</v>
      </c>
      <c r="R3939" s="11" t="s">
        <v>8324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43.5" x14ac:dyDescent="0.35">
      <c r="A3940" s="11">
        <v>3938</v>
      </c>
      <c r="B3940" s="12" t="s">
        <v>3935</v>
      </c>
      <c r="C3940" s="12" t="s">
        <v>8046</v>
      </c>
      <c r="D3940" s="13">
        <v>3255</v>
      </c>
      <c r="E3940" s="13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1">
        <f>ROUND(E3940/D3940*100,0)</f>
        <v>12</v>
      </c>
      <c r="P3940" s="13">
        <f>IF(OR(E3940=0,L3940=0),0,E3940/L3940)</f>
        <v>79.400000000000006</v>
      </c>
      <c r="Q3940" s="11" t="s">
        <v>8323</v>
      </c>
      <c r="R3940" s="11" t="s">
        <v>8324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43.5" x14ac:dyDescent="0.35">
      <c r="A3941" s="11">
        <v>3939</v>
      </c>
      <c r="B3941" s="12" t="s">
        <v>3936</v>
      </c>
      <c r="C3941" s="12" t="s">
        <v>8047</v>
      </c>
      <c r="D3941" s="13">
        <v>5000</v>
      </c>
      <c r="E3941" s="13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1">
        <f>ROUND(E3941/D3941*100,0)</f>
        <v>0</v>
      </c>
      <c r="P3941" s="13">
        <f>IF(OR(E3941=0,L3941=0),0,E3941/L3941)</f>
        <v>5</v>
      </c>
      <c r="Q3941" s="11" t="s">
        <v>8323</v>
      </c>
      <c r="R3941" s="11" t="s">
        <v>8324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43.5" x14ac:dyDescent="0.35">
      <c r="A3942" s="11">
        <v>3940</v>
      </c>
      <c r="B3942" s="12" t="s">
        <v>3937</v>
      </c>
      <c r="C3942" s="12" t="s">
        <v>8048</v>
      </c>
      <c r="D3942" s="13">
        <v>5000</v>
      </c>
      <c r="E3942" s="13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1">
        <f>ROUND(E3942/D3942*100,0)</f>
        <v>0</v>
      </c>
      <c r="P3942" s="13">
        <f>IF(OR(E3942=0,L3942=0),0,E3942/L3942)</f>
        <v>5.5</v>
      </c>
      <c r="Q3942" s="11" t="s">
        <v>8323</v>
      </c>
      <c r="R3942" s="11" t="s">
        <v>8324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72.5" x14ac:dyDescent="0.35">
      <c r="A3943" s="11">
        <v>3941</v>
      </c>
      <c r="B3943" s="12" t="s">
        <v>3938</v>
      </c>
      <c r="C3943" s="12" t="s">
        <v>8049</v>
      </c>
      <c r="D3943" s="13">
        <v>5500</v>
      </c>
      <c r="E3943" s="13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1">
        <f>ROUND(E3943/D3943*100,0)</f>
        <v>1</v>
      </c>
      <c r="P3943" s="13">
        <f>IF(OR(E3943=0,L3943=0),0,E3943/L3943)</f>
        <v>25</v>
      </c>
      <c r="Q3943" s="11" t="s">
        <v>8323</v>
      </c>
      <c r="R3943" s="11" t="s">
        <v>8324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3.5" x14ac:dyDescent="0.35">
      <c r="A3944" s="11">
        <v>3942</v>
      </c>
      <c r="B3944" s="12" t="s">
        <v>3939</v>
      </c>
      <c r="C3944" s="12" t="s">
        <v>8050</v>
      </c>
      <c r="D3944" s="13">
        <v>1200</v>
      </c>
      <c r="E3944" s="13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1">
        <f>ROUND(E3944/D3944*100,0)</f>
        <v>0</v>
      </c>
      <c r="P3944" s="13">
        <f>IF(OR(E3944=0,L3944=0),0,E3944/L3944)</f>
        <v>0</v>
      </c>
      <c r="Q3944" s="11" t="s">
        <v>8323</v>
      </c>
      <c r="R3944" s="11" t="s">
        <v>8324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3.5" x14ac:dyDescent="0.35">
      <c r="A3945" s="11">
        <v>3943</v>
      </c>
      <c r="B3945" s="12" t="s">
        <v>3940</v>
      </c>
      <c r="C3945" s="12" t="s">
        <v>8051</v>
      </c>
      <c r="D3945" s="13">
        <v>5000</v>
      </c>
      <c r="E3945" s="13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1">
        <f>ROUND(E3945/D3945*100,0)</f>
        <v>36</v>
      </c>
      <c r="P3945" s="13">
        <f>IF(OR(E3945=0,L3945=0),0,E3945/L3945)</f>
        <v>137.07692307692307</v>
      </c>
      <c r="Q3945" s="11" t="s">
        <v>8323</v>
      </c>
      <c r="R3945" s="11" t="s">
        <v>8324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58" x14ac:dyDescent="0.35">
      <c r="A3946" s="11">
        <v>3944</v>
      </c>
      <c r="B3946" s="12" t="s">
        <v>3941</v>
      </c>
      <c r="C3946" s="12" t="s">
        <v>8052</v>
      </c>
      <c r="D3946" s="13">
        <v>5000</v>
      </c>
      <c r="E3946" s="13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1">
        <f>ROUND(E3946/D3946*100,0)</f>
        <v>0</v>
      </c>
      <c r="P3946" s="13">
        <f>IF(OR(E3946=0,L3946=0),0,E3946/L3946)</f>
        <v>0</v>
      </c>
      <c r="Q3946" s="11" t="s">
        <v>8323</v>
      </c>
      <c r="R3946" s="11" t="s">
        <v>8324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43.5" x14ac:dyDescent="0.35">
      <c r="A3947" s="11">
        <v>3945</v>
      </c>
      <c r="B3947" s="12" t="s">
        <v>3942</v>
      </c>
      <c r="C3947" s="12" t="s">
        <v>8053</v>
      </c>
      <c r="D3947" s="13">
        <v>2000</v>
      </c>
      <c r="E3947" s="13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1">
        <f>ROUND(E3947/D3947*100,0)</f>
        <v>0</v>
      </c>
      <c r="P3947" s="13">
        <f>IF(OR(E3947=0,L3947=0),0,E3947/L3947)</f>
        <v>5</v>
      </c>
      <c r="Q3947" s="11" t="s">
        <v>8323</v>
      </c>
      <c r="R3947" s="11" t="s">
        <v>8324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29" x14ac:dyDescent="0.35">
      <c r="A3948" s="11">
        <v>3946</v>
      </c>
      <c r="B3948" s="12" t="s">
        <v>3943</v>
      </c>
      <c r="C3948" s="12" t="s">
        <v>8054</v>
      </c>
      <c r="D3948" s="13">
        <v>6000</v>
      </c>
      <c r="E3948" s="13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1">
        <f>ROUND(E3948/D3948*100,0)</f>
        <v>3</v>
      </c>
      <c r="P3948" s="13">
        <f>IF(OR(E3948=0,L3948=0),0,E3948/L3948)</f>
        <v>39</v>
      </c>
      <c r="Q3948" s="11" t="s">
        <v>8323</v>
      </c>
      <c r="R3948" s="11" t="s">
        <v>8324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58" x14ac:dyDescent="0.35">
      <c r="A3949" s="11">
        <v>3947</v>
      </c>
      <c r="B3949" s="12" t="s">
        <v>3944</v>
      </c>
      <c r="C3949" s="12" t="s">
        <v>8055</v>
      </c>
      <c r="D3949" s="13">
        <v>3000</v>
      </c>
      <c r="E3949" s="13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1">
        <f>ROUND(E3949/D3949*100,0)</f>
        <v>3</v>
      </c>
      <c r="P3949" s="13">
        <f>IF(OR(E3949=0,L3949=0),0,E3949/L3949)</f>
        <v>50.5</v>
      </c>
      <c r="Q3949" s="11" t="s">
        <v>8323</v>
      </c>
      <c r="R3949" s="11" t="s">
        <v>8324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43.5" x14ac:dyDescent="0.35">
      <c r="A3950" s="11">
        <v>3948</v>
      </c>
      <c r="B3950" s="12" t="s">
        <v>3945</v>
      </c>
      <c r="C3950" s="12" t="s">
        <v>8056</v>
      </c>
      <c r="D3950" s="13">
        <v>30000</v>
      </c>
      <c r="E3950" s="13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1">
        <f>ROUND(E3950/D3950*100,0)</f>
        <v>0</v>
      </c>
      <c r="P3950" s="13">
        <f>IF(OR(E3950=0,L3950=0),0,E3950/L3950)</f>
        <v>0</v>
      </c>
      <c r="Q3950" s="11" t="s">
        <v>8323</v>
      </c>
      <c r="R3950" s="11" t="s">
        <v>8324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58" x14ac:dyDescent="0.35">
      <c r="A3951" s="11">
        <v>3949</v>
      </c>
      <c r="B3951" s="12" t="s">
        <v>3946</v>
      </c>
      <c r="C3951" s="12" t="s">
        <v>8057</v>
      </c>
      <c r="D3951" s="13">
        <v>10000</v>
      </c>
      <c r="E3951" s="13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1">
        <f>ROUND(E3951/D3951*100,0)</f>
        <v>16</v>
      </c>
      <c r="P3951" s="13">
        <f>IF(OR(E3951=0,L3951=0),0,E3951/L3951)</f>
        <v>49.28125</v>
      </c>
      <c r="Q3951" s="11" t="s">
        <v>8323</v>
      </c>
      <c r="R3951" s="11" t="s">
        <v>8324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58" x14ac:dyDescent="0.35">
      <c r="A3952" s="11">
        <v>3950</v>
      </c>
      <c r="B3952" s="12" t="s">
        <v>3947</v>
      </c>
      <c r="C3952" s="12" t="s">
        <v>8058</v>
      </c>
      <c r="D3952" s="13">
        <v>4000</v>
      </c>
      <c r="E3952" s="13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1">
        <f>ROUND(E3952/D3952*100,0)</f>
        <v>1</v>
      </c>
      <c r="P3952" s="13">
        <f>IF(OR(E3952=0,L3952=0),0,E3952/L3952)</f>
        <v>25</v>
      </c>
      <c r="Q3952" s="11" t="s">
        <v>8323</v>
      </c>
      <c r="R3952" s="11" t="s">
        <v>8324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43.5" x14ac:dyDescent="0.35">
      <c r="A3953" s="11">
        <v>3951</v>
      </c>
      <c r="B3953" s="12" t="s">
        <v>3948</v>
      </c>
      <c r="C3953" s="12" t="s">
        <v>6961</v>
      </c>
      <c r="D3953" s="13">
        <v>200000</v>
      </c>
      <c r="E3953" s="13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1">
        <f>ROUND(E3953/D3953*100,0)</f>
        <v>0</v>
      </c>
      <c r="P3953" s="13">
        <f>IF(OR(E3953=0,L3953=0),0,E3953/L3953)</f>
        <v>1</v>
      </c>
      <c r="Q3953" s="11" t="s">
        <v>8323</v>
      </c>
      <c r="R3953" s="11" t="s">
        <v>8324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43.5" x14ac:dyDescent="0.35">
      <c r="A3954" s="11">
        <v>3952</v>
      </c>
      <c r="B3954" s="12" t="s">
        <v>3949</v>
      </c>
      <c r="C3954" s="12" t="s">
        <v>8059</v>
      </c>
      <c r="D3954" s="13">
        <v>26000</v>
      </c>
      <c r="E3954" s="13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1">
        <f>ROUND(E3954/D3954*100,0)</f>
        <v>0</v>
      </c>
      <c r="P3954" s="13">
        <f>IF(OR(E3954=0,L3954=0),0,E3954/L3954)</f>
        <v>25</v>
      </c>
      <c r="Q3954" s="11" t="s">
        <v>8323</v>
      </c>
      <c r="R3954" s="11" t="s">
        <v>8324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3.5" x14ac:dyDescent="0.35">
      <c r="A3955" s="11">
        <v>3953</v>
      </c>
      <c r="B3955" s="12" t="s">
        <v>3950</v>
      </c>
      <c r="C3955" s="12" t="s">
        <v>8060</v>
      </c>
      <c r="D3955" s="13">
        <v>17600</v>
      </c>
      <c r="E3955" s="13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1">
        <f>ROUND(E3955/D3955*100,0)</f>
        <v>0</v>
      </c>
      <c r="P3955" s="13">
        <f>IF(OR(E3955=0,L3955=0),0,E3955/L3955)</f>
        <v>0</v>
      </c>
      <c r="Q3955" s="11" t="s">
        <v>8323</v>
      </c>
      <c r="R3955" s="11" t="s">
        <v>8324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58" x14ac:dyDescent="0.35">
      <c r="A3956" s="11">
        <v>3954</v>
      </c>
      <c r="B3956" s="12" t="s">
        <v>3951</v>
      </c>
      <c r="C3956" s="12" t="s">
        <v>8061</v>
      </c>
      <c r="D3956" s="13">
        <v>25000</v>
      </c>
      <c r="E3956" s="13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1">
        <f>ROUND(E3956/D3956*100,0)</f>
        <v>0</v>
      </c>
      <c r="P3956" s="13">
        <f>IF(OR(E3956=0,L3956=0),0,E3956/L3956)</f>
        <v>0</v>
      </c>
      <c r="Q3956" s="11" t="s">
        <v>8323</v>
      </c>
      <c r="R3956" s="11" t="s">
        <v>8324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43.5" x14ac:dyDescent="0.35">
      <c r="A3957" s="11">
        <v>3955</v>
      </c>
      <c r="B3957" s="12" t="s">
        <v>3952</v>
      </c>
      <c r="C3957" s="12" t="s">
        <v>8062</v>
      </c>
      <c r="D3957" s="13">
        <v>1750</v>
      </c>
      <c r="E3957" s="13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1">
        <f>ROUND(E3957/D3957*100,0)</f>
        <v>24</v>
      </c>
      <c r="P3957" s="13">
        <f>IF(OR(E3957=0,L3957=0),0,E3957/L3957)</f>
        <v>53.125</v>
      </c>
      <c r="Q3957" s="11" t="s">
        <v>8323</v>
      </c>
      <c r="R3957" s="11" t="s">
        <v>8324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43.5" x14ac:dyDescent="0.35">
      <c r="A3958" s="11">
        <v>3956</v>
      </c>
      <c r="B3958" s="12" t="s">
        <v>3953</v>
      </c>
      <c r="C3958" s="12" t="s">
        <v>8063</v>
      </c>
      <c r="D3958" s="13">
        <v>5500</v>
      </c>
      <c r="E3958" s="13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1">
        <f>ROUND(E3958/D3958*100,0)</f>
        <v>0</v>
      </c>
      <c r="P3958" s="13">
        <f>IF(OR(E3958=0,L3958=0),0,E3958/L3958)</f>
        <v>0</v>
      </c>
      <c r="Q3958" s="11" t="s">
        <v>8323</v>
      </c>
      <c r="R3958" s="11" t="s">
        <v>8324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3.5" x14ac:dyDescent="0.35">
      <c r="A3959" s="11">
        <v>3957</v>
      </c>
      <c r="B3959" s="12" t="s">
        <v>3954</v>
      </c>
      <c r="C3959" s="12" t="s">
        <v>8064</v>
      </c>
      <c r="D3959" s="13">
        <v>28000</v>
      </c>
      <c r="E3959" s="13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1">
        <f>ROUND(E3959/D3959*100,0)</f>
        <v>0</v>
      </c>
      <c r="P3959" s="13">
        <f>IF(OR(E3959=0,L3959=0),0,E3959/L3959)</f>
        <v>7</v>
      </c>
      <c r="Q3959" s="11" t="s">
        <v>8323</v>
      </c>
      <c r="R3959" s="11" t="s">
        <v>8324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58" x14ac:dyDescent="0.35">
      <c r="A3960" s="11">
        <v>3958</v>
      </c>
      <c r="B3960" s="12" t="s">
        <v>3955</v>
      </c>
      <c r="C3960" s="12" t="s">
        <v>8065</v>
      </c>
      <c r="D3960" s="13">
        <v>2000</v>
      </c>
      <c r="E3960" s="13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1">
        <f>ROUND(E3960/D3960*100,0)</f>
        <v>32</v>
      </c>
      <c r="P3960" s="13">
        <f>IF(OR(E3960=0,L3960=0),0,E3960/L3960)</f>
        <v>40.0625</v>
      </c>
      <c r="Q3960" s="11" t="s">
        <v>8323</v>
      </c>
      <c r="R3960" s="11" t="s">
        <v>8324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43.5" x14ac:dyDescent="0.35">
      <c r="A3961" s="11">
        <v>3959</v>
      </c>
      <c r="B3961" s="12" t="s">
        <v>3956</v>
      </c>
      <c r="C3961" s="12" t="s">
        <v>8066</v>
      </c>
      <c r="D3961" s="13">
        <v>1200</v>
      </c>
      <c r="E3961" s="13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1">
        <f>ROUND(E3961/D3961*100,0)</f>
        <v>24</v>
      </c>
      <c r="P3961" s="13">
        <f>IF(OR(E3961=0,L3961=0),0,E3961/L3961)</f>
        <v>24.333333333333332</v>
      </c>
      <c r="Q3961" s="11" t="s">
        <v>8323</v>
      </c>
      <c r="R3961" s="11" t="s">
        <v>8324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43.5" x14ac:dyDescent="0.35">
      <c r="A3962" s="11">
        <v>3960</v>
      </c>
      <c r="B3962" s="12" t="s">
        <v>3957</v>
      </c>
      <c r="C3962" s="12" t="s">
        <v>8067</v>
      </c>
      <c r="D3962" s="13">
        <v>3000</v>
      </c>
      <c r="E3962" s="13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1">
        <f>ROUND(E3962/D3962*100,0)</f>
        <v>2</v>
      </c>
      <c r="P3962" s="13">
        <f>IF(OR(E3962=0,L3962=0),0,E3962/L3962)</f>
        <v>11.25</v>
      </c>
      <c r="Q3962" s="11" t="s">
        <v>8323</v>
      </c>
      <c r="R3962" s="11" t="s">
        <v>8324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58" x14ac:dyDescent="0.35">
      <c r="A3963" s="11">
        <v>3961</v>
      </c>
      <c r="B3963" s="12" t="s">
        <v>3958</v>
      </c>
      <c r="C3963" s="12" t="s">
        <v>8068</v>
      </c>
      <c r="D3963" s="13">
        <v>5000</v>
      </c>
      <c r="E3963" s="13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1">
        <f>ROUND(E3963/D3963*100,0)</f>
        <v>0</v>
      </c>
      <c r="P3963" s="13">
        <f>IF(OR(E3963=0,L3963=0),0,E3963/L3963)</f>
        <v>10.5</v>
      </c>
      <c r="Q3963" s="11" t="s">
        <v>8323</v>
      </c>
      <c r="R3963" s="11" t="s">
        <v>8324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58" x14ac:dyDescent="0.35">
      <c r="A3964" s="11">
        <v>3962</v>
      </c>
      <c r="B3964" s="12" t="s">
        <v>3959</v>
      </c>
      <c r="C3964" s="12" t="s">
        <v>8069</v>
      </c>
      <c r="D3964" s="13">
        <v>1400</v>
      </c>
      <c r="E3964" s="13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1">
        <f>ROUND(E3964/D3964*100,0)</f>
        <v>3</v>
      </c>
      <c r="P3964" s="13">
        <f>IF(OR(E3964=0,L3964=0),0,E3964/L3964)</f>
        <v>15</v>
      </c>
      <c r="Q3964" s="11" t="s">
        <v>8323</v>
      </c>
      <c r="R3964" s="11" t="s">
        <v>8324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58" x14ac:dyDescent="0.35">
      <c r="A3965" s="11">
        <v>3963</v>
      </c>
      <c r="B3965" s="12" t="s">
        <v>3960</v>
      </c>
      <c r="C3965" s="12" t="s">
        <v>8070</v>
      </c>
      <c r="D3965" s="13">
        <v>10000</v>
      </c>
      <c r="E3965" s="13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1">
        <f>ROUND(E3965/D3965*100,0)</f>
        <v>0</v>
      </c>
      <c r="P3965" s="13">
        <f>IF(OR(E3965=0,L3965=0),0,E3965/L3965)</f>
        <v>0</v>
      </c>
      <c r="Q3965" s="11" t="s">
        <v>8323</v>
      </c>
      <c r="R3965" s="11" t="s">
        <v>8324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3.5" x14ac:dyDescent="0.35">
      <c r="A3966" s="11">
        <v>3964</v>
      </c>
      <c r="B3966" s="12" t="s">
        <v>3961</v>
      </c>
      <c r="C3966" s="12" t="s">
        <v>8071</v>
      </c>
      <c r="D3966" s="13">
        <v>2000</v>
      </c>
      <c r="E3966" s="13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1">
        <f>ROUND(E3966/D3966*100,0)</f>
        <v>6</v>
      </c>
      <c r="P3966" s="13">
        <f>IF(OR(E3966=0,L3966=0),0,E3966/L3966)</f>
        <v>42</v>
      </c>
      <c r="Q3966" s="11" t="s">
        <v>8323</v>
      </c>
      <c r="R3966" s="11" t="s">
        <v>8324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58" x14ac:dyDescent="0.35">
      <c r="A3967" s="11">
        <v>3965</v>
      </c>
      <c r="B3967" s="12" t="s">
        <v>3962</v>
      </c>
      <c r="C3967" s="12" t="s">
        <v>8072</v>
      </c>
      <c r="D3967" s="13">
        <v>2000</v>
      </c>
      <c r="E3967" s="13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1">
        <f>ROUND(E3967/D3967*100,0)</f>
        <v>14</v>
      </c>
      <c r="P3967" s="13">
        <f>IF(OR(E3967=0,L3967=0),0,E3967/L3967)</f>
        <v>71.25</v>
      </c>
      <c r="Q3967" s="11" t="s">
        <v>8323</v>
      </c>
      <c r="R3967" s="11" t="s">
        <v>8324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58" x14ac:dyDescent="0.35">
      <c r="A3968" s="11">
        <v>3966</v>
      </c>
      <c r="B3968" s="12" t="s">
        <v>3963</v>
      </c>
      <c r="C3968" s="12" t="s">
        <v>8073</v>
      </c>
      <c r="D3968" s="13">
        <v>7500</v>
      </c>
      <c r="E3968" s="13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1">
        <f>ROUND(E3968/D3968*100,0)</f>
        <v>1</v>
      </c>
      <c r="P3968" s="13">
        <f>IF(OR(E3968=0,L3968=0),0,E3968/L3968)</f>
        <v>22.5</v>
      </c>
      <c r="Q3968" s="11" t="s">
        <v>8323</v>
      </c>
      <c r="R3968" s="11" t="s">
        <v>8324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43.5" x14ac:dyDescent="0.35">
      <c r="A3969" s="11">
        <v>3967</v>
      </c>
      <c r="B3969" s="12" t="s">
        <v>3964</v>
      </c>
      <c r="C3969" s="12" t="s">
        <v>8074</v>
      </c>
      <c r="D3969" s="13">
        <v>1700</v>
      </c>
      <c r="E3969" s="13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1">
        <f>ROUND(E3969/D3969*100,0)</f>
        <v>24</v>
      </c>
      <c r="P3969" s="13">
        <f>IF(OR(E3969=0,L3969=0),0,E3969/L3969)</f>
        <v>41</v>
      </c>
      <c r="Q3969" s="11" t="s">
        <v>8323</v>
      </c>
      <c r="R3969" s="11" t="s">
        <v>8324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3.5" x14ac:dyDescent="0.35">
      <c r="A3970" s="11">
        <v>3968</v>
      </c>
      <c r="B3970" s="12" t="s">
        <v>3965</v>
      </c>
      <c r="C3970" s="12" t="s">
        <v>8075</v>
      </c>
      <c r="D3970" s="13">
        <v>5000</v>
      </c>
      <c r="E3970" s="13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1">
        <f>ROUND(E3970/D3970*100,0)</f>
        <v>11</v>
      </c>
      <c r="P3970" s="13">
        <f>IF(OR(E3970=0,L3970=0),0,E3970/L3970)</f>
        <v>47.909090909090907</v>
      </c>
      <c r="Q3970" s="11" t="s">
        <v>8323</v>
      </c>
      <c r="R3970" s="11" t="s">
        <v>8324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58" x14ac:dyDescent="0.35">
      <c r="A3971" s="11">
        <v>3969</v>
      </c>
      <c r="B3971" s="12" t="s">
        <v>3966</v>
      </c>
      <c r="C3971" s="12" t="s">
        <v>8076</v>
      </c>
      <c r="D3971" s="13">
        <v>2825</v>
      </c>
      <c r="E3971" s="13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1">
        <f>ROUND(E3971/D3971*100,0)</f>
        <v>7</v>
      </c>
      <c r="P3971" s="13">
        <f>IF(OR(E3971=0,L3971=0),0,E3971/L3971)</f>
        <v>35.166666666666664</v>
      </c>
      <c r="Q3971" s="11" t="s">
        <v>8323</v>
      </c>
      <c r="R3971" s="11" t="s">
        <v>8324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58" x14ac:dyDescent="0.35">
      <c r="A3972" s="11">
        <v>3970</v>
      </c>
      <c r="B3972" s="12" t="s">
        <v>3967</v>
      </c>
      <c r="C3972" s="12" t="s">
        <v>8077</v>
      </c>
      <c r="D3972" s="13">
        <v>15000</v>
      </c>
      <c r="E3972" s="13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1">
        <f>ROUND(E3972/D3972*100,0)</f>
        <v>0</v>
      </c>
      <c r="P3972" s="13">
        <f>IF(OR(E3972=0,L3972=0),0,E3972/L3972)</f>
        <v>5.5</v>
      </c>
      <c r="Q3972" s="11" t="s">
        <v>8323</v>
      </c>
      <c r="R3972" s="11" t="s">
        <v>8324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43.5" x14ac:dyDescent="0.35">
      <c r="A3973" s="11">
        <v>3971</v>
      </c>
      <c r="B3973" s="12" t="s">
        <v>3968</v>
      </c>
      <c r="C3973" s="12" t="s">
        <v>8078</v>
      </c>
      <c r="D3973" s="13">
        <v>14000</v>
      </c>
      <c r="E3973" s="13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1">
        <f>ROUND(E3973/D3973*100,0)</f>
        <v>1</v>
      </c>
      <c r="P3973" s="13">
        <f>IF(OR(E3973=0,L3973=0),0,E3973/L3973)</f>
        <v>22.666666666666668</v>
      </c>
      <c r="Q3973" s="11" t="s">
        <v>8323</v>
      </c>
      <c r="R3973" s="11" t="s">
        <v>8324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43.5" x14ac:dyDescent="0.35">
      <c r="A3974" s="11">
        <v>3972</v>
      </c>
      <c r="B3974" s="12" t="s">
        <v>3969</v>
      </c>
      <c r="C3974" s="12" t="s">
        <v>8079</v>
      </c>
      <c r="D3974" s="13">
        <v>1000</v>
      </c>
      <c r="E3974" s="13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1">
        <f>ROUND(E3974/D3974*100,0)</f>
        <v>21</v>
      </c>
      <c r="P3974" s="13">
        <f>IF(OR(E3974=0,L3974=0),0,E3974/L3974)</f>
        <v>26.375</v>
      </c>
      <c r="Q3974" s="11" t="s">
        <v>8323</v>
      </c>
      <c r="R3974" s="11" t="s">
        <v>8324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43.5" x14ac:dyDescent="0.35">
      <c r="A3975" s="11">
        <v>3973</v>
      </c>
      <c r="B3975" s="12" t="s">
        <v>3970</v>
      </c>
      <c r="C3975" s="12" t="s">
        <v>8080</v>
      </c>
      <c r="D3975" s="13">
        <v>5000</v>
      </c>
      <c r="E3975" s="13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1">
        <f>ROUND(E3975/D3975*100,0)</f>
        <v>78</v>
      </c>
      <c r="P3975" s="13">
        <f>IF(OR(E3975=0,L3975=0),0,E3975/L3975)</f>
        <v>105.54054054054055</v>
      </c>
      <c r="Q3975" s="11" t="s">
        <v>8323</v>
      </c>
      <c r="R3975" s="11" t="s">
        <v>8324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58" x14ac:dyDescent="0.35">
      <c r="A3976" s="11">
        <v>3974</v>
      </c>
      <c r="B3976" s="12" t="s">
        <v>3971</v>
      </c>
      <c r="C3976" s="12" t="s">
        <v>8081</v>
      </c>
      <c r="D3976" s="13">
        <v>1000</v>
      </c>
      <c r="E3976" s="13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1">
        <f>ROUND(E3976/D3976*100,0)</f>
        <v>32</v>
      </c>
      <c r="P3976" s="13">
        <f>IF(OR(E3976=0,L3976=0),0,E3976/L3976)</f>
        <v>29.09090909090909</v>
      </c>
      <c r="Q3976" s="11" t="s">
        <v>8323</v>
      </c>
      <c r="R3976" s="11" t="s">
        <v>8324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43.5" x14ac:dyDescent="0.35">
      <c r="A3977" s="11">
        <v>3975</v>
      </c>
      <c r="B3977" s="12" t="s">
        <v>3972</v>
      </c>
      <c r="C3977" s="12" t="s">
        <v>8082</v>
      </c>
      <c r="D3977" s="13">
        <v>678</v>
      </c>
      <c r="E3977" s="13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1">
        <f>ROUND(E3977/D3977*100,0)</f>
        <v>0</v>
      </c>
      <c r="P3977" s="13">
        <f>IF(OR(E3977=0,L3977=0),0,E3977/L3977)</f>
        <v>0</v>
      </c>
      <c r="Q3977" s="11" t="s">
        <v>8323</v>
      </c>
      <c r="R3977" s="11" t="s">
        <v>8324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58" x14ac:dyDescent="0.35">
      <c r="A3978" s="11">
        <v>3976</v>
      </c>
      <c r="B3978" s="12" t="s">
        <v>3973</v>
      </c>
      <c r="C3978" s="12" t="s">
        <v>8083</v>
      </c>
      <c r="D3978" s="13">
        <v>1300</v>
      </c>
      <c r="E3978" s="13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1">
        <f>ROUND(E3978/D3978*100,0)</f>
        <v>48</v>
      </c>
      <c r="P3978" s="13">
        <f>IF(OR(E3978=0,L3978=0),0,E3978/L3978)</f>
        <v>62</v>
      </c>
      <c r="Q3978" s="11" t="s">
        <v>8323</v>
      </c>
      <c r="R3978" s="11" t="s">
        <v>8324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43.5" x14ac:dyDescent="0.35">
      <c r="A3979" s="11">
        <v>3977</v>
      </c>
      <c r="B3979" s="12" t="s">
        <v>3974</v>
      </c>
      <c r="C3979" s="12" t="s">
        <v>8084</v>
      </c>
      <c r="D3979" s="13">
        <v>90000</v>
      </c>
      <c r="E3979" s="13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1">
        <f>ROUND(E3979/D3979*100,0)</f>
        <v>1</v>
      </c>
      <c r="P3979" s="13">
        <f>IF(OR(E3979=0,L3979=0),0,E3979/L3979)</f>
        <v>217.5</v>
      </c>
      <c r="Q3979" s="11" t="s">
        <v>8323</v>
      </c>
      <c r="R3979" s="11" t="s">
        <v>8324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43.5" x14ac:dyDescent="0.35">
      <c r="A3980" s="11">
        <v>3978</v>
      </c>
      <c r="B3980" s="12" t="s">
        <v>3975</v>
      </c>
      <c r="C3980" s="12" t="s">
        <v>8085</v>
      </c>
      <c r="D3980" s="13">
        <v>2000</v>
      </c>
      <c r="E3980" s="13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1">
        <f>ROUND(E3980/D3980*100,0)</f>
        <v>11</v>
      </c>
      <c r="P3980" s="13">
        <f>IF(OR(E3980=0,L3980=0),0,E3980/L3980)</f>
        <v>26.75</v>
      </c>
      <c r="Q3980" s="11" t="s">
        <v>8323</v>
      </c>
      <c r="R3980" s="11" t="s">
        <v>8324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43.5" x14ac:dyDescent="0.35">
      <c r="A3981" s="11">
        <v>3979</v>
      </c>
      <c r="B3981" s="12" t="s">
        <v>3976</v>
      </c>
      <c r="C3981" s="12" t="s">
        <v>8086</v>
      </c>
      <c r="D3981" s="13">
        <v>6000</v>
      </c>
      <c r="E3981" s="13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1">
        <f>ROUND(E3981/D3981*100,0)</f>
        <v>2</v>
      </c>
      <c r="P3981" s="13">
        <f>IF(OR(E3981=0,L3981=0),0,E3981/L3981)</f>
        <v>18.333333333333332</v>
      </c>
      <c r="Q3981" s="11" t="s">
        <v>8323</v>
      </c>
      <c r="R3981" s="11" t="s">
        <v>8324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58" x14ac:dyDescent="0.35">
      <c r="A3982" s="11">
        <v>3980</v>
      </c>
      <c r="B3982" s="12" t="s">
        <v>3977</v>
      </c>
      <c r="C3982" s="12" t="s">
        <v>8087</v>
      </c>
      <c r="D3982" s="13">
        <v>2500</v>
      </c>
      <c r="E3982" s="13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1">
        <f>ROUND(E3982/D3982*100,0)</f>
        <v>18</v>
      </c>
      <c r="P3982" s="13">
        <f>IF(OR(E3982=0,L3982=0),0,E3982/L3982)</f>
        <v>64.285714285714292</v>
      </c>
      <c r="Q3982" s="11" t="s">
        <v>8323</v>
      </c>
      <c r="R3982" s="11" t="s">
        <v>8324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43.5" x14ac:dyDescent="0.35">
      <c r="A3983" s="11">
        <v>3981</v>
      </c>
      <c r="B3983" s="12" t="s">
        <v>3358</v>
      </c>
      <c r="C3983" s="12" t="s">
        <v>7469</v>
      </c>
      <c r="D3983" s="13">
        <v>30000</v>
      </c>
      <c r="E3983" s="13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1">
        <f>ROUND(E3983/D3983*100,0)</f>
        <v>4</v>
      </c>
      <c r="P3983" s="13">
        <f>IF(OR(E3983=0,L3983=0),0,E3983/L3983)</f>
        <v>175</v>
      </c>
      <c r="Q3983" s="11" t="s">
        <v>8323</v>
      </c>
      <c r="R3983" s="11" t="s">
        <v>8324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58" x14ac:dyDescent="0.35">
      <c r="A3984" s="11">
        <v>3982</v>
      </c>
      <c r="B3984" s="12" t="s">
        <v>3978</v>
      </c>
      <c r="C3984" s="12" t="s">
        <v>8088</v>
      </c>
      <c r="D3984" s="13">
        <v>850</v>
      </c>
      <c r="E3984" s="13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1">
        <f>ROUND(E3984/D3984*100,0)</f>
        <v>20</v>
      </c>
      <c r="P3984" s="13">
        <f>IF(OR(E3984=0,L3984=0),0,E3984/L3984)</f>
        <v>34</v>
      </c>
      <c r="Q3984" s="11" t="s">
        <v>8323</v>
      </c>
      <c r="R3984" s="11" t="s">
        <v>8324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43.5" x14ac:dyDescent="0.35">
      <c r="A3985" s="11">
        <v>3983</v>
      </c>
      <c r="B3985" s="12" t="s">
        <v>3979</v>
      </c>
      <c r="C3985" s="12" t="s">
        <v>8089</v>
      </c>
      <c r="D3985" s="13">
        <v>11140</v>
      </c>
      <c r="E3985" s="13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1">
        <f>ROUND(E3985/D3985*100,0)</f>
        <v>35</v>
      </c>
      <c r="P3985" s="13">
        <f>IF(OR(E3985=0,L3985=0),0,E3985/L3985)</f>
        <v>84.282608695652172</v>
      </c>
      <c r="Q3985" s="11" t="s">
        <v>8323</v>
      </c>
      <c r="R3985" s="11" t="s">
        <v>8324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43.5" x14ac:dyDescent="0.35">
      <c r="A3986" s="11">
        <v>3984</v>
      </c>
      <c r="B3986" s="12" t="s">
        <v>3980</v>
      </c>
      <c r="C3986" s="12" t="s">
        <v>8090</v>
      </c>
      <c r="D3986" s="13">
        <v>1500</v>
      </c>
      <c r="E3986" s="13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1">
        <f>ROUND(E3986/D3986*100,0)</f>
        <v>6</v>
      </c>
      <c r="P3986" s="13">
        <f>IF(OR(E3986=0,L3986=0),0,E3986/L3986)</f>
        <v>9.5</v>
      </c>
      <c r="Q3986" s="11" t="s">
        <v>8323</v>
      </c>
      <c r="R3986" s="11" t="s">
        <v>8324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58" x14ac:dyDescent="0.35">
      <c r="A3987" s="11">
        <v>3985</v>
      </c>
      <c r="B3987" s="12" t="s">
        <v>3981</v>
      </c>
      <c r="C3987" s="12" t="s">
        <v>8091</v>
      </c>
      <c r="D3987" s="13">
        <v>2000</v>
      </c>
      <c r="E3987" s="13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1">
        <f>ROUND(E3987/D3987*100,0)</f>
        <v>32</v>
      </c>
      <c r="P3987" s="13">
        <f>IF(OR(E3987=0,L3987=0),0,E3987/L3987)</f>
        <v>33.736842105263158</v>
      </c>
      <c r="Q3987" s="11" t="s">
        <v>8323</v>
      </c>
      <c r="R3987" s="11" t="s">
        <v>8324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58" x14ac:dyDescent="0.35">
      <c r="A3988" s="11">
        <v>3986</v>
      </c>
      <c r="B3988" s="12" t="s">
        <v>3982</v>
      </c>
      <c r="C3988" s="12" t="s">
        <v>8092</v>
      </c>
      <c r="D3988" s="13">
        <v>5000</v>
      </c>
      <c r="E3988" s="13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1">
        <f>ROUND(E3988/D3988*100,0)</f>
        <v>10</v>
      </c>
      <c r="P3988" s="13">
        <f>IF(OR(E3988=0,L3988=0),0,E3988/L3988)</f>
        <v>37.53846153846154</v>
      </c>
      <c r="Q3988" s="11" t="s">
        <v>8323</v>
      </c>
      <c r="R3988" s="11" t="s">
        <v>8324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3.5" x14ac:dyDescent="0.35">
      <c r="A3989" s="11">
        <v>3987</v>
      </c>
      <c r="B3989" s="12" t="s">
        <v>3983</v>
      </c>
      <c r="C3989" s="12" t="s">
        <v>8093</v>
      </c>
      <c r="D3989" s="13">
        <v>400</v>
      </c>
      <c r="E3989" s="13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1">
        <f>ROUND(E3989/D3989*100,0)</f>
        <v>38</v>
      </c>
      <c r="P3989" s="13">
        <f>IF(OR(E3989=0,L3989=0),0,E3989/L3989)</f>
        <v>11.615384615384615</v>
      </c>
      <c r="Q3989" s="11" t="s">
        <v>8323</v>
      </c>
      <c r="R3989" s="11" t="s">
        <v>8324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29" x14ac:dyDescent="0.35">
      <c r="A3990" s="11">
        <v>3988</v>
      </c>
      <c r="B3990" s="12" t="s">
        <v>3984</v>
      </c>
      <c r="C3990" s="12" t="s">
        <v>8094</v>
      </c>
      <c r="D3990" s="13">
        <v>1500</v>
      </c>
      <c r="E3990" s="13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1">
        <f>ROUND(E3990/D3990*100,0)</f>
        <v>2</v>
      </c>
      <c r="P3990" s="13">
        <f>IF(OR(E3990=0,L3990=0),0,E3990/L3990)</f>
        <v>8</v>
      </c>
      <c r="Q3990" s="11" t="s">
        <v>8323</v>
      </c>
      <c r="R3990" s="11" t="s">
        <v>8324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58" x14ac:dyDescent="0.35">
      <c r="A3991" s="11">
        <v>3989</v>
      </c>
      <c r="B3991" s="12" t="s">
        <v>3985</v>
      </c>
      <c r="C3991" s="12" t="s">
        <v>8095</v>
      </c>
      <c r="D3991" s="13">
        <v>3000</v>
      </c>
      <c r="E3991" s="13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1">
        <f>ROUND(E3991/D3991*100,0)</f>
        <v>0</v>
      </c>
      <c r="P3991" s="13">
        <f>IF(OR(E3991=0,L3991=0),0,E3991/L3991)</f>
        <v>0</v>
      </c>
      <c r="Q3991" s="11" t="s">
        <v>8323</v>
      </c>
      <c r="R3991" s="11" t="s">
        <v>8324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3.5" x14ac:dyDescent="0.35">
      <c r="A3992" s="11">
        <v>3990</v>
      </c>
      <c r="B3992" s="12" t="s">
        <v>3986</v>
      </c>
      <c r="C3992" s="12" t="s">
        <v>8096</v>
      </c>
      <c r="D3992" s="13">
        <v>1650</v>
      </c>
      <c r="E3992" s="13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1">
        <f>ROUND(E3992/D3992*100,0)</f>
        <v>4</v>
      </c>
      <c r="P3992" s="13">
        <f>IF(OR(E3992=0,L3992=0),0,E3992/L3992)</f>
        <v>23</v>
      </c>
      <c r="Q3992" s="11" t="s">
        <v>8323</v>
      </c>
      <c r="R3992" s="11" t="s">
        <v>8324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29" x14ac:dyDescent="0.35">
      <c r="A3993" s="11">
        <v>3991</v>
      </c>
      <c r="B3993" s="12" t="s">
        <v>3987</v>
      </c>
      <c r="C3993" s="12" t="s">
        <v>8097</v>
      </c>
      <c r="D3993" s="13">
        <v>500</v>
      </c>
      <c r="E3993" s="13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1">
        <f>ROUND(E3993/D3993*100,0)</f>
        <v>20</v>
      </c>
      <c r="P3993" s="13">
        <f>IF(OR(E3993=0,L3993=0),0,E3993/L3993)</f>
        <v>100</v>
      </c>
      <c r="Q3993" s="11" t="s">
        <v>8323</v>
      </c>
      <c r="R3993" s="11" t="s">
        <v>8324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3.5" x14ac:dyDescent="0.35">
      <c r="A3994" s="11">
        <v>3992</v>
      </c>
      <c r="B3994" s="12" t="s">
        <v>3988</v>
      </c>
      <c r="C3994" s="12" t="s">
        <v>8098</v>
      </c>
      <c r="D3994" s="13">
        <v>10000</v>
      </c>
      <c r="E3994" s="13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1">
        <f>ROUND(E3994/D3994*100,0)</f>
        <v>5</v>
      </c>
      <c r="P3994" s="13">
        <f>IF(OR(E3994=0,L3994=0),0,E3994/L3994)</f>
        <v>60.111111111111114</v>
      </c>
      <c r="Q3994" s="11" t="s">
        <v>8323</v>
      </c>
      <c r="R3994" s="11" t="s">
        <v>8324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3.5" x14ac:dyDescent="0.35">
      <c r="A3995" s="11">
        <v>3993</v>
      </c>
      <c r="B3995" s="12" t="s">
        <v>3989</v>
      </c>
      <c r="C3995" s="12" t="s">
        <v>8099</v>
      </c>
      <c r="D3995" s="13">
        <v>50000</v>
      </c>
      <c r="E3995" s="13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1">
        <f>ROUND(E3995/D3995*100,0)</f>
        <v>0</v>
      </c>
      <c r="P3995" s="13">
        <f>IF(OR(E3995=0,L3995=0),0,E3995/L3995)</f>
        <v>3</v>
      </c>
      <c r="Q3995" s="11" t="s">
        <v>8323</v>
      </c>
      <c r="R3995" s="11" t="s">
        <v>8324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43.5" x14ac:dyDescent="0.35">
      <c r="A3996" s="11">
        <v>3994</v>
      </c>
      <c r="B3996" s="12" t="s">
        <v>3990</v>
      </c>
      <c r="C3996" s="12" t="s">
        <v>8100</v>
      </c>
      <c r="D3996" s="13">
        <v>2000</v>
      </c>
      <c r="E3996" s="13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1">
        <f>ROUND(E3996/D3996*100,0)</f>
        <v>0</v>
      </c>
      <c r="P3996" s="13">
        <f>IF(OR(E3996=0,L3996=0),0,E3996/L3996)</f>
        <v>5</v>
      </c>
      <c r="Q3996" s="11" t="s">
        <v>8323</v>
      </c>
      <c r="R3996" s="11" t="s">
        <v>8324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43.5" x14ac:dyDescent="0.35">
      <c r="A3997" s="11">
        <v>3995</v>
      </c>
      <c r="B3997" s="12" t="s">
        <v>3991</v>
      </c>
      <c r="C3997" s="12" t="s">
        <v>8101</v>
      </c>
      <c r="D3997" s="13">
        <v>200</v>
      </c>
      <c r="E3997" s="13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1">
        <f>ROUND(E3997/D3997*100,0)</f>
        <v>35</v>
      </c>
      <c r="P3997" s="13">
        <f>IF(OR(E3997=0,L3997=0),0,E3997/L3997)</f>
        <v>17.5</v>
      </c>
      <c r="Q3997" s="11" t="s">
        <v>8323</v>
      </c>
      <c r="R3997" s="11" t="s">
        <v>8324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3.5" x14ac:dyDescent="0.35">
      <c r="A3998" s="11">
        <v>3996</v>
      </c>
      <c r="B3998" s="12" t="s">
        <v>3992</v>
      </c>
      <c r="C3998" s="12" t="s">
        <v>8102</v>
      </c>
      <c r="D3998" s="13">
        <v>3000</v>
      </c>
      <c r="E3998" s="13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1">
        <f>ROUND(E3998/D3998*100,0)</f>
        <v>17</v>
      </c>
      <c r="P3998" s="13">
        <f>IF(OR(E3998=0,L3998=0),0,E3998/L3998)</f>
        <v>29.235294117647058</v>
      </c>
      <c r="Q3998" s="11" t="s">
        <v>8323</v>
      </c>
      <c r="R3998" s="11" t="s">
        <v>8324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43.5" x14ac:dyDescent="0.35">
      <c r="A3999" s="11">
        <v>3997</v>
      </c>
      <c r="B3999" s="12" t="s">
        <v>3993</v>
      </c>
      <c r="C3999" s="12" t="s">
        <v>8103</v>
      </c>
      <c r="D3999" s="13">
        <v>3000</v>
      </c>
      <c r="E3999" s="13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1">
        <f>ROUND(E3999/D3999*100,0)</f>
        <v>0</v>
      </c>
      <c r="P3999" s="13">
        <f>IF(OR(E3999=0,L3999=0),0,E3999/L3999)</f>
        <v>0</v>
      </c>
      <c r="Q3999" s="11" t="s">
        <v>8323</v>
      </c>
      <c r="R3999" s="11" t="s">
        <v>8324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3.5" x14ac:dyDescent="0.35">
      <c r="A4000" s="11">
        <v>3998</v>
      </c>
      <c r="B4000" s="12" t="s">
        <v>3994</v>
      </c>
      <c r="C4000" s="12" t="s">
        <v>8104</v>
      </c>
      <c r="D4000" s="13">
        <v>1250</v>
      </c>
      <c r="E4000" s="13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1">
        <f>ROUND(E4000/D4000*100,0)</f>
        <v>57</v>
      </c>
      <c r="P4000" s="13">
        <f>IF(OR(E4000=0,L4000=0),0,E4000/L4000)</f>
        <v>59.583333333333336</v>
      </c>
      <c r="Q4000" s="11" t="s">
        <v>8323</v>
      </c>
      <c r="R4000" s="11" t="s">
        <v>8324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3.5" x14ac:dyDescent="0.35">
      <c r="A4001" s="11">
        <v>3999</v>
      </c>
      <c r="B4001" s="12" t="s">
        <v>3995</v>
      </c>
      <c r="C4001" s="12" t="s">
        <v>8105</v>
      </c>
      <c r="D4001" s="13">
        <v>7000</v>
      </c>
      <c r="E4001" s="13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1">
        <f>ROUND(E4001/D4001*100,0)</f>
        <v>17</v>
      </c>
      <c r="P4001" s="13">
        <f>IF(OR(E4001=0,L4001=0),0,E4001/L4001)</f>
        <v>82.571428571428569</v>
      </c>
      <c r="Q4001" s="11" t="s">
        <v>8323</v>
      </c>
      <c r="R4001" s="11" t="s">
        <v>8324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29" x14ac:dyDescent="0.35">
      <c r="A4002" s="11">
        <v>4000</v>
      </c>
      <c r="B4002" s="12" t="s">
        <v>3996</v>
      </c>
      <c r="C4002" s="12" t="s">
        <v>8106</v>
      </c>
      <c r="D4002" s="13">
        <v>8000</v>
      </c>
      <c r="E4002" s="13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1">
        <f>ROUND(E4002/D4002*100,0)</f>
        <v>0</v>
      </c>
      <c r="P4002" s="13">
        <f>IF(OR(E4002=0,L4002=0),0,E4002/L4002)</f>
        <v>10</v>
      </c>
      <c r="Q4002" s="11" t="s">
        <v>8323</v>
      </c>
      <c r="R4002" s="11" t="s">
        <v>8324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58" x14ac:dyDescent="0.35">
      <c r="A4003" s="11">
        <v>4001</v>
      </c>
      <c r="B4003" s="12" t="s">
        <v>3997</v>
      </c>
      <c r="C4003" s="12" t="s">
        <v>8107</v>
      </c>
      <c r="D4003" s="13">
        <v>1200</v>
      </c>
      <c r="E4003" s="13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1">
        <f>ROUND(E4003/D4003*100,0)</f>
        <v>38</v>
      </c>
      <c r="P4003" s="13">
        <f>IF(OR(E4003=0,L4003=0),0,E4003/L4003)</f>
        <v>32.357142857142854</v>
      </c>
      <c r="Q4003" s="11" t="s">
        <v>8323</v>
      </c>
      <c r="R4003" s="11" t="s">
        <v>8324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58" x14ac:dyDescent="0.35">
      <c r="A4004" s="11">
        <v>4002</v>
      </c>
      <c r="B4004" s="12" t="s">
        <v>3998</v>
      </c>
      <c r="C4004" s="12" t="s">
        <v>8108</v>
      </c>
      <c r="D4004" s="13">
        <v>1250</v>
      </c>
      <c r="E4004" s="13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1">
        <f>ROUND(E4004/D4004*100,0)</f>
        <v>2</v>
      </c>
      <c r="P4004" s="13">
        <f>IF(OR(E4004=0,L4004=0),0,E4004/L4004)</f>
        <v>5.75</v>
      </c>
      <c r="Q4004" s="11" t="s">
        <v>8323</v>
      </c>
      <c r="R4004" s="11" t="s">
        <v>8324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3.5" x14ac:dyDescent="0.35">
      <c r="A4005" s="11">
        <v>4003</v>
      </c>
      <c r="B4005" s="12" t="s">
        <v>3999</v>
      </c>
      <c r="C4005" s="12" t="s">
        <v>8071</v>
      </c>
      <c r="D4005" s="13">
        <v>2000</v>
      </c>
      <c r="E4005" s="13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1">
        <f>ROUND(E4005/D4005*100,0)</f>
        <v>10</v>
      </c>
      <c r="P4005" s="13">
        <f>IF(OR(E4005=0,L4005=0),0,E4005/L4005)</f>
        <v>100.5</v>
      </c>
      <c r="Q4005" s="11" t="s">
        <v>8323</v>
      </c>
      <c r="R4005" s="11" t="s">
        <v>8324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x14ac:dyDescent="0.35">
      <c r="A4006" s="11">
        <v>4004</v>
      </c>
      <c r="B4006" s="12" t="s">
        <v>4000</v>
      </c>
      <c r="C4006" s="12" t="s">
        <v>8109</v>
      </c>
      <c r="D4006" s="13">
        <v>500</v>
      </c>
      <c r="E4006" s="13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1">
        <f>ROUND(E4006/D4006*100,0)</f>
        <v>0</v>
      </c>
      <c r="P4006" s="13">
        <f>IF(OR(E4006=0,L4006=0),0,E4006/L4006)</f>
        <v>1</v>
      </c>
      <c r="Q4006" s="11" t="s">
        <v>8323</v>
      </c>
      <c r="R4006" s="11" t="s">
        <v>8324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3.5" x14ac:dyDescent="0.35">
      <c r="A4007" s="11">
        <v>4005</v>
      </c>
      <c r="B4007" s="12" t="s">
        <v>4001</v>
      </c>
      <c r="C4007" s="12" t="s">
        <v>8110</v>
      </c>
      <c r="D4007" s="13">
        <v>3000</v>
      </c>
      <c r="E4007" s="13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1">
        <f>ROUND(E4007/D4007*100,0)</f>
        <v>1</v>
      </c>
      <c r="P4007" s="13">
        <f>IF(OR(E4007=0,L4007=0),0,E4007/L4007)</f>
        <v>20</v>
      </c>
      <c r="Q4007" s="11" t="s">
        <v>8323</v>
      </c>
      <c r="R4007" s="11" t="s">
        <v>8324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43.5" x14ac:dyDescent="0.35">
      <c r="A4008" s="11">
        <v>4006</v>
      </c>
      <c r="B4008" s="12" t="s">
        <v>4002</v>
      </c>
      <c r="C4008" s="12" t="s">
        <v>8111</v>
      </c>
      <c r="D4008" s="13">
        <v>30000</v>
      </c>
      <c r="E4008" s="13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1">
        <f>ROUND(E4008/D4008*100,0)</f>
        <v>0</v>
      </c>
      <c r="P4008" s="13">
        <f>IF(OR(E4008=0,L4008=0),0,E4008/L4008)</f>
        <v>2</v>
      </c>
      <c r="Q4008" s="11" t="s">
        <v>8323</v>
      </c>
      <c r="R4008" s="11" t="s">
        <v>8324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3.5" x14ac:dyDescent="0.35">
      <c r="A4009" s="11">
        <v>4007</v>
      </c>
      <c r="B4009" s="12" t="s">
        <v>4003</v>
      </c>
      <c r="C4009" s="12" t="s">
        <v>8112</v>
      </c>
      <c r="D4009" s="13">
        <v>2000</v>
      </c>
      <c r="E4009" s="13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1">
        <f>ROUND(E4009/D4009*100,0)</f>
        <v>0</v>
      </c>
      <c r="P4009" s="13">
        <f>IF(OR(E4009=0,L4009=0),0,E4009/L4009)</f>
        <v>5</v>
      </c>
      <c r="Q4009" s="11" t="s">
        <v>8323</v>
      </c>
      <c r="R4009" s="11" t="s">
        <v>8324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58" x14ac:dyDescent="0.35">
      <c r="A4010" s="11">
        <v>4008</v>
      </c>
      <c r="B4010" s="12" t="s">
        <v>4004</v>
      </c>
      <c r="C4010" s="12" t="s">
        <v>8113</v>
      </c>
      <c r="D4010" s="13">
        <v>1000</v>
      </c>
      <c r="E4010" s="13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1">
        <f>ROUND(E4010/D4010*100,0)</f>
        <v>6</v>
      </c>
      <c r="P4010" s="13">
        <f>IF(OR(E4010=0,L4010=0),0,E4010/L4010)</f>
        <v>15</v>
      </c>
      <c r="Q4010" s="11" t="s">
        <v>8323</v>
      </c>
      <c r="R4010" s="11" t="s">
        <v>8324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3.5" x14ac:dyDescent="0.35">
      <c r="A4011" s="11">
        <v>4009</v>
      </c>
      <c r="B4011" s="12" t="s">
        <v>4005</v>
      </c>
      <c r="C4011" s="12" t="s">
        <v>8114</v>
      </c>
      <c r="D4011" s="13">
        <v>1930</v>
      </c>
      <c r="E4011" s="13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1">
        <f>ROUND(E4011/D4011*100,0)</f>
        <v>4</v>
      </c>
      <c r="P4011" s="13">
        <f>IF(OR(E4011=0,L4011=0),0,E4011/L4011)</f>
        <v>25</v>
      </c>
      <c r="Q4011" s="11" t="s">
        <v>8323</v>
      </c>
      <c r="R4011" s="11" t="s">
        <v>8324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3.5" x14ac:dyDescent="0.35">
      <c r="A4012" s="11">
        <v>4010</v>
      </c>
      <c r="B4012" s="12" t="s">
        <v>4006</v>
      </c>
      <c r="C4012" s="12" t="s">
        <v>8115</v>
      </c>
      <c r="D4012" s="13">
        <v>7200</v>
      </c>
      <c r="E4012" s="13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1">
        <f>ROUND(E4012/D4012*100,0)</f>
        <v>24</v>
      </c>
      <c r="P4012" s="13">
        <f>IF(OR(E4012=0,L4012=0),0,E4012/L4012)</f>
        <v>45.842105263157897</v>
      </c>
      <c r="Q4012" s="11" t="s">
        <v>8323</v>
      </c>
      <c r="R4012" s="11" t="s">
        <v>8324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43.5" x14ac:dyDescent="0.35">
      <c r="A4013" s="11">
        <v>4011</v>
      </c>
      <c r="B4013" s="12" t="s">
        <v>4007</v>
      </c>
      <c r="C4013" s="12" t="s">
        <v>8116</v>
      </c>
      <c r="D4013" s="13">
        <v>250</v>
      </c>
      <c r="E4013" s="13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1">
        <f>ROUND(E4013/D4013*100,0)</f>
        <v>8</v>
      </c>
      <c r="P4013" s="13">
        <f>IF(OR(E4013=0,L4013=0),0,E4013/L4013)</f>
        <v>4.75</v>
      </c>
      <c r="Q4013" s="11" t="s">
        <v>8323</v>
      </c>
      <c r="R4013" s="11" t="s">
        <v>8324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58" x14ac:dyDescent="0.35">
      <c r="A4014" s="11">
        <v>4012</v>
      </c>
      <c r="B4014" s="12" t="s">
        <v>4008</v>
      </c>
      <c r="C4014" s="12" t="s">
        <v>8117</v>
      </c>
      <c r="D4014" s="13">
        <v>575</v>
      </c>
      <c r="E4014" s="13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1">
        <f>ROUND(E4014/D4014*100,0)</f>
        <v>0</v>
      </c>
      <c r="P4014" s="13">
        <f>IF(OR(E4014=0,L4014=0),0,E4014/L4014)</f>
        <v>0</v>
      </c>
      <c r="Q4014" s="11" t="s">
        <v>8323</v>
      </c>
      <c r="R4014" s="11" t="s">
        <v>8324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58" x14ac:dyDescent="0.35">
      <c r="A4015" s="11">
        <v>4013</v>
      </c>
      <c r="B4015" s="12" t="s">
        <v>4009</v>
      </c>
      <c r="C4015" s="12" t="s">
        <v>8118</v>
      </c>
      <c r="D4015" s="13">
        <v>2000</v>
      </c>
      <c r="E4015" s="13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1">
        <f>ROUND(E4015/D4015*100,0)</f>
        <v>1</v>
      </c>
      <c r="P4015" s="13">
        <f>IF(OR(E4015=0,L4015=0),0,E4015/L4015)</f>
        <v>13</v>
      </c>
      <c r="Q4015" s="11" t="s">
        <v>8323</v>
      </c>
      <c r="R4015" s="11" t="s">
        <v>8324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43.5" x14ac:dyDescent="0.35">
      <c r="A4016" s="11">
        <v>4014</v>
      </c>
      <c r="B4016" s="12" t="s">
        <v>4010</v>
      </c>
      <c r="C4016" s="12" t="s">
        <v>8119</v>
      </c>
      <c r="D4016" s="13">
        <v>9000</v>
      </c>
      <c r="E4016" s="13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1">
        <f>ROUND(E4016/D4016*100,0)</f>
        <v>0</v>
      </c>
      <c r="P4016" s="13">
        <f>IF(OR(E4016=0,L4016=0),0,E4016/L4016)</f>
        <v>0</v>
      </c>
      <c r="Q4016" s="11" t="s">
        <v>8323</v>
      </c>
      <c r="R4016" s="11" t="s">
        <v>8324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58" x14ac:dyDescent="0.35">
      <c r="A4017" s="11">
        <v>4015</v>
      </c>
      <c r="B4017" s="12" t="s">
        <v>4011</v>
      </c>
      <c r="C4017" s="12" t="s">
        <v>8120</v>
      </c>
      <c r="D4017" s="13">
        <v>7000</v>
      </c>
      <c r="E4017" s="13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1">
        <f>ROUND(E4017/D4017*100,0)</f>
        <v>0</v>
      </c>
      <c r="P4017" s="13">
        <f>IF(OR(E4017=0,L4017=0),0,E4017/L4017)</f>
        <v>1</v>
      </c>
      <c r="Q4017" s="11" t="s">
        <v>8323</v>
      </c>
      <c r="R4017" s="11" t="s">
        <v>8324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43.5" x14ac:dyDescent="0.35">
      <c r="A4018" s="11">
        <v>4016</v>
      </c>
      <c r="B4018" s="12" t="s">
        <v>4012</v>
      </c>
      <c r="C4018" s="12" t="s">
        <v>8121</v>
      </c>
      <c r="D4018" s="13">
        <v>500</v>
      </c>
      <c r="E4018" s="13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1">
        <f>ROUND(E4018/D4018*100,0)</f>
        <v>14</v>
      </c>
      <c r="P4018" s="13">
        <f>IF(OR(E4018=0,L4018=0),0,E4018/L4018)</f>
        <v>10</v>
      </c>
      <c r="Q4018" s="11" t="s">
        <v>8323</v>
      </c>
      <c r="R4018" s="11" t="s">
        <v>8324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43.5" x14ac:dyDescent="0.35">
      <c r="A4019" s="11">
        <v>4017</v>
      </c>
      <c r="B4019" s="12" t="s">
        <v>4013</v>
      </c>
      <c r="C4019" s="12" t="s">
        <v>8122</v>
      </c>
      <c r="D4019" s="13">
        <v>10000</v>
      </c>
      <c r="E4019" s="13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1">
        <f>ROUND(E4019/D4019*100,0)</f>
        <v>1</v>
      </c>
      <c r="P4019" s="13">
        <f>IF(OR(E4019=0,L4019=0),0,E4019/L4019)</f>
        <v>52.5</v>
      </c>
      <c r="Q4019" s="11" t="s">
        <v>8323</v>
      </c>
      <c r="R4019" s="11" t="s">
        <v>8324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29" x14ac:dyDescent="0.35">
      <c r="A4020" s="11">
        <v>4018</v>
      </c>
      <c r="B4020" s="12" t="s">
        <v>4014</v>
      </c>
      <c r="C4020" s="12" t="s">
        <v>8123</v>
      </c>
      <c r="D4020" s="13">
        <v>1500</v>
      </c>
      <c r="E4020" s="13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1">
        <f>ROUND(E4020/D4020*100,0)</f>
        <v>9</v>
      </c>
      <c r="P4020" s="13">
        <f>IF(OR(E4020=0,L4020=0),0,E4020/L4020)</f>
        <v>32.5</v>
      </c>
      <c r="Q4020" s="11" t="s">
        <v>8323</v>
      </c>
      <c r="R4020" s="11" t="s">
        <v>8324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43.5" x14ac:dyDescent="0.35">
      <c r="A4021" s="11">
        <v>4019</v>
      </c>
      <c r="B4021" s="12" t="s">
        <v>4015</v>
      </c>
      <c r="C4021" s="12" t="s">
        <v>8124</v>
      </c>
      <c r="D4021" s="13">
        <v>3500</v>
      </c>
      <c r="E4021" s="13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1">
        <f>ROUND(E4021/D4021*100,0)</f>
        <v>1</v>
      </c>
      <c r="P4021" s="13">
        <f>IF(OR(E4021=0,L4021=0),0,E4021/L4021)</f>
        <v>7.25</v>
      </c>
      <c r="Q4021" s="11" t="s">
        <v>8323</v>
      </c>
      <c r="R4021" s="11" t="s">
        <v>8324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43.5" x14ac:dyDescent="0.35">
      <c r="A4022" s="11">
        <v>4020</v>
      </c>
      <c r="B4022" s="12" t="s">
        <v>4016</v>
      </c>
      <c r="C4022" s="12" t="s">
        <v>8125</v>
      </c>
      <c r="D4022" s="13">
        <v>600</v>
      </c>
      <c r="E4022" s="13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1">
        <f>ROUND(E4022/D4022*100,0)</f>
        <v>17</v>
      </c>
      <c r="P4022" s="13">
        <f>IF(OR(E4022=0,L4022=0),0,E4022/L4022)</f>
        <v>33.333333333333336</v>
      </c>
      <c r="Q4022" s="11" t="s">
        <v>8323</v>
      </c>
      <c r="R4022" s="11" t="s">
        <v>8324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3.5" x14ac:dyDescent="0.35">
      <c r="A4023" s="11">
        <v>4021</v>
      </c>
      <c r="B4023" s="12" t="s">
        <v>4017</v>
      </c>
      <c r="C4023" s="12" t="s">
        <v>8126</v>
      </c>
      <c r="D4023" s="13">
        <v>15000</v>
      </c>
      <c r="E4023" s="13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1">
        <f>ROUND(E4023/D4023*100,0)</f>
        <v>1</v>
      </c>
      <c r="P4023" s="13">
        <f>IF(OR(E4023=0,L4023=0),0,E4023/L4023)</f>
        <v>62.5</v>
      </c>
      <c r="Q4023" s="11" t="s">
        <v>8323</v>
      </c>
      <c r="R4023" s="11" t="s">
        <v>8324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29" x14ac:dyDescent="0.35">
      <c r="A4024" s="11">
        <v>4022</v>
      </c>
      <c r="B4024" s="12" t="s">
        <v>4018</v>
      </c>
      <c r="C4024" s="12" t="s">
        <v>8127</v>
      </c>
      <c r="D4024" s="13">
        <v>18000</v>
      </c>
      <c r="E4024" s="13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1">
        <f>ROUND(E4024/D4024*100,0)</f>
        <v>70</v>
      </c>
      <c r="P4024" s="13">
        <f>IF(OR(E4024=0,L4024=0),0,E4024/L4024)</f>
        <v>63.558375634517766</v>
      </c>
      <c r="Q4024" s="11" t="s">
        <v>8323</v>
      </c>
      <c r="R4024" s="11" t="s">
        <v>8324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3.5" x14ac:dyDescent="0.35">
      <c r="A4025" s="11">
        <v>4023</v>
      </c>
      <c r="B4025" s="12" t="s">
        <v>4019</v>
      </c>
      <c r="C4025" s="12" t="s">
        <v>8128</v>
      </c>
      <c r="D4025" s="13">
        <v>7000</v>
      </c>
      <c r="E4025" s="13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1">
        <f>ROUND(E4025/D4025*100,0)</f>
        <v>0</v>
      </c>
      <c r="P4025" s="13">
        <f>IF(OR(E4025=0,L4025=0),0,E4025/L4025)</f>
        <v>0</v>
      </c>
      <c r="Q4025" s="11" t="s">
        <v>8323</v>
      </c>
      <c r="R4025" s="11" t="s">
        <v>8324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43.5" x14ac:dyDescent="0.35">
      <c r="A4026" s="11">
        <v>4024</v>
      </c>
      <c r="B4026" s="12" t="s">
        <v>4020</v>
      </c>
      <c r="C4026" s="12" t="s">
        <v>8129</v>
      </c>
      <c r="D4026" s="13">
        <v>800</v>
      </c>
      <c r="E4026" s="13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1">
        <f>ROUND(E4026/D4026*100,0)</f>
        <v>1</v>
      </c>
      <c r="P4026" s="13">
        <f>IF(OR(E4026=0,L4026=0),0,E4026/L4026)</f>
        <v>10</v>
      </c>
      <c r="Q4026" s="11" t="s">
        <v>8323</v>
      </c>
      <c r="R4026" s="11" t="s">
        <v>8324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58" x14ac:dyDescent="0.35">
      <c r="A4027" s="11">
        <v>4025</v>
      </c>
      <c r="B4027" s="12" t="s">
        <v>4021</v>
      </c>
      <c r="C4027" s="12" t="s">
        <v>8130</v>
      </c>
      <c r="D4027" s="13">
        <v>5000</v>
      </c>
      <c r="E4027" s="13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1">
        <f>ROUND(E4027/D4027*100,0)</f>
        <v>5</v>
      </c>
      <c r="P4027" s="13">
        <f>IF(OR(E4027=0,L4027=0),0,E4027/L4027)</f>
        <v>62.5</v>
      </c>
      <c r="Q4027" s="11" t="s">
        <v>8323</v>
      </c>
      <c r="R4027" s="11" t="s">
        <v>8324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3.5" x14ac:dyDescent="0.35">
      <c r="A4028" s="11">
        <v>4026</v>
      </c>
      <c r="B4028" s="12" t="s">
        <v>4022</v>
      </c>
      <c r="C4028" s="12" t="s">
        <v>8131</v>
      </c>
      <c r="D4028" s="13">
        <v>4000</v>
      </c>
      <c r="E4028" s="13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1">
        <f>ROUND(E4028/D4028*100,0)</f>
        <v>0</v>
      </c>
      <c r="P4028" s="13">
        <f>IF(OR(E4028=0,L4028=0),0,E4028/L4028)</f>
        <v>0</v>
      </c>
      <c r="Q4028" s="11" t="s">
        <v>8323</v>
      </c>
      <c r="R4028" s="11" t="s">
        <v>8324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58" x14ac:dyDescent="0.35">
      <c r="A4029" s="11">
        <v>4027</v>
      </c>
      <c r="B4029" s="12" t="s">
        <v>4023</v>
      </c>
      <c r="C4029" s="12" t="s">
        <v>8132</v>
      </c>
      <c r="D4029" s="13">
        <v>3000</v>
      </c>
      <c r="E4029" s="13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1">
        <f>ROUND(E4029/D4029*100,0)</f>
        <v>7</v>
      </c>
      <c r="P4029" s="13">
        <f>IF(OR(E4029=0,L4029=0),0,E4029/L4029)</f>
        <v>30.714285714285715</v>
      </c>
      <c r="Q4029" s="11" t="s">
        <v>8323</v>
      </c>
      <c r="R4029" s="11" t="s">
        <v>8324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3.5" x14ac:dyDescent="0.35">
      <c r="A4030" s="11">
        <v>4028</v>
      </c>
      <c r="B4030" s="12" t="s">
        <v>4024</v>
      </c>
      <c r="C4030" s="12" t="s">
        <v>8133</v>
      </c>
      <c r="D4030" s="13">
        <v>2000</v>
      </c>
      <c r="E4030" s="13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1">
        <f>ROUND(E4030/D4030*100,0)</f>
        <v>28</v>
      </c>
      <c r="P4030" s="13">
        <f>IF(OR(E4030=0,L4030=0),0,E4030/L4030)</f>
        <v>51</v>
      </c>
      <c r="Q4030" s="11" t="s">
        <v>8323</v>
      </c>
      <c r="R4030" s="11" t="s">
        <v>8324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3.5" x14ac:dyDescent="0.35">
      <c r="A4031" s="11">
        <v>4029</v>
      </c>
      <c r="B4031" s="12" t="s">
        <v>4025</v>
      </c>
      <c r="C4031" s="12" t="s">
        <v>8134</v>
      </c>
      <c r="D4031" s="13">
        <v>20000</v>
      </c>
      <c r="E4031" s="13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1">
        <f>ROUND(E4031/D4031*100,0)</f>
        <v>0</v>
      </c>
      <c r="P4031" s="13">
        <f>IF(OR(E4031=0,L4031=0),0,E4031/L4031)</f>
        <v>0</v>
      </c>
      <c r="Q4031" s="11" t="s">
        <v>8323</v>
      </c>
      <c r="R4031" s="11" t="s">
        <v>8324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58" x14ac:dyDescent="0.35">
      <c r="A4032" s="11">
        <v>4030</v>
      </c>
      <c r="B4032" s="12" t="s">
        <v>4026</v>
      </c>
      <c r="C4032" s="12" t="s">
        <v>8135</v>
      </c>
      <c r="D4032" s="13">
        <v>2500</v>
      </c>
      <c r="E4032" s="13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1">
        <f>ROUND(E4032/D4032*100,0)</f>
        <v>16</v>
      </c>
      <c r="P4032" s="13">
        <f>IF(OR(E4032=0,L4032=0),0,E4032/L4032)</f>
        <v>66.666666666666671</v>
      </c>
      <c r="Q4032" s="11" t="s">
        <v>8323</v>
      </c>
      <c r="R4032" s="11" t="s">
        <v>8324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58" x14ac:dyDescent="0.35">
      <c r="A4033" s="11">
        <v>4031</v>
      </c>
      <c r="B4033" s="12" t="s">
        <v>4027</v>
      </c>
      <c r="C4033" s="12" t="s">
        <v>8136</v>
      </c>
      <c r="D4033" s="13">
        <v>5000</v>
      </c>
      <c r="E4033" s="13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1">
        <f>ROUND(E4033/D4033*100,0)</f>
        <v>0</v>
      </c>
      <c r="P4033" s="13">
        <f>IF(OR(E4033=0,L4033=0),0,E4033/L4033)</f>
        <v>0</v>
      </c>
      <c r="Q4033" s="11" t="s">
        <v>8323</v>
      </c>
      <c r="R4033" s="11" t="s">
        <v>8324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43.5" x14ac:dyDescent="0.35">
      <c r="A4034" s="11">
        <v>4032</v>
      </c>
      <c r="B4034" s="12" t="s">
        <v>4028</v>
      </c>
      <c r="C4034" s="12" t="s">
        <v>8137</v>
      </c>
      <c r="D4034" s="13">
        <v>6048</v>
      </c>
      <c r="E4034" s="13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1">
        <f>ROUND(E4034/D4034*100,0)</f>
        <v>7</v>
      </c>
      <c r="P4034" s="13">
        <f>IF(OR(E4034=0,L4034=0),0,E4034/L4034)</f>
        <v>59</v>
      </c>
      <c r="Q4034" s="11" t="s">
        <v>8323</v>
      </c>
      <c r="R4034" s="11" t="s">
        <v>8324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3.5" x14ac:dyDescent="0.35">
      <c r="A4035" s="11">
        <v>4033</v>
      </c>
      <c r="B4035" s="12" t="s">
        <v>4029</v>
      </c>
      <c r="C4035" s="12" t="s">
        <v>8138</v>
      </c>
      <c r="D4035" s="13">
        <v>23900</v>
      </c>
      <c r="E4035" s="13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1">
        <f>ROUND(E4035/D4035*100,0)</f>
        <v>26</v>
      </c>
      <c r="P4035" s="13">
        <f>IF(OR(E4035=0,L4035=0),0,E4035/L4035)</f>
        <v>65.340319148936175</v>
      </c>
      <c r="Q4035" s="11" t="s">
        <v>8323</v>
      </c>
      <c r="R4035" s="11" t="s">
        <v>8324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43.5" x14ac:dyDescent="0.35">
      <c r="A4036" s="11">
        <v>4034</v>
      </c>
      <c r="B4036" s="12" t="s">
        <v>4030</v>
      </c>
      <c r="C4036" s="12" t="s">
        <v>8139</v>
      </c>
      <c r="D4036" s="13">
        <v>13500</v>
      </c>
      <c r="E4036" s="13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1">
        <f>ROUND(E4036/D4036*100,0)</f>
        <v>1</v>
      </c>
      <c r="P4036" s="13">
        <f>IF(OR(E4036=0,L4036=0),0,E4036/L4036)</f>
        <v>100</v>
      </c>
      <c r="Q4036" s="11" t="s">
        <v>8323</v>
      </c>
      <c r="R4036" s="11" t="s">
        <v>8324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29" x14ac:dyDescent="0.35">
      <c r="A4037" s="11">
        <v>4035</v>
      </c>
      <c r="B4037" s="12" t="s">
        <v>4031</v>
      </c>
      <c r="C4037" s="12" t="s">
        <v>8140</v>
      </c>
      <c r="D4037" s="13">
        <v>10000</v>
      </c>
      <c r="E4037" s="13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1">
        <f>ROUND(E4037/D4037*100,0)</f>
        <v>37</v>
      </c>
      <c r="P4037" s="13">
        <f>IF(OR(E4037=0,L4037=0),0,E4037/L4037)</f>
        <v>147.4</v>
      </c>
      <c r="Q4037" s="11" t="s">
        <v>8323</v>
      </c>
      <c r="R4037" s="11" t="s">
        <v>8324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3.5" x14ac:dyDescent="0.35">
      <c r="A4038" s="11">
        <v>4036</v>
      </c>
      <c r="B4038" s="12" t="s">
        <v>4032</v>
      </c>
      <c r="C4038" s="12" t="s">
        <v>7438</v>
      </c>
      <c r="D4038" s="13">
        <v>6000</v>
      </c>
      <c r="E4038" s="13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1">
        <f>ROUND(E4038/D4038*100,0)</f>
        <v>47</v>
      </c>
      <c r="P4038" s="13">
        <f>IF(OR(E4038=0,L4038=0),0,E4038/L4038)</f>
        <v>166.05882352941177</v>
      </c>
      <c r="Q4038" s="11" t="s">
        <v>8323</v>
      </c>
      <c r="R4038" s="11" t="s">
        <v>8324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58" x14ac:dyDescent="0.35">
      <c r="A4039" s="11">
        <v>4037</v>
      </c>
      <c r="B4039" s="12" t="s">
        <v>4033</v>
      </c>
      <c r="C4039" s="12" t="s">
        <v>8141</v>
      </c>
      <c r="D4039" s="13">
        <v>700</v>
      </c>
      <c r="E4039" s="13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1">
        <f>ROUND(E4039/D4039*100,0)</f>
        <v>11</v>
      </c>
      <c r="P4039" s="13">
        <f>IF(OR(E4039=0,L4039=0),0,E4039/L4039)</f>
        <v>40</v>
      </c>
      <c r="Q4039" s="11" t="s">
        <v>8323</v>
      </c>
      <c r="R4039" s="11" t="s">
        <v>8324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3.5" x14ac:dyDescent="0.35">
      <c r="A4040" s="11">
        <v>4038</v>
      </c>
      <c r="B4040" s="12" t="s">
        <v>4034</v>
      </c>
      <c r="C4040" s="12" t="s">
        <v>8142</v>
      </c>
      <c r="D4040" s="13">
        <v>2500</v>
      </c>
      <c r="E4040" s="13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1">
        <f>ROUND(E4040/D4040*100,0)</f>
        <v>12</v>
      </c>
      <c r="P4040" s="13">
        <f>IF(OR(E4040=0,L4040=0),0,E4040/L4040)</f>
        <v>75.25</v>
      </c>
      <c r="Q4040" s="11" t="s">
        <v>8323</v>
      </c>
      <c r="R4040" s="11" t="s">
        <v>8324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43.5" x14ac:dyDescent="0.35">
      <c r="A4041" s="11">
        <v>4039</v>
      </c>
      <c r="B4041" s="12" t="s">
        <v>4035</v>
      </c>
      <c r="C4041" s="12" t="s">
        <v>8143</v>
      </c>
      <c r="D4041" s="13">
        <v>500</v>
      </c>
      <c r="E4041" s="13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1">
        <f>ROUND(E4041/D4041*100,0)</f>
        <v>60</v>
      </c>
      <c r="P4041" s="13">
        <f>IF(OR(E4041=0,L4041=0),0,E4041/L4041)</f>
        <v>60</v>
      </c>
      <c r="Q4041" s="11" t="s">
        <v>8323</v>
      </c>
      <c r="R4041" s="11" t="s">
        <v>8324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3.5" x14ac:dyDescent="0.35">
      <c r="A4042" s="11">
        <v>4040</v>
      </c>
      <c r="B4042" s="12" t="s">
        <v>4036</v>
      </c>
      <c r="C4042" s="12" t="s">
        <v>8144</v>
      </c>
      <c r="D4042" s="13">
        <v>8000</v>
      </c>
      <c r="E4042" s="13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1">
        <f>ROUND(E4042/D4042*100,0)</f>
        <v>31</v>
      </c>
      <c r="P4042" s="13">
        <f>IF(OR(E4042=0,L4042=0),0,E4042/L4042)</f>
        <v>1250</v>
      </c>
      <c r="Q4042" s="11" t="s">
        <v>8323</v>
      </c>
      <c r="R4042" s="11" t="s">
        <v>8324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29" x14ac:dyDescent="0.35">
      <c r="A4043" s="11">
        <v>4041</v>
      </c>
      <c r="B4043" s="12" t="s">
        <v>4037</v>
      </c>
      <c r="C4043" s="12" t="s">
        <v>8145</v>
      </c>
      <c r="D4043" s="13">
        <v>5000</v>
      </c>
      <c r="E4043" s="13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1">
        <f>ROUND(E4043/D4043*100,0)</f>
        <v>0</v>
      </c>
      <c r="P4043" s="13">
        <f>IF(OR(E4043=0,L4043=0),0,E4043/L4043)</f>
        <v>10.5</v>
      </c>
      <c r="Q4043" s="11" t="s">
        <v>8323</v>
      </c>
      <c r="R4043" s="11" t="s">
        <v>8324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43.5" x14ac:dyDescent="0.35">
      <c r="A4044" s="11">
        <v>4042</v>
      </c>
      <c r="B4044" s="12" t="s">
        <v>4038</v>
      </c>
      <c r="C4044" s="12" t="s">
        <v>8146</v>
      </c>
      <c r="D4044" s="13">
        <v>10000</v>
      </c>
      <c r="E4044" s="13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1">
        <f>ROUND(E4044/D4044*100,0)</f>
        <v>0</v>
      </c>
      <c r="P4044" s="13">
        <f>IF(OR(E4044=0,L4044=0),0,E4044/L4044)</f>
        <v>7</v>
      </c>
      <c r="Q4044" s="11" t="s">
        <v>8323</v>
      </c>
      <c r="R4044" s="11" t="s">
        <v>8324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3.5" x14ac:dyDescent="0.35">
      <c r="A4045" s="11">
        <v>4043</v>
      </c>
      <c r="B4045" s="12" t="s">
        <v>4039</v>
      </c>
      <c r="C4045" s="12" t="s">
        <v>8147</v>
      </c>
      <c r="D4045" s="13">
        <v>300</v>
      </c>
      <c r="E4045" s="13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1">
        <f>ROUND(E4045/D4045*100,0)</f>
        <v>0</v>
      </c>
      <c r="P4045" s="13">
        <f>IF(OR(E4045=0,L4045=0),0,E4045/L4045)</f>
        <v>0</v>
      </c>
      <c r="Q4045" s="11" t="s">
        <v>8323</v>
      </c>
      <c r="R4045" s="11" t="s">
        <v>8324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43.5" x14ac:dyDescent="0.35">
      <c r="A4046" s="11">
        <v>4044</v>
      </c>
      <c r="B4046" s="12" t="s">
        <v>4040</v>
      </c>
      <c r="C4046" s="12" t="s">
        <v>8148</v>
      </c>
      <c r="D4046" s="13">
        <v>600</v>
      </c>
      <c r="E4046" s="13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1">
        <f>ROUND(E4046/D4046*100,0)</f>
        <v>38</v>
      </c>
      <c r="P4046" s="13">
        <f>IF(OR(E4046=0,L4046=0),0,E4046/L4046)</f>
        <v>56.25</v>
      </c>
      <c r="Q4046" s="11" t="s">
        <v>8323</v>
      </c>
      <c r="R4046" s="11" t="s">
        <v>8324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58" x14ac:dyDescent="0.35">
      <c r="A4047" s="11">
        <v>4045</v>
      </c>
      <c r="B4047" s="12" t="s">
        <v>4041</v>
      </c>
      <c r="C4047" s="12" t="s">
        <v>8149</v>
      </c>
      <c r="D4047" s="13">
        <v>5000</v>
      </c>
      <c r="E4047" s="13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1">
        <f>ROUND(E4047/D4047*100,0)</f>
        <v>0</v>
      </c>
      <c r="P4047" s="13">
        <f>IF(OR(E4047=0,L4047=0),0,E4047/L4047)</f>
        <v>1</v>
      </c>
      <c r="Q4047" s="11" t="s">
        <v>8323</v>
      </c>
      <c r="R4047" s="11" t="s">
        <v>8324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58" x14ac:dyDescent="0.35">
      <c r="A4048" s="11">
        <v>4046</v>
      </c>
      <c r="B4048" s="12" t="s">
        <v>4042</v>
      </c>
      <c r="C4048" s="12" t="s">
        <v>8150</v>
      </c>
      <c r="D4048" s="13">
        <v>5600</v>
      </c>
      <c r="E4048" s="13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1">
        <f>ROUND(E4048/D4048*100,0)</f>
        <v>8</v>
      </c>
      <c r="P4048" s="13">
        <f>IF(OR(E4048=0,L4048=0),0,E4048/L4048)</f>
        <v>38.333333333333336</v>
      </c>
      <c r="Q4048" s="11" t="s">
        <v>8323</v>
      </c>
      <c r="R4048" s="11" t="s">
        <v>8324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3.5" x14ac:dyDescent="0.35">
      <c r="A4049" s="11">
        <v>4047</v>
      </c>
      <c r="B4049" s="12" t="s">
        <v>4043</v>
      </c>
      <c r="C4049" s="12" t="s">
        <v>8151</v>
      </c>
      <c r="D4049" s="13">
        <v>5000</v>
      </c>
      <c r="E4049" s="13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1">
        <f>ROUND(E4049/D4049*100,0)</f>
        <v>2</v>
      </c>
      <c r="P4049" s="13">
        <f>IF(OR(E4049=0,L4049=0),0,E4049/L4049)</f>
        <v>27.5</v>
      </c>
      <c r="Q4049" s="11" t="s">
        <v>8323</v>
      </c>
      <c r="R4049" s="11" t="s">
        <v>8324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58" x14ac:dyDescent="0.35">
      <c r="A4050" s="11">
        <v>4048</v>
      </c>
      <c r="B4050" s="12" t="s">
        <v>4044</v>
      </c>
      <c r="C4050" s="12" t="s">
        <v>8152</v>
      </c>
      <c r="D4050" s="13">
        <v>17000</v>
      </c>
      <c r="E4050" s="13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1">
        <f>ROUND(E4050/D4050*100,0)</f>
        <v>18</v>
      </c>
      <c r="P4050" s="13">
        <f>IF(OR(E4050=0,L4050=0),0,E4050/L4050)</f>
        <v>32.978021978021978</v>
      </c>
      <c r="Q4050" s="11" t="s">
        <v>8323</v>
      </c>
      <c r="R4050" s="11" t="s">
        <v>8324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43.5" x14ac:dyDescent="0.35">
      <c r="A4051" s="11">
        <v>4049</v>
      </c>
      <c r="B4051" s="12" t="s">
        <v>4045</v>
      </c>
      <c r="C4051" s="12" t="s">
        <v>8153</v>
      </c>
      <c r="D4051" s="13">
        <v>20000</v>
      </c>
      <c r="E4051" s="13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1">
        <f>ROUND(E4051/D4051*100,0)</f>
        <v>0</v>
      </c>
      <c r="P4051" s="13">
        <f>IF(OR(E4051=0,L4051=0),0,E4051/L4051)</f>
        <v>16</v>
      </c>
      <c r="Q4051" s="11" t="s">
        <v>8323</v>
      </c>
      <c r="R4051" s="11" t="s">
        <v>8324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58" x14ac:dyDescent="0.35">
      <c r="A4052" s="11">
        <v>4050</v>
      </c>
      <c r="B4052" s="12" t="s">
        <v>4046</v>
      </c>
      <c r="C4052" s="12" t="s">
        <v>8154</v>
      </c>
      <c r="D4052" s="13">
        <v>1500</v>
      </c>
      <c r="E4052" s="13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1">
        <f>ROUND(E4052/D4052*100,0)</f>
        <v>0</v>
      </c>
      <c r="P4052" s="13">
        <f>IF(OR(E4052=0,L4052=0),0,E4052/L4052)</f>
        <v>1</v>
      </c>
      <c r="Q4052" s="11" t="s">
        <v>8323</v>
      </c>
      <c r="R4052" s="11" t="s">
        <v>8324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3.5" x14ac:dyDescent="0.35">
      <c r="A4053" s="11">
        <v>4051</v>
      </c>
      <c r="B4053" s="12" t="s">
        <v>4047</v>
      </c>
      <c r="C4053" s="12" t="s">
        <v>8155</v>
      </c>
      <c r="D4053" s="13">
        <v>500</v>
      </c>
      <c r="E4053" s="13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1">
        <f>ROUND(E4053/D4053*100,0)</f>
        <v>0</v>
      </c>
      <c r="P4053" s="13">
        <f>IF(OR(E4053=0,L4053=0),0,E4053/L4053)</f>
        <v>0</v>
      </c>
      <c r="Q4053" s="11" t="s">
        <v>8323</v>
      </c>
      <c r="R4053" s="11" t="s">
        <v>8324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58" x14ac:dyDescent="0.35">
      <c r="A4054" s="11">
        <v>4052</v>
      </c>
      <c r="B4054" s="12" t="s">
        <v>4048</v>
      </c>
      <c r="C4054" s="12" t="s">
        <v>8156</v>
      </c>
      <c r="D4054" s="13">
        <v>3000</v>
      </c>
      <c r="E4054" s="13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1">
        <f>ROUND(E4054/D4054*100,0)</f>
        <v>38</v>
      </c>
      <c r="P4054" s="13">
        <f>IF(OR(E4054=0,L4054=0),0,E4054/L4054)</f>
        <v>86.615384615384613</v>
      </c>
      <c r="Q4054" s="11" t="s">
        <v>8323</v>
      </c>
      <c r="R4054" s="11" t="s">
        <v>8324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43.5" x14ac:dyDescent="0.35">
      <c r="A4055" s="11">
        <v>4053</v>
      </c>
      <c r="B4055" s="12" t="s">
        <v>4049</v>
      </c>
      <c r="C4055" s="12" t="s">
        <v>8157</v>
      </c>
      <c r="D4055" s="13">
        <v>500</v>
      </c>
      <c r="E4055" s="13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1">
        <f>ROUND(E4055/D4055*100,0)</f>
        <v>22</v>
      </c>
      <c r="P4055" s="13">
        <f>IF(OR(E4055=0,L4055=0),0,E4055/L4055)</f>
        <v>55</v>
      </c>
      <c r="Q4055" s="11" t="s">
        <v>8323</v>
      </c>
      <c r="R4055" s="11" t="s">
        <v>8324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3.5" x14ac:dyDescent="0.35">
      <c r="A4056" s="11">
        <v>4054</v>
      </c>
      <c r="B4056" s="12" t="s">
        <v>4050</v>
      </c>
      <c r="C4056" s="12" t="s">
        <v>8158</v>
      </c>
      <c r="D4056" s="13">
        <v>8880</v>
      </c>
      <c r="E4056" s="13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1">
        <f>ROUND(E4056/D4056*100,0)</f>
        <v>0</v>
      </c>
      <c r="P4056" s="13">
        <f>IF(OR(E4056=0,L4056=0),0,E4056/L4056)</f>
        <v>0</v>
      </c>
      <c r="Q4056" s="11" t="s">
        <v>8323</v>
      </c>
      <c r="R4056" s="11" t="s">
        <v>8324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43.5" x14ac:dyDescent="0.35">
      <c r="A4057" s="11">
        <v>4055</v>
      </c>
      <c r="B4057" s="12" t="s">
        <v>4051</v>
      </c>
      <c r="C4057" s="12" t="s">
        <v>8159</v>
      </c>
      <c r="D4057" s="13">
        <v>5000</v>
      </c>
      <c r="E4057" s="13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1">
        <f>ROUND(E4057/D4057*100,0)</f>
        <v>18</v>
      </c>
      <c r="P4057" s="13">
        <f>IF(OR(E4057=0,L4057=0),0,E4057/L4057)</f>
        <v>41.952380952380949</v>
      </c>
      <c r="Q4057" s="11" t="s">
        <v>8323</v>
      </c>
      <c r="R4057" s="11" t="s">
        <v>8324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43.5" x14ac:dyDescent="0.35">
      <c r="A4058" s="11">
        <v>4056</v>
      </c>
      <c r="B4058" s="12" t="s">
        <v>4052</v>
      </c>
      <c r="C4058" s="12" t="s">
        <v>8160</v>
      </c>
      <c r="D4058" s="13">
        <v>1500</v>
      </c>
      <c r="E4058" s="13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1">
        <f>ROUND(E4058/D4058*100,0)</f>
        <v>53</v>
      </c>
      <c r="P4058" s="13">
        <f>IF(OR(E4058=0,L4058=0),0,E4058/L4058)</f>
        <v>88.333333333333329</v>
      </c>
      <c r="Q4058" s="11" t="s">
        <v>8323</v>
      </c>
      <c r="R4058" s="11" t="s">
        <v>8324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58" x14ac:dyDescent="0.35">
      <c r="A4059" s="11">
        <v>4057</v>
      </c>
      <c r="B4059" s="12" t="s">
        <v>4053</v>
      </c>
      <c r="C4059" s="12" t="s">
        <v>8161</v>
      </c>
      <c r="D4059" s="13">
        <v>3500</v>
      </c>
      <c r="E4059" s="13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1">
        <f>ROUND(E4059/D4059*100,0)</f>
        <v>22</v>
      </c>
      <c r="P4059" s="13">
        <f>IF(OR(E4059=0,L4059=0),0,E4059/L4059)</f>
        <v>129.16666666666666</v>
      </c>
      <c r="Q4059" s="11" t="s">
        <v>8323</v>
      </c>
      <c r="R4059" s="11" t="s">
        <v>8324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3.5" x14ac:dyDescent="0.35">
      <c r="A4060" s="11">
        <v>4058</v>
      </c>
      <c r="B4060" s="12" t="s">
        <v>4054</v>
      </c>
      <c r="C4060" s="12" t="s">
        <v>8162</v>
      </c>
      <c r="D4060" s="13">
        <v>3750</v>
      </c>
      <c r="E4060" s="13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1">
        <f>ROUND(E4060/D4060*100,0)</f>
        <v>3</v>
      </c>
      <c r="P4060" s="13">
        <f>IF(OR(E4060=0,L4060=0),0,E4060/L4060)</f>
        <v>23.75</v>
      </c>
      <c r="Q4060" s="11" t="s">
        <v>8323</v>
      </c>
      <c r="R4060" s="11" t="s">
        <v>8324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3.5" x14ac:dyDescent="0.35">
      <c r="A4061" s="11">
        <v>4059</v>
      </c>
      <c r="B4061" s="12" t="s">
        <v>4055</v>
      </c>
      <c r="C4061" s="12" t="s">
        <v>8163</v>
      </c>
      <c r="D4061" s="13">
        <v>10000</v>
      </c>
      <c r="E4061" s="13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1">
        <f>ROUND(E4061/D4061*100,0)</f>
        <v>3</v>
      </c>
      <c r="P4061" s="13">
        <f>IF(OR(E4061=0,L4061=0),0,E4061/L4061)</f>
        <v>35.714285714285715</v>
      </c>
      <c r="Q4061" s="11" t="s">
        <v>8323</v>
      </c>
      <c r="R4061" s="11" t="s">
        <v>8324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58" x14ac:dyDescent="0.35">
      <c r="A4062" s="11">
        <v>4060</v>
      </c>
      <c r="B4062" s="12" t="s">
        <v>4056</v>
      </c>
      <c r="C4062" s="12" t="s">
        <v>8164</v>
      </c>
      <c r="D4062" s="13">
        <v>10000</v>
      </c>
      <c r="E4062" s="13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1">
        <f>ROUND(E4062/D4062*100,0)</f>
        <v>3</v>
      </c>
      <c r="P4062" s="13">
        <f>IF(OR(E4062=0,L4062=0),0,E4062/L4062)</f>
        <v>57</v>
      </c>
      <c r="Q4062" s="11" t="s">
        <v>8323</v>
      </c>
      <c r="R4062" s="11" t="s">
        <v>8324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43.5" x14ac:dyDescent="0.35">
      <c r="A4063" s="11">
        <v>4061</v>
      </c>
      <c r="B4063" s="12" t="s">
        <v>4057</v>
      </c>
      <c r="C4063" s="12" t="s">
        <v>8165</v>
      </c>
      <c r="D4063" s="13">
        <v>525</v>
      </c>
      <c r="E4063" s="13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1">
        <f>ROUND(E4063/D4063*100,0)</f>
        <v>0</v>
      </c>
      <c r="P4063" s="13">
        <f>IF(OR(E4063=0,L4063=0),0,E4063/L4063)</f>
        <v>0</v>
      </c>
      <c r="Q4063" s="11" t="s">
        <v>8323</v>
      </c>
      <c r="R4063" s="11" t="s">
        <v>8324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43.5" x14ac:dyDescent="0.35">
      <c r="A4064" s="11">
        <v>4062</v>
      </c>
      <c r="B4064" s="12" t="s">
        <v>4058</v>
      </c>
      <c r="C4064" s="12" t="s">
        <v>8166</v>
      </c>
      <c r="D4064" s="13">
        <v>20000</v>
      </c>
      <c r="E4064" s="13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1">
        <f>ROUND(E4064/D4064*100,0)</f>
        <v>2</v>
      </c>
      <c r="P4064" s="13">
        <f>IF(OR(E4064=0,L4064=0),0,E4064/L4064)</f>
        <v>163.33333333333334</v>
      </c>
      <c r="Q4064" s="11" t="s">
        <v>8323</v>
      </c>
      <c r="R4064" s="11" t="s">
        <v>8324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43.5" x14ac:dyDescent="0.35">
      <c r="A4065" s="11">
        <v>4063</v>
      </c>
      <c r="B4065" s="12" t="s">
        <v>4059</v>
      </c>
      <c r="C4065" s="12" t="s">
        <v>8167</v>
      </c>
      <c r="D4065" s="13">
        <v>9500</v>
      </c>
      <c r="E4065" s="13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1">
        <f>ROUND(E4065/D4065*100,0)</f>
        <v>1</v>
      </c>
      <c r="P4065" s="13">
        <f>IF(OR(E4065=0,L4065=0),0,E4065/L4065)</f>
        <v>15</v>
      </c>
      <c r="Q4065" s="11" t="s">
        <v>8323</v>
      </c>
      <c r="R4065" s="11" t="s">
        <v>8324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43.5" x14ac:dyDescent="0.35">
      <c r="A4066" s="11">
        <v>4064</v>
      </c>
      <c r="B4066" s="12" t="s">
        <v>4060</v>
      </c>
      <c r="C4066" s="12" t="s">
        <v>8168</v>
      </c>
      <c r="D4066" s="13">
        <v>2000</v>
      </c>
      <c r="E4066" s="13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1">
        <f>ROUND(E4066/D4066*100,0)</f>
        <v>19</v>
      </c>
      <c r="P4066" s="13">
        <f>IF(OR(E4066=0,L4066=0),0,E4066/L4066)</f>
        <v>64.166666666666671</v>
      </c>
      <c r="Q4066" s="11" t="s">
        <v>8323</v>
      </c>
      <c r="R4066" s="11" t="s">
        <v>8324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29" x14ac:dyDescent="0.35">
      <c r="A4067" s="11">
        <v>4065</v>
      </c>
      <c r="B4067" s="12" t="s">
        <v>4061</v>
      </c>
      <c r="C4067" s="12" t="s">
        <v>8169</v>
      </c>
      <c r="D4067" s="13">
        <v>4000</v>
      </c>
      <c r="E4067" s="13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1">
        <f>ROUND(E4067/D4067*100,0)</f>
        <v>1</v>
      </c>
      <c r="P4067" s="13">
        <f>IF(OR(E4067=0,L4067=0),0,E4067/L4067)</f>
        <v>6.75</v>
      </c>
      <c r="Q4067" s="11" t="s">
        <v>8323</v>
      </c>
      <c r="R4067" s="11" t="s">
        <v>8324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58" x14ac:dyDescent="0.35">
      <c r="A4068" s="11">
        <v>4066</v>
      </c>
      <c r="B4068" s="12" t="s">
        <v>4062</v>
      </c>
      <c r="C4068" s="12" t="s">
        <v>8170</v>
      </c>
      <c r="D4068" s="13">
        <v>15000</v>
      </c>
      <c r="E4068" s="13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1">
        <f>ROUND(E4068/D4068*100,0)</f>
        <v>0</v>
      </c>
      <c r="P4068" s="13">
        <f>IF(OR(E4068=0,L4068=0),0,E4068/L4068)</f>
        <v>25</v>
      </c>
      <c r="Q4068" s="11" t="s">
        <v>8323</v>
      </c>
      <c r="R4068" s="11" t="s">
        <v>8324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43.5" x14ac:dyDescent="0.35">
      <c r="A4069" s="11">
        <v>4067</v>
      </c>
      <c r="B4069" s="12" t="s">
        <v>4063</v>
      </c>
      <c r="C4069" s="12" t="s">
        <v>7998</v>
      </c>
      <c r="D4069" s="13">
        <v>5000</v>
      </c>
      <c r="E4069" s="13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1">
        <f>ROUND(E4069/D4069*100,0)</f>
        <v>61</v>
      </c>
      <c r="P4069" s="13">
        <f>IF(OR(E4069=0,L4069=0),0,E4069/L4069)</f>
        <v>179.11764705882354</v>
      </c>
      <c r="Q4069" s="11" t="s">
        <v>8323</v>
      </c>
      <c r="R4069" s="11" t="s">
        <v>8324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43.5" x14ac:dyDescent="0.35">
      <c r="A4070" s="11">
        <v>4068</v>
      </c>
      <c r="B4070" s="12" t="s">
        <v>4064</v>
      </c>
      <c r="C4070" s="12" t="s">
        <v>8171</v>
      </c>
      <c r="D4070" s="13">
        <v>3495</v>
      </c>
      <c r="E4070" s="13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1">
        <f>ROUND(E4070/D4070*100,0)</f>
        <v>1</v>
      </c>
      <c r="P4070" s="13">
        <f>IF(OR(E4070=0,L4070=0),0,E4070/L4070)</f>
        <v>34.950000000000003</v>
      </c>
      <c r="Q4070" s="11" t="s">
        <v>8323</v>
      </c>
      <c r="R4070" s="11" t="s">
        <v>8324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3.5" x14ac:dyDescent="0.35">
      <c r="A4071" s="11">
        <v>4069</v>
      </c>
      <c r="B4071" s="12" t="s">
        <v>4065</v>
      </c>
      <c r="C4071" s="12" t="s">
        <v>8172</v>
      </c>
      <c r="D4071" s="13">
        <v>1250</v>
      </c>
      <c r="E4071" s="13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1">
        <f>ROUND(E4071/D4071*100,0)</f>
        <v>34</v>
      </c>
      <c r="P4071" s="13">
        <f>IF(OR(E4071=0,L4071=0),0,E4071/L4071)</f>
        <v>33.07692307692308</v>
      </c>
      <c r="Q4071" s="11" t="s">
        <v>8323</v>
      </c>
      <c r="R4071" s="11" t="s">
        <v>8324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43.5" x14ac:dyDescent="0.35">
      <c r="A4072" s="11">
        <v>4070</v>
      </c>
      <c r="B4072" s="12" t="s">
        <v>4066</v>
      </c>
      <c r="C4072" s="12" t="s">
        <v>8173</v>
      </c>
      <c r="D4072" s="13">
        <v>1000</v>
      </c>
      <c r="E4072" s="13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1">
        <f>ROUND(E4072/D4072*100,0)</f>
        <v>17</v>
      </c>
      <c r="P4072" s="13">
        <f>IF(OR(E4072=0,L4072=0),0,E4072/L4072)</f>
        <v>27.5</v>
      </c>
      <c r="Q4072" s="11" t="s">
        <v>8323</v>
      </c>
      <c r="R4072" s="11" t="s">
        <v>8324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58" x14ac:dyDescent="0.35">
      <c r="A4073" s="11">
        <v>4071</v>
      </c>
      <c r="B4073" s="12" t="s">
        <v>4067</v>
      </c>
      <c r="C4073" s="12" t="s">
        <v>8174</v>
      </c>
      <c r="D4073" s="13">
        <v>20000</v>
      </c>
      <c r="E4073" s="13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1">
        <f>ROUND(E4073/D4073*100,0)</f>
        <v>0</v>
      </c>
      <c r="P4073" s="13">
        <f>IF(OR(E4073=0,L4073=0),0,E4073/L4073)</f>
        <v>0</v>
      </c>
      <c r="Q4073" s="11" t="s">
        <v>8323</v>
      </c>
      <c r="R4073" s="11" t="s">
        <v>8324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58" x14ac:dyDescent="0.35">
      <c r="A4074" s="11">
        <v>4072</v>
      </c>
      <c r="B4074" s="12" t="s">
        <v>4068</v>
      </c>
      <c r="C4074" s="12" t="s">
        <v>8175</v>
      </c>
      <c r="D4074" s="13">
        <v>1000</v>
      </c>
      <c r="E4074" s="13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1">
        <f>ROUND(E4074/D4074*100,0)</f>
        <v>0</v>
      </c>
      <c r="P4074" s="13">
        <f>IF(OR(E4074=0,L4074=0),0,E4074/L4074)</f>
        <v>2</v>
      </c>
      <c r="Q4074" s="11" t="s">
        <v>8323</v>
      </c>
      <c r="R4074" s="11" t="s">
        <v>8324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3.5" x14ac:dyDescent="0.35">
      <c r="A4075" s="11">
        <v>4073</v>
      </c>
      <c r="B4075" s="12" t="s">
        <v>4069</v>
      </c>
      <c r="C4075" s="12" t="s">
        <v>8176</v>
      </c>
      <c r="D4075" s="13">
        <v>3500</v>
      </c>
      <c r="E4075" s="13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1">
        <f>ROUND(E4075/D4075*100,0)</f>
        <v>1</v>
      </c>
      <c r="P4075" s="13">
        <f>IF(OR(E4075=0,L4075=0),0,E4075/L4075)</f>
        <v>18.5</v>
      </c>
      <c r="Q4075" s="11" t="s">
        <v>8323</v>
      </c>
      <c r="R4075" s="11" t="s">
        <v>8324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43.5" x14ac:dyDescent="0.35">
      <c r="A4076" s="11">
        <v>4074</v>
      </c>
      <c r="B4076" s="12" t="s">
        <v>4070</v>
      </c>
      <c r="C4076" s="12" t="s">
        <v>8177</v>
      </c>
      <c r="D4076" s="13">
        <v>2750</v>
      </c>
      <c r="E4076" s="13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1">
        <f>ROUND(E4076/D4076*100,0)</f>
        <v>27</v>
      </c>
      <c r="P4076" s="13">
        <f>IF(OR(E4076=0,L4076=0),0,E4076/L4076)</f>
        <v>35</v>
      </c>
      <c r="Q4076" s="11" t="s">
        <v>8323</v>
      </c>
      <c r="R4076" s="11" t="s">
        <v>8324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43.5" x14ac:dyDescent="0.35">
      <c r="A4077" s="11">
        <v>4075</v>
      </c>
      <c r="B4077" s="12" t="s">
        <v>4071</v>
      </c>
      <c r="C4077" s="12" t="s">
        <v>8178</v>
      </c>
      <c r="D4077" s="13">
        <v>2000</v>
      </c>
      <c r="E4077" s="13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1">
        <f>ROUND(E4077/D4077*100,0)</f>
        <v>29</v>
      </c>
      <c r="P4077" s="13">
        <f>IF(OR(E4077=0,L4077=0),0,E4077/L4077)</f>
        <v>44.307692307692307</v>
      </c>
      <c r="Q4077" s="11" t="s">
        <v>8323</v>
      </c>
      <c r="R4077" s="11" t="s">
        <v>8324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3.5" x14ac:dyDescent="0.35">
      <c r="A4078" s="11">
        <v>4076</v>
      </c>
      <c r="B4078" s="12" t="s">
        <v>4072</v>
      </c>
      <c r="C4078" s="12" t="s">
        <v>8179</v>
      </c>
      <c r="D4078" s="13">
        <v>700</v>
      </c>
      <c r="E4078" s="13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1">
        <f>ROUND(E4078/D4078*100,0)</f>
        <v>0</v>
      </c>
      <c r="P4078" s="13">
        <f>IF(OR(E4078=0,L4078=0),0,E4078/L4078)</f>
        <v>0</v>
      </c>
      <c r="Q4078" s="11" t="s">
        <v>8323</v>
      </c>
      <c r="R4078" s="11" t="s">
        <v>8324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43.5" x14ac:dyDescent="0.35">
      <c r="A4079" s="11">
        <v>4077</v>
      </c>
      <c r="B4079" s="12" t="s">
        <v>4073</v>
      </c>
      <c r="C4079" s="12" t="s">
        <v>8180</v>
      </c>
      <c r="D4079" s="13">
        <v>15000</v>
      </c>
      <c r="E4079" s="13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1">
        <f>ROUND(E4079/D4079*100,0)</f>
        <v>9</v>
      </c>
      <c r="P4079" s="13">
        <f>IF(OR(E4079=0,L4079=0),0,E4079/L4079)</f>
        <v>222.5</v>
      </c>
      <c r="Q4079" s="11" t="s">
        <v>8323</v>
      </c>
      <c r="R4079" s="11" t="s">
        <v>8324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43.5" x14ac:dyDescent="0.35">
      <c r="A4080" s="11">
        <v>4078</v>
      </c>
      <c r="B4080" s="12" t="s">
        <v>4074</v>
      </c>
      <c r="C4080" s="12" t="s">
        <v>8181</v>
      </c>
      <c r="D4080" s="13">
        <v>250</v>
      </c>
      <c r="E4080" s="13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1">
        <f>ROUND(E4080/D4080*100,0)</f>
        <v>0</v>
      </c>
      <c r="P4080" s="13">
        <f>IF(OR(E4080=0,L4080=0),0,E4080/L4080)</f>
        <v>0</v>
      </c>
      <c r="Q4080" s="11" t="s">
        <v>8323</v>
      </c>
      <c r="R4080" s="11" t="s">
        <v>8324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43.5" x14ac:dyDescent="0.35">
      <c r="A4081" s="11">
        <v>4079</v>
      </c>
      <c r="B4081" s="12" t="s">
        <v>4075</v>
      </c>
      <c r="C4081" s="12" t="s">
        <v>8182</v>
      </c>
      <c r="D4081" s="13">
        <v>3000</v>
      </c>
      <c r="E4081" s="13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1">
        <f>ROUND(E4081/D4081*100,0)</f>
        <v>0</v>
      </c>
      <c r="P4081" s="13">
        <f>IF(OR(E4081=0,L4081=0),0,E4081/L4081)</f>
        <v>5</v>
      </c>
      <c r="Q4081" s="11" t="s">
        <v>8323</v>
      </c>
      <c r="R4081" s="11" t="s">
        <v>8324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43.5" x14ac:dyDescent="0.35">
      <c r="A4082" s="11">
        <v>4080</v>
      </c>
      <c r="B4082" s="12" t="s">
        <v>4076</v>
      </c>
      <c r="C4082" s="12" t="s">
        <v>8183</v>
      </c>
      <c r="D4082" s="13">
        <v>3000</v>
      </c>
      <c r="E4082" s="13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1">
        <f>ROUND(E4082/D4082*100,0)</f>
        <v>0</v>
      </c>
      <c r="P4082" s="13">
        <f>IF(OR(E4082=0,L4082=0),0,E4082/L4082)</f>
        <v>0</v>
      </c>
      <c r="Q4082" s="11" t="s">
        <v>8323</v>
      </c>
      <c r="R4082" s="11" t="s">
        <v>8324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3.5" x14ac:dyDescent="0.35">
      <c r="A4083" s="11">
        <v>4081</v>
      </c>
      <c r="B4083" s="12" t="s">
        <v>4077</v>
      </c>
      <c r="C4083" s="12" t="s">
        <v>8184</v>
      </c>
      <c r="D4083" s="13">
        <v>2224</v>
      </c>
      <c r="E4083" s="13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1">
        <f>ROUND(E4083/D4083*100,0)</f>
        <v>16</v>
      </c>
      <c r="P4083" s="13">
        <f>IF(OR(E4083=0,L4083=0),0,E4083/L4083)</f>
        <v>29.166666666666668</v>
      </c>
      <c r="Q4083" s="11" t="s">
        <v>8323</v>
      </c>
      <c r="R4083" s="11" t="s">
        <v>8324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43.5" x14ac:dyDescent="0.35">
      <c r="A4084" s="11">
        <v>4082</v>
      </c>
      <c r="B4084" s="12" t="s">
        <v>4078</v>
      </c>
      <c r="C4084" s="12" t="s">
        <v>8185</v>
      </c>
      <c r="D4084" s="13">
        <v>150</v>
      </c>
      <c r="E4084" s="13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1">
        <f>ROUND(E4084/D4084*100,0)</f>
        <v>2</v>
      </c>
      <c r="P4084" s="13">
        <f>IF(OR(E4084=0,L4084=0),0,E4084/L4084)</f>
        <v>1.5</v>
      </c>
      <c r="Q4084" s="11" t="s">
        <v>8323</v>
      </c>
      <c r="R4084" s="11" t="s">
        <v>8324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43.5" x14ac:dyDescent="0.35">
      <c r="A4085" s="11">
        <v>4083</v>
      </c>
      <c r="B4085" s="12" t="s">
        <v>4079</v>
      </c>
      <c r="C4085" s="12" t="s">
        <v>8186</v>
      </c>
      <c r="D4085" s="13">
        <v>3500</v>
      </c>
      <c r="E4085" s="13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1">
        <f>ROUND(E4085/D4085*100,0)</f>
        <v>22</v>
      </c>
      <c r="P4085" s="13">
        <f>IF(OR(E4085=0,L4085=0),0,E4085/L4085)</f>
        <v>126.5</v>
      </c>
      <c r="Q4085" s="11" t="s">
        <v>8323</v>
      </c>
      <c r="R4085" s="11" t="s">
        <v>8324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58" x14ac:dyDescent="0.35">
      <c r="A4086" s="11">
        <v>4084</v>
      </c>
      <c r="B4086" s="12" t="s">
        <v>4080</v>
      </c>
      <c r="C4086" s="12" t="s">
        <v>8187</v>
      </c>
      <c r="D4086" s="13">
        <v>3000</v>
      </c>
      <c r="E4086" s="13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1">
        <f>ROUND(E4086/D4086*100,0)</f>
        <v>0</v>
      </c>
      <c r="P4086" s="13">
        <f>IF(OR(E4086=0,L4086=0),0,E4086/L4086)</f>
        <v>10</v>
      </c>
      <c r="Q4086" s="11" t="s">
        <v>8323</v>
      </c>
      <c r="R4086" s="11" t="s">
        <v>8324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43.5" x14ac:dyDescent="0.35">
      <c r="A4087" s="11">
        <v>4085</v>
      </c>
      <c r="B4087" s="12" t="s">
        <v>4081</v>
      </c>
      <c r="C4087" s="12" t="s">
        <v>8188</v>
      </c>
      <c r="D4087" s="13">
        <v>3500</v>
      </c>
      <c r="E4087" s="13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1">
        <f>ROUND(E4087/D4087*100,0)</f>
        <v>0</v>
      </c>
      <c r="P4087" s="13">
        <f>IF(OR(E4087=0,L4087=0),0,E4087/L4087)</f>
        <v>10</v>
      </c>
      <c r="Q4087" s="11" t="s">
        <v>8323</v>
      </c>
      <c r="R4087" s="11" t="s">
        <v>8324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43.5" x14ac:dyDescent="0.35">
      <c r="A4088" s="11">
        <v>4086</v>
      </c>
      <c r="B4088" s="12" t="s">
        <v>4082</v>
      </c>
      <c r="C4088" s="12" t="s">
        <v>8189</v>
      </c>
      <c r="D4088" s="13">
        <v>1000</v>
      </c>
      <c r="E4088" s="13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1">
        <f>ROUND(E4088/D4088*100,0)</f>
        <v>5</v>
      </c>
      <c r="P4088" s="13">
        <f>IF(OR(E4088=0,L4088=0),0,E4088/L4088)</f>
        <v>9.4</v>
      </c>
      <c r="Q4088" s="11" t="s">
        <v>8323</v>
      </c>
      <c r="R4088" s="11" t="s">
        <v>8324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x14ac:dyDescent="0.35">
      <c r="A4089" s="11">
        <v>4087</v>
      </c>
      <c r="B4089" s="12" t="s">
        <v>4083</v>
      </c>
      <c r="C4089" s="12" t="s">
        <v>8190</v>
      </c>
      <c r="D4089" s="13">
        <v>9600</v>
      </c>
      <c r="E4089" s="13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1">
        <f>ROUND(E4089/D4089*100,0)</f>
        <v>0</v>
      </c>
      <c r="P4089" s="13">
        <f>IF(OR(E4089=0,L4089=0),0,E4089/L4089)</f>
        <v>0</v>
      </c>
      <c r="Q4089" s="11" t="s">
        <v>8323</v>
      </c>
      <c r="R4089" s="11" t="s">
        <v>8324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3.5" x14ac:dyDescent="0.35">
      <c r="A4090" s="11">
        <v>4088</v>
      </c>
      <c r="B4090" s="12" t="s">
        <v>4084</v>
      </c>
      <c r="C4090" s="12" t="s">
        <v>8191</v>
      </c>
      <c r="D4090" s="13">
        <v>2000</v>
      </c>
      <c r="E4090" s="13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1">
        <f>ROUND(E4090/D4090*100,0)</f>
        <v>11</v>
      </c>
      <c r="P4090" s="13">
        <f>IF(OR(E4090=0,L4090=0),0,E4090/L4090)</f>
        <v>72</v>
      </c>
      <c r="Q4090" s="11" t="s">
        <v>8323</v>
      </c>
      <c r="R4090" s="11" t="s">
        <v>8324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58" x14ac:dyDescent="0.35">
      <c r="A4091" s="11">
        <v>4089</v>
      </c>
      <c r="B4091" s="12" t="s">
        <v>4085</v>
      </c>
      <c r="C4091" s="12" t="s">
        <v>8192</v>
      </c>
      <c r="D4091" s="13">
        <v>5000</v>
      </c>
      <c r="E4091" s="13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1">
        <f>ROUND(E4091/D4091*100,0)</f>
        <v>5</v>
      </c>
      <c r="P4091" s="13">
        <f>IF(OR(E4091=0,L4091=0),0,E4091/L4091)</f>
        <v>30</v>
      </c>
      <c r="Q4091" s="11" t="s">
        <v>8323</v>
      </c>
      <c r="R4091" s="11" t="s">
        <v>8324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3.5" x14ac:dyDescent="0.35">
      <c r="A4092" s="11">
        <v>4090</v>
      </c>
      <c r="B4092" s="12" t="s">
        <v>4086</v>
      </c>
      <c r="C4092" s="12" t="s">
        <v>8193</v>
      </c>
      <c r="D4092" s="13">
        <v>1000</v>
      </c>
      <c r="E4092" s="13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1">
        <f>ROUND(E4092/D4092*100,0)</f>
        <v>3</v>
      </c>
      <c r="P4092" s="13">
        <f>IF(OR(E4092=0,L4092=0),0,E4092/L4092)</f>
        <v>10.666666666666666</v>
      </c>
      <c r="Q4092" s="11" t="s">
        <v>8323</v>
      </c>
      <c r="R4092" s="11" t="s">
        <v>8324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43.5" x14ac:dyDescent="0.35">
      <c r="A4093" s="11">
        <v>4091</v>
      </c>
      <c r="B4093" s="12" t="s">
        <v>4087</v>
      </c>
      <c r="C4093" s="12" t="s">
        <v>8194</v>
      </c>
      <c r="D4093" s="13">
        <v>1600</v>
      </c>
      <c r="E4093" s="13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1">
        <f>ROUND(E4093/D4093*100,0)</f>
        <v>13</v>
      </c>
      <c r="P4093" s="13">
        <f>IF(OR(E4093=0,L4093=0),0,E4093/L4093)</f>
        <v>25.5</v>
      </c>
      <c r="Q4093" s="11" t="s">
        <v>8323</v>
      </c>
      <c r="R4093" s="11" t="s">
        <v>8324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3.5" x14ac:dyDescent="0.35">
      <c r="A4094" s="11">
        <v>4092</v>
      </c>
      <c r="B4094" s="12" t="s">
        <v>4088</v>
      </c>
      <c r="C4094" s="12" t="s">
        <v>8195</v>
      </c>
      <c r="D4094" s="13">
        <v>110000</v>
      </c>
      <c r="E4094" s="13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1">
        <f>ROUND(E4094/D4094*100,0)</f>
        <v>0</v>
      </c>
      <c r="P4094" s="13">
        <f>IF(OR(E4094=0,L4094=0),0,E4094/L4094)</f>
        <v>20</v>
      </c>
      <c r="Q4094" s="11" t="s">
        <v>8323</v>
      </c>
      <c r="R4094" s="11" t="s">
        <v>8324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43.5" x14ac:dyDescent="0.35">
      <c r="A4095" s="11">
        <v>4093</v>
      </c>
      <c r="B4095" s="12" t="s">
        <v>4089</v>
      </c>
      <c r="C4095" s="12" t="s">
        <v>8196</v>
      </c>
      <c r="D4095" s="13">
        <v>2500</v>
      </c>
      <c r="E4095" s="13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1">
        <f>ROUND(E4095/D4095*100,0)</f>
        <v>2</v>
      </c>
      <c r="P4095" s="13">
        <f>IF(OR(E4095=0,L4095=0),0,E4095/L4095)</f>
        <v>15</v>
      </c>
      <c r="Q4095" s="11" t="s">
        <v>8323</v>
      </c>
      <c r="R4095" s="11" t="s">
        <v>8324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3.5" x14ac:dyDescent="0.35">
      <c r="A4096" s="11">
        <v>4094</v>
      </c>
      <c r="B4096" s="12" t="s">
        <v>4090</v>
      </c>
      <c r="C4096" s="12" t="s">
        <v>8197</v>
      </c>
      <c r="D4096" s="13">
        <v>2000</v>
      </c>
      <c r="E4096" s="13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1">
        <f>ROUND(E4096/D4096*100,0)</f>
        <v>37</v>
      </c>
      <c r="P4096" s="13">
        <f>IF(OR(E4096=0,L4096=0),0,E4096/L4096)</f>
        <v>91.25</v>
      </c>
      <c r="Q4096" s="11" t="s">
        <v>8323</v>
      </c>
      <c r="R4096" s="11" t="s">
        <v>8324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43.5" x14ac:dyDescent="0.35">
      <c r="A4097" s="11">
        <v>4095</v>
      </c>
      <c r="B4097" s="12" t="s">
        <v>4091</v>
      </c>
      <c r="C4097" s="12" t="s">
        <v>8198</v>
      </c>
      <c r="D4097" s="13">
        <v>30000</v>
      </c>
      <c r="E4097" s="13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1">
        <f>ROUND(E4097/D4097*100,0)</f>
        <v>3</v>
      </c>
      <c r="P4097" s="13">
        <f>IF(OR(E4097=0,L4097=0),0,E4097/L4097)</f>
        <v>800</v>
      </c>
      <c r="Q4097" s="11" t="s">
        <v>8323</v>
      </c>
      <c r="R4097" s="11" t="s">
        <v>8324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3.5" x14ac:dyDescent="0.35">
      <c r="A4098" s="11">
        <v>4096</v>
      </c>
      <c r="B4098" s="12" t="s">
        <v>4092</v>
      </c>
      <c r="C4098" s="12" t="s">
        <v>8199</v>
      </c>
      <c r="D4098" s="13">
        <v>3500</v>
      </c>
      <c r="E4098" s="13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1">
        <f>ROUND(E4098/D4098*100,0)</f>
        <v>11</v>
      </c>
      <c r="P4098" s="13">
        <f>IF(OR(E4098=0,L4098=0),0,E4098/L4098)</f>
        <v>80</v>
      </c>
      <c r="Q4098" s="11" t="s">
        <v>8323</v>
      </c>
      <c r="R4098" s="11" t="s">
        <v>8324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43.5" x14ac:dyDescent="0.35">
      <c r="A4099" s="11">
        <v>4097</v>
      </c>
      <c r="B4099" s="12" t="s">
        <v>4093</v>
      </c>
      <c r="C4099" s="12" t="s">
        <v>8200</v>
      </c>
      <c r="D4099" s="13">
        <v>10000</v>
      </c>
      <c r="E4099" s="13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1">
        <f>ROUND(E4099/D4099*100,0)</f>
        <v>0</v>
      </c>
      <c r="P4099" s="13">
        <f>IF(OR(E4099=0,L4099=0),0,E4099/L4099)</f>
        <v>0</v>
      </c>
      <c r="Q4099" s="11" t="s">
        <v>8323</v>
      </c>
      <c r="R4099" s="11" t="s">
        <v>8324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3.5" x14ac:dyDescent="0.35">
      <c r="A4100" s="11">
        <v>4098</v>
      </c>
      <c r="B4100" s="12" t="s">
        <v>4094</v>
      </c>
      <c r="C4100" s="12" t="s">
        <v>8201</v>
      </c>
      <c r="D4100" s="13">
        <v>75000</v>
      </c>
      <c r="E4100" s="13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1">
        <f>ROUND(E4100/D4100*100,0)</f>
        <v>0</v>
      </c>
      <c r="P4100" s="13">
        <f>IF(OR(E4100=0,L4100=0),0,E4100/L4100)</f>
        <v>0</v>
      </c>
      <c r="Q4100" s="11" t="s">
        <v>8323</v>
      </c>
      <c r="R4100" s="11" t="s">
        <v>8324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58" x14ac:dyDescent="0.35">
      <c r="A4101" s="11">
        <v>4099</v>
      </c>
      <c r="B4101" s="12" t="s">
        <v>4095</v>
      </c>
      <c r="C4101" s="12" t="s">
        <v>8202</v>
      </c>
      <c r="D4101" s="13">
        <v>4500</v>
      </c>
      <c r="E4101" s="13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1">
        <f>ROUND(E4101/D4101*100,0)</f>
        <v>1</v>
      </c>
      <c r="P4101" s="13">
        <f>IF(OR(E4101=0,L4101=0),0,E4101/L4101)</f>
        <v>50</v>
      </c>
      <c r="Q4101" s="11" t="s">
        <v>8323</v>
      </c>
      <c r="R4101" s="11" t="s">
        <v>8324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43.5" x14ac:dyDescent="0.35">
      <c r="A4102" s="11">
        <v>4100</v>
      </c>
      <c r="B4102" s="12" t="s">
        <v>4096</v>
      </c>
      <c r="C4102" s="12" t="s">
        <v>8203</v>
      </c>
      <c r="D4102" s="13">
        <v>270</v>
      </c>
      <c r="E4102" s="13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1">
        <f>ROUND(E4102/D4102*100,0)</f>
        <v>0</v>
      </c>
      <c r="P4102" s="13">
        <f>IF(OR(E4102=0,L4102=0),0,E4102/L4102)</f>
        <v>0</v>
      </c>
      <c r="Q4102" s="11" t="s">
        <v>8323</v>
      </c>
      <c r="R4102" s="11" t="s">
        <v>8324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43.5" x14ac:dyDescent="0.35">
      <c r="A4103" s="11">
        <v>4101</v>
      </c>
      <c r="B4103" s="12" t="s">
        <v>4097</v>
      </c>
      <c r="C4103" s="12" t="s">
        <v>8204</v>
      </c>
      <c r="D4103" s="13">
        <v>600</v>
      </c>
      <c r="E4103" s="13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1">
        <f>ROUND(E4103/D4103*100,0)</f>
        <v>0</v>
      </c>
      <c r="P4103" s="13">
        <f>IF(OR(E4103=0,L4103=0),0,E4103/L4103)</f>
        <v>0</v>
      </c>
      <c r="Q4103" s="11" t="s">
        <v>8323</v>
      </c>
      <c r="R4103" s="11" t="s">
        <v>8324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3.5" x14ac:dyDescent="0.35">
      <c r="A4104" s="11">
        <v>4102</v>
      </c>
      <c r="B4104" s="12" t="s">
        <v>4098</v>
      </c>
      <c r="C4104" s="12" t="s">
        <v>8205</v>
      </c>
      <c r="D4104" s="13">
        <v>500</v>
      </c>
      <c r="E4104" s="13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1">
        <f>ROUND(E4104/D4104*100,0)</f>
        <v>27</v>
      </c>
      <c r="P4104" s="13">
        <f>IF(OR(E4104=0,L4104=0),0,E4104/L4104)</f>
        <v>22.833333333333332</v>
      </c>
      <c r="Q4104" s="11" t="s">
        <v>8323</v>
      </c>
      <c r="R4104" s="11" t="s">
        <v>8324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3.5" x14ac:dyDescent="0.35">
      <c r="A4105" s="11">
        <v>4103</v>
      </c>
      <c r="B4105" s="12" t="s">
        <v>4099</v>
      </c>
      <c r="C4105" s="12" t="s">
        <v>8206</v>
      </c>
      <c r="D4105" s="13">
        <v>1000</v>
      </c>
      <c r="E4105" s="13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1">
        <f>ROUND(E4105/D4105*100,0)</f>
        <v>10</v>
      </c>
      <c r="P4105" s="13">
        <f>IF(OR(E4105=0,L4105=0),0,E4105/L4105)</f>
        <v>16.666666666666668</v>
      </c>
      <c r="Q4105" s="11" t="s">
        <v>8323</v>
      </c>
      <c r="R4105" s="11" t="s">
        <v>8324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3.5" x14ac:dyDescent="0.35">
      <c r="A4106" s="11">
        <v>4104</v>
      </c>
      <c r="B4106" s="12" t="s">
        <v>4100</v>
      </c>
      <c r="C4106" s="12" t="s">
        <v>8207</v>
      </c>
      <c r="D4106" s="13">
        <v>3000</v>
      </c>
      <c r="E4106" s="13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1">
        <f>ROUND(E4106/D4106*100,0)</f>
        <v>21</v>
      </c>
      <c r="P4106" s="13">
        <f>IF(OR(E4106=0,L4106=0),0,E4106/L4106)</f>
        <v>45.785714285714285</v>
      </c>
      <c r="Q4106" s="11" t="s">
        <v>8323</v>
      </c>
      <c r="R4106" s="11" t="s">
        <v>8324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58" x14ac:dyDescent="0.35">
      <c r="A4107" s="11">
        <v>4105</v>
      </c>
      <c r="B4107" s="12" t="s">
        <v>4101</v>
      </c>
      <c r="C4107" s="12" t="s">
        <v>8208</v>
      </c>
      <c r="D4107" s="13">
        <v>33000</v>
      </c>
      <c r="E4107" s="13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1">
        <f>ROUND(E4107/D4107*100,0)</f>
        <v>7</v>
      </c>
      <c r="P4107" s="13">
        <f>IF(OR(E4107=0,L4107=0),0,E4107/L4107)</f>
        <v>383.33333333333331</v>
      </c>
      <c r="Q4107" s="11" t="s">
        <v>8323</v>
      </c>
      <c r="R4107" s="11" t="s">
        <v>8324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43.5" x14ac:dyDescent="0.35">
      <c r="A4108" s="11">
        <v>4106</v>
      </c>
      <c r="B4108" s="12" t="s">
        <v>4102</v>
      </c>
      <c r="C4108" s="12" t="s">
        <v>8209</v>
      </c>
      <c r="D4108" s="13">
        <v>5000</v>
      </c>
      <c r="E4108" s="13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1">
        <f>ROUND(E4108/D4108*100,0)</f>
        <v>71</v>
      </c>
      <c r="P4108" s="13">
        <f>IF(OR(E4108=0,L4108=0),0,E4108/L4108)</f>
        <v>106.96969696969697</v>
      </c>
      <c r="Q4108" s="11" t="s">
        <v>8323</v>
      </c>
      <c r="R4108" s="11" t="s">
        <v>8324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43.5" x14ac:dyDescent="0.35">
      <c r="A4109" s="11">
        <v>4107</v>
      </c>
      <c r="B4109" s="12" t="s">
        <v>4103</v>
      </c>
      <c r="C4109" s="12" t="s">
        <v>8210</v>
      </c>
      <c r="D4109" s="13">
        <v>2000</v>
      </c>
      <c r="E4109" s="13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1">
        <f>ROUND(E4109/D4109*100,0)</f>
        <v>2</v>
      </c>
      <c r="P4109" s="13">
        <f>IF(OR(E4109=0,L4109=0),0,E4109/L4109)</f>
        <v>10.25</v>
      </c>
      <c r="Q4109" s="11" t="s">
        <v>8323</v>
      </c>
      <c r="R4109" s="11" t="s">
        <v>8324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3.5" x14ac:dyDescent="0.35">
      <c r="A4110" s="11">
        <v>4108</v>
      </c>
      <c r="B4110" s="12" t="s">
        <v>4104</v>
      </c>
      <c r="C4110" s="12" t="s">
        <v>8211</v>
      </c>
      <c r="D4110" s="13">
        <v>3000</v>
      </c>
      <c r="E4110" s="13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1">
        <f>ROUND(E4110/D4110*100,0)</f>
        <v>2</v>
      </c>
      <c r="P4110" s="13">
        <f>IF(OR(E4110=0,L4110=0),0,E4110/L4110)</f>
        <v>59</v>
      </c>
      <c r="Q4110" s="11" t="s">
        <v>8323</v>
      </c>
      <c r="R4110" s="11" t="s">
        <v>8324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3.5" x14ac:dyDescent="0.35">
      <c r="A4111" s="11">
        <v>4109</v>
      </c>
      <c r="B4111" s="12" t="s">
        <v>4105</v>
      </c>
      <c r="C4111" s="12" t="s">
        <v>8212</v>
      </c>
      <c r="D4111" s="13">
        <v>500</v>
      </c>
      <c r="E4111" s="13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1">
        <f>ROUND(E4111/D4111*100,0)</f>
        <v>0</v>
      </c>
      <c r="P4111" s="13">
        <f>IF(OR(E4111=0,L4111=0),0,E4111/L4111)</f>
        <v>0</v>
      </c>
      <c r="Q4111" s="11" t="s">
        <v>8323</v>
      </c>
      <c r="R4111" s="11" t="s">
        <v>8324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43.5" x14ac:dyDescent="0.35">
      <c r="A4112" s="11">
        <v>4110</v>
      </c>
      <c r="B4112" s="12" t="s">
        <v>4106</v>
      </c>
      <c r="C4112" s="12" t="s">
        <v>8213</v>
      </c>
      <c r="D4112" s="13">
        <v>300</v>
      </c>
      <c r="E4112" s="13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1">
        <f>ROUND(E4112/D4112*100,0)</f>
        <v>29</v>
      </c>
      <c r="P4112" s="13">
        <f>IF(OR(E4112=0,L4112=0),0,E4112/L4112)</f>
        <v>14.333333333333334</v>
      </c>
      <c r="Q4112" s="11" t="s">
        <v>8323</v>
      </c>
      <c r="R4112" s="11" t="s">
        <v>8324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3.5" x14ac:dyDescent="0.35">
      <c r="A4113" s="11">
        <v>4111</v>
      </c>
      <c r="B4113" s="12" t="s">
        <v>4107</v>
      </c>
      <c r="C4113" s="12" t="s">
        <v>8214</v>
      </c>
      <c r="D4113" s="13">
        <v>3000</v>
      </c>
      <c r="E4113" s="13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1">
        <f>ROUND(E4113/D4113*100,0)</f>
        <v>3</v>
      </c>
      <c r="P4113" s="13">
        <f>IF(OR(E4113=0,L4113=0),0,E4113/L4113)</f>
        <v>15.666666666666666</v>
      </c>
      <c r="Q4113" s="11" t="s">
        <v>8323</v>
      </c>
      <c r="R4113" s="11" t="s">
        <v>8324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43.5" x14ac:dyDescent="0.35">
      <c r="A4114" s="11">
        <v>4112</v>
      </c>
      <c r="B4114" s="12" t="s">
        <v>4108</v>
      </c>
      <c r="C4114" s="12" t="s">
        <v>6961</v>
      </c>
      <c r="D4114" s="13">
        <v>2500</v>
      </c>
      <c r="E4114" s="13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1">
        <f>ROUND(E4114/D4114*100,0)</f>
        <v>0</v>
      </c>
      <c r="P4114" s="13">
        <f>IF(OR(E4114=0,L4114=0),0,E4114/L4114)</f>
        <v>1</v>
      </c>
      <c r="Q4114" s="11" t="s">
        <v>8323</v>
      </c>
      <c r="R4114" s="11" t="s">
        <v>8324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43.5" x14ac:dyDescent="0.35">
      <c r="A4115" s="11">
        <v>4113</v>
      </c>
      <c r="B4115" s="12" t="s">
        <v>4109</v>
      </c>
      <c r="C4115" s="12" t="s">
        <v>8215</v>
      </c>
      <c r="D4115" s="13">
        <v>1500</v>
      </c>
      <c r="E4115" s="13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1">
        <f>ROUND(E4115/D4115*100,0)</f>
        <v>0</v>
      </c>
      <c r="P4115" s="13">
        <f>IF(OR(E4115=0,L4115=0),0,E4115/L4115)</f>
        <v>1</v>
      </c>
      <c r="Q4115" s="11" t="s">
        <v>8323</v>
      </c>
      <c r="R4115" s="11" t="s">
        <v>8324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6DEE7D57-3DFC-4E21-8283-79C124C3C924}">
    <sortState xmlns:xlrd2="http://schemas.microsoft.com/office/spreadsheetml/2017/richdata2" ref="A2:T4115">
      <sortCondition ref="A1:A4115"/>
    </sortState>
  </autoFilter>
  <conditionalFormatting sqref="F1:F1048576">
    <cfRule type="cellIs" dxfId="14" priority="2" operator="equal">
      <formula>"live"</formula>
    </cfRule>
    <cfRule type="cellIs" dxfId="13" priority="3" operator="equal">
      <formula>"currently live"</formula>
    </cfRule>
    <cfRule type="cellIs" dxfId="12" priority="4" operator="equal">
      <formula>"canceled"</formula>
    </cfRule>
    <cfRule type="cellIs" dxfId="11" priority="5" operator="equal">
      <formula>"failed"</formula>
    </cfRule>
    <cfRule type="cellIs" dxfId="10" priority="6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PT1</vt:lpstr>
      <vt:lpstr>PT2</vt:lpstr>
      <vt:lpstr>PT3</vt:lpstr>
      <vt:lpstr>Bonus</vt:lpstr>
      <vt:lpstr>Sheet2</vt:lpstr>
      <vt:lpstr>Sheet1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celine cai</cp:lastModifiedBy>
  <dcterms:created xsi:type="dcterms:W3CDTF">2017-04-20T15:17:24Z</dcterms:created>
  <dcterms:modified xsi:type="dcterms:W3CDTF">2020-06-13T07:43:47Z</dcterms:modified>
</cp:coreProperties>
</file>