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5820" tabRatio="500"/>
  </bookViews>
  <sheets>
    <sheet name="OR_variant_stats.txt" sheetId="1" r:id="rId1"/>
  </sheets>
  <externalReferences>
    <externalReference r:id="rId2"/>
  </externalReferences>
  <definedNames>
    <definedName name="_xlnm._FilterDatabase" localSheetId="0" hidden="1">OR_variant_stats.txt!$A$2:$AK$296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" i="1" l="1"/>
  <c r="AG33" i="1"/>
  <c r="AG62" i="1"/>
  <c r="AG84" i="1"/>
  <c r="AG112" i="1"/>
  <c r="AG131" i="1"/>
  <c r="AG151" i="1"/>
  <c r="AG176" i="1"/>
  <c r="AG193" i="1"/>
  <c r="AG206" i="1"/>
  <c r="AG223" i="1"/>
  <c r="AG236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204" i="1"/>
  <c r="AD203" i="1"/>
  <c r="AD202" i="1"/>
  <c r="AD201" i="1"/>
  <c r="AD200" i="1"/>
  <c r="AD199" i="1"/>
  <c r="AD198" i="1"/>
  <c r="AD197" i="1"/>
  <c r="AD196" i="1"/>
  <c r="AD195" i="1"/>
  <c r="AD194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33" i="1"/>
  <c r="AD232" i="1"/>
  <c r="AD231" i="1"/>
  <c r="AD230" i="1"/>
  <c r="AD229" i="1"/>
  <c r="AD228" i="1"/>
  <c r="AD227" i="1"/>
  <c r="AD226" i="1"/>
  <c r="AD225" i="1"/>
  <c r="AD224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4" i="1"/>
  <c r="AA296" i="1"/>
  <c r="AB296" i="1"/>
  <c r="AE296" i="1"/>
  <c r="AG296" i="1"/>
  <c r="AH296" i="1"/>
  <c r="AI296" i="1"/>
  <c r="AK296" i="1"/>
  <c r="AJ296" i="1"/>
  <c r="AA295" i="1"/>
  <c r="AB295" i="1"/>
  <c r="AE295" i="1"/>
  <c r="AG295" i="1"/>
  <c r="AH295" i="1"/>
  <c r="AI295" i="1"/>
  <c r="AK295" i="1"/>
  <c r="AJ295" i="1"/>
  <c r="AA294" i="1"/>
  <c r="AB294" i="1"/>
  <c r="AE294" i="1"/>
  <c r="AG294" i="1"/>
  <c r="AH294" i="1"/>
  <c r="AI294" i="1"/>
  <c r="AK294" i="1"/>
  <c r="AJ294" i="1"/>
  <c r="AA293" i="1"/>
  <c r="AB293" i="1"/>
  <c r="AE293" i="1"/>
  <c r="AG293" i="1"/>
  <c r="AH293" i="1"/>
  <c r="AI293" i="1"/>
  <c r="AK293" i="1"/>
  <c r="AJ293" i="1"/>
  <c r="AA292" i="1"/>
  <c r="AB292" i="1"/>
  <c r="AE292" i="1"/>
  <c r="AG292" i="1"/>
  <c r="AH292" i="1"/>
  <c r="AI292" i="1"/>
  <c r="AK292" i="1"/>
  <c r="AJ292" i="1"/>
  <c r="AA291" i="1"/>
  <c r="AB291" i="1"/>
  <c r="AE291" i="1"/>
  <c r="AG291" i="1"/>
  <c r="AH291" i="1"/>
  <c r="AI291" i="1"/>
  <c r="AK291" i="1"/>
  <c r="AJ291" i="1"/>
  <c r="AA290" i="1"/>
  <c r="AB290" i="1"/>
  <c r="AE290" i="1"/>
  <c r="AG290" i="1"/>
  <c r="AH290" i="1"/>
  <c r="AI290" i="1"/>
  <c r="AK290" i="1"/>
  <c r="AJ290" i="1"/>
  <c r="AA289" i="1"/>
  <c r="AB289" i="1"/>
  <c r="AE289" i="1"/>
  <c r="AG289" i="1"/>
  <c r="AH289" i="1"/>
  <c r="AI289" i="1"/>
  <c r="AK289" i="1"/>
  <c r="AJ289" i="1"/>
  <c r="AA288" i="1"/>
  <c r="AB288" i="1"/>
  <c r="AE288" i="1"/>
  <c r="AG288" i="1"/>
  <c r="AH288" i="1"/>
  <c r="AI288" i="1"/>
  <c r="AK288" i="1"/>
  <c r="AJ288" i="1"/>
  <c r="AA287" i="1"/>
  <c r="AB287" i="1"/>
  <c r="AE287" i="1"/>
  <c r="AG287" i="1"/>
  <c r="AH287" i="1"/>
  <c r="AI287" i="1"/>
  <c r="AK287" i="1"/>
  <c r="AJ287" i="1"/>
  <c r="AA286" i="1"/>
  <c r="AB286" i="1"/>
  <c r="AE286" i="1"/>
  <c r="AG286" i="1"/>
  <c r="AH286" i="1"/>
  <c r="AI286" i="1"/>
  <c r="AK286" i="1"/>
  <c r="AJ286" i="1"/>
  <c r="AA285" i="1"/>
  <c r="AB285" i="1"/>
  <c r="AE285" i="1"/>
  <c r="AG285" i="1"/>
  <c r="AH285" i="1"/>
  <c r="AI285" i="1"/>
  <c r="AK285" i="1"/>
  <c r="AJ285" i="1"/>
  <c r="AA284" i="1"/>
  <c r="AB284" i="1"/>
  <c r="AE284" i="1"/>
  <c r="AG284" i="1"/>
  <c r="AH284" i="1"/>
  <c r="AI284" i="1"/>
  <c r="AK284" i="1"/>
  <c r="AJ284" i="1"/>
  <c r="AA283" i="1"/>
  <c r="AB283" i="1"/>
  <c r="AE283" i="1"/>
  <c r="AG283" i="1"/>
  <c r="AH283" i="1"/>
  <c r="AI283" i="1"/>
  <c r="AK283" i="1"/>
  <c r="AJ283" i="1"/>
  <c r="AA282" i="1"/>
  <c r="AB282" i="1"/>
  <c r="AE282" i="1"/>
  <c r="AG282" i="1"/>
  <c r="AH282" i="1"/>
  <c r="AI282" i="1"/>
  <c r="AK282" i="1"/>
  <c r="AJ282" i="1"/>
  <c r="AA281" i="1"/>
  <c r="AB281" i="1"/>
  <c r="AE281" i="1"/>
  <c r="AG281" i="1"/>
  <c r="AH281" i="1"/>
  <c r="AI281" i="1"/>
  <c r="AK281" i="1"/>
  <c r="AJ281" i="1"/>
  <c r="AA280" i="1"/>
  <c r="AB280" i="1"/>
  <c r="AE280" i="1"/>
  <c r="AG280" i="1"/>
  <c r="AH280" i="1"/>
  <c r="AI280" i="1"/>
  <c r="AK280" i="1"/>
  <c r="AJ280" i="1"/>
  <c r="AA279" i="1"/>
  <c r="AB279" i="1"/>
  <c r="AE279" i="1"/>
  <c r="AG279" i="1"/>
  <c r="AH279" i="1"/>
  <c r="AI279" i="1"/>
  <c r="AK279" i="1"/>
  <c r="AJ279" i="1"/>
  <c r="AA278" i="1"/>
  <c r="AB278" i="1"/>
  <c r="AE278" i="1"/>
  <c r="AG278" i="1"/>
  <c r="AH278" i="1"/>
  <c r="AI278" i="1"/>
  <c r="AK278" i="1"/>
  <c r="AJ278" i="1"/>
  <c r="AA277" i="1"/>
  <c r="AB277" i="1"/>
  <c r="AE277" i="1"/>
  <c r="AG277" i="1"/>
  <c r="AH277" i="1"/>
  <c r="AI277" i="1"/>
  <c r="AK277" i="1"/>
  <c r="AJ277" i="1"/>
  <c r="AA274" i="1"/>
  <c r="AB274" i="1"/>
  <c r="AE274" i="1"/>
  <c r="AG274" i="1"/>
  <c r="AH274" i="1"/>
  <c r="AI274" i="1"/>
  <c r="AK274" i="1"/>
  <c r="AJ274" i="1"/>
  <c r="AA273" i="1"/>
  <c r="AB273" i="1"/>
  <c r="AE273" i="1"/>
  <c r="AG273" i="1"/>
  <c r="AH273" i="1"/>
  <c r="AI273" i="1"/>
  <c r="AK273" i="1"/>
  <c r="AJ273" i="1"/>
  <c r="AA272" i="1"/>
  <c r="AB272" i="1"/>
  <c r="AE272" i="1"/>
  <c r="AG272" i="1"/>
  <c r="AH272" i="1"/>
  <c r="AI272" i="1"/>
  <c r="AK272" i="1"/>
  <c r="AJ272" i="1"/>
  <c r="AA271" i="1"/>
  <c r="AB271" i="1"/>
  <c r="AE271" i="1"/>
  <c r="AG271" i="1"/>
  <c r="AH271" i="1"/>
  <c r="AI271" i="1"/>
  <c r="AK271" i="1"/>
  <c r="AJ271" i="1"/>
  <c r="AA270" i="1"/>
  <c r="AB270" i="1"/>
  <c r="AE270" i="1"/>
  <c r="AG270" i="1"/>
  <c r="AH270" i="1"/>
  <c r="AI270" i="1"/>
  <c r="AK270" i="1"/>
  <c r="AJ270" i="1"/>
  <c r="AA269" i="1"/>
  <c r="AB269" i="1"/>
  <c r="AE269" i="1"/>
  <c r="AG269" i="1"/>
  <c r="AH269" i="1"/>
  <c r="AI269" i="1"/>
  <c r="AK269" i="1"/>
  <c r="AJ269" i="1"/>
  <c r="AA268" i="1"/>
  <c r="AB268" i="1"/>
  <c r="AE268" i="1"/>
  <c r="AG268" i="1"/>
  <c r="AH268" i="1"/>
  <c r="AI268" i="1"/>
  <c r="AK268" i="1"/>
  <c r="AJ268" i="1"/>
  <c r="AA267" i="1"/>
  <c r="AB267" i="1"/>
  <c r="AE267" i="1"/>
  <c r="AG267" i="1"/>
  <c r="AH267" i="1"/>
  <c r="AI267" i="1"/>
  <c r="AK267" i="1"/>
  <c r="AJ267" i="1"/>
  <c r="AA266" i="1"/>
  <c r="AB266" i="1"/>
  <c r="AE266" i="1"/>
  <c r="AG266" i="1"/>
  <c r="AH266" i="1"/>
  <c r="AI266" i="1"/>
  <c r="AK266" i="1"/>
  <c r="AJ266" i="1"/>
  <c r="AA265" i="1"/>
  <c r="AB265" i="1"/>
  <c r="AE265" i="1"/>
  <c r="AG265" i="1"/>
  <c r="AH265" i="1"/>
  <c r="AI265" i="1"/>
  <c r="AK265" i="1"/>
  <c r="AJ265" i="1"/>
  <c r="AA264" i="1"/>
  <c r="AB264" i="1"/>
  <c r="AE264" i="1"/>
  <c r="AG264" i="1"/>
  <c r="AH264" i="1"/>
  <c r="AI264" i="1"/>
  <c r="AK264" i="1"/>
  <c r="AJ264" i="1"/>
  <c r="AA263" i="1"/>
  <c r="AB263" i="1"/>
  <c r="AE263" i="1"/>
  <c r="AG263" i="1"/>
  <c r="AH263" i="1"/>
  <c r="AI263" i="1"/>
  <c r="AK263" i="1"/>
  <c r="AJ263" i="1"/>
  <c r="AA262" i="1"/>
  <c r="AB262" i="1"/>
  <c r="AE262" i="1"/>
  <c r="AG262" i="1"/>
  <c r="AH262" i="1"/>
  <c r="AI262" i="1"/>
  <c r="AK262" i="1"/>
  <c r="AJ262" i="1"/>
  <c r="AA261" i="1"/>
  <c r="AB261" i="1"/>
  <c r="AE261" i="1"/>
  <c r="AG261" i="1"/>
  <c r="AH261" i="1"/>
  <c r="AI261" i="1"/>
  <c r="AK261" i="1"/>
  <c r="AJ261" i="1"/>
  <c r="AA260" i="1"/>
  <c r="AB260" i="1"/>
  <c r="AE260" i="1"/>
  <c r="AG260" i="1"/>
  <c r="AH260" i="1"/>
  <c r="AI260" i="1"/>
  <c r="AK260" i="1"/>
  <c r="AJ260" i="1"/>
  <c r="AA259" i="1"/>
  <c r="AB259" i="1"/>
  <c r="AE259" i="1"/>
  <c r="AG259" i="1"/>
  <c r="AH259" i="1"/>
  <c r="AI259" i="1"/>
  <c r="AK259" i="1"/>
  <c r="AJ259" i="1"/>
  <c r="AA258" i="1"/>
  <c r="AB258" i="1"/>
  <c r="AE258" i="1"/>
  <c r="AG258" i="1"/>
  <c r="AH258" i="1"/>
  <c r="AI258" i="1"/>
  <c r="AK258" i="1"/>
  <c r="AJ258" i="1"/>
  <c r="AA257" i="1"/>
  <c r="AB257" i="1"/>
  <c r="AE257" i="1"/>
  <c r="AG257" i="1"/>
  <c r="AH257" i="1"/>
  <c r="AI257" i="1"/>
  <c r="AK257" i="1"/>
  <c r="AJ257" i="1"/>
  <c r="AA256" i="1"/>
  <c r="AB256" i="1"/>
  <c r="AE256" i="1"/>
  <c r="AG256" i="1"/>
  <c r="AH256" i="1"/>
  <c r="AI256" i="1"/>
  <c r="AK256" i="1"/>
  <c r="AJ256" i="1"/>
  <c r="AA255" i="1"/>
  <c r="AB255" i="1"/>
  <c r="AE255" i="1"/>
  <c r="AG255" i="1"/>
  <c r="AH255" i="1"/>
  <c r="AI255" i="1"/>
  <c r="AK255" i="1"/>
  <c r="AJ255" i="1"/>
  <c r="AA254" i="1"/>
  <c r="AB254" i="1"/>
  <c r="AE254" i="1"/>
  <c r="AG254" i="1"/>
  <c r="AH254" i="1"/>
  <c r="AI254" i="1"/>
  <c r="AK254" i="1"/>
  <c r="AJ254" i="1"/>
  <c r="AA253" i="1"/>
  <c r="AB253" i="1"/>
  <c r="AE253" i="1"/>
  <c r="AG253" i="1"/>
  <c r="AH253" i="1"/>
  <c r="AI253" i="1"/>
  <c r="AK253" i="1"/>
  <c r="AJ253" i="1"/>
  <c r="AA252" i="1"/>
  <c r="AB252" i="1"/>
  <c r="AE252" i="1"/>
  <c r="AG252" i="1"/>
  <c r="AH252" i="1"/>
  <c r="AI252" i="1"/>
  <c r="AK252" i="1"/>
  <c r="AJ252" i="1"/>
  <c r="AA251" i="1"/>
  <c r="AB251" i="1"/>
  <c r="AE251" i="1"/>
  <c r="AG251" i="1"/>
  <c r="AH251" i="1"/>
  <c r="AI251" i="1"/>
  <c r="AK251" i="1"/>
  <c r="AJ251" i="1"/>
  <c r="AA250" i="1"/>
  <c r="AB250" i="1"/>
  <c r="AE250" i="1"/>
  <c r="AG250" i="1"/>
  <c r="AH250" i="1"/>
  <c r="AI250" i="1"/>
  <c r="AK250" i="1"/>
  <c r="AJ250" i="1"/>
  <c r="AA249" i="1"/>
  <c r="AB249" i="1"/>
  <c r="AE249" i="1"/>
  <c r="AG249" i="1"/>
  <c r="AH249" i="1"/>
  <c r="AI249" i="1"/>
  <c r="AK249" i="1"/>
  <c r="AJ249" i="1"/>
  <c r="AA248" i="1"/>
  <c r="AB248" i="1"/>
  <c r="AE248" i="1"/>
  <c r="AG248" i="1"/>
  <c r="AH248" i="1"/>
  <c r="AI248" i="1"/>
  <c r="AK248" i="1"/>
  <c r="AJ248" i="1"/>
  <c r="AA247" i="1"/>
  <c r="AB247" i="1"/>
  <c r="AE247" i="1"/>
  <c r="AG247" i="1"/>
  <c r="AH247" i="1"/>
  <c r="AI247" i="1"/>
  <c r="AK247" i="1"/>
  <c r="AJ247" i="1"/>
  <c r="AA246" i="1"/>
  <c r="AB246" i="1"/>
  <c r="AE246" i="1"/>
  <c r="AG246" i="1"/>
  <c r="AH246" i="1"/>
  <c r="AI246" i="1"/>
  <c r="AK246" i="1"/>
  <c r="AJ246" i="1"/>
  <c r="AA245" i="1"/>
  <c r="AB245" i="1"/>
  <c r="AE245" i="1"/>
  <c r="AG245" i="1"/>
  <c r="AH245" i="1"/>
  <c r="AI245" i="1"/>
  <c r="AK245" i="1"/>
  <c r="AJ245" i="1"/>
  <c r="AA244" i="1"/>
  <c r="AB244" i="1"/>
  <c r="AE244" i="1"/>
  <c r="AG244" i="1"/>
  <c r="AH244" i="1"/>
  <c r="AI244" i="1"/>
  <c r="AK244" i="1"/>
  <c r="AJ244" i="1"/>
  <c r="AA243" i="1"/>
  <c r="AB243" i="1"/>
  <c r="AE243" i="1"/>
  <c r="AG243" i="1"/>
  <c r="AH243" i="1"/>
  <c r="AI243" i="1"/>
  <c r="AK243" i="1"/>
  <c r="AJ243" i="1"/>
  <c r="AA242" i="1"/>
  <c r="AB242" i="1"/>
  <c r="AE242" i="1"/>
  <c r="AG242" i="1"/>
  <c r="AH242" i="1"/>
  <c r="AI242" i="1"/>
  <c r="AK242" i="1"/>
  <c r="AJ242" i="1"/>
  <c r="AA241" i="1"/>
  <c r="AB241" i="1"/>
  <c r="AE241" i="1"/>
  <c r="AG241" i="1"/>
  <c r="AH241" i="1"/>
  <c r="AI241" i="1"/>
  <c r="AK241" i="1"/>
  <c r="AJ241" i="1"/>
  <c r="AA240" i="1"/>
  <c r="AB240" i="1"/>
  <c r="AE240" i="1"/>
  <c r="AG240" i="1"/>
  <c r="AH240" i="1"/>
  <c r="AI240" i="1"/>
  <c r="AK240" i="1"/>
  <c r="AJ240" i="1"/>
  <c r="AA239" i="1"/>
  <c r="AB239" i="1"/>
  <c r="AE239" i="1"/>
  <c r="AG239" i="1"/>
  <c r="AH239" i="1"/>
  <c r="AI239" i="1"/>
  <c r="AK239" i="1"/>
  <c r="AJ239" i="1"/>
  <c r="AA238" i="1"/>
  <c r="AB238" i="1"/>
  <c r="AE238" i="1"/>
  <c r="AG238" i="1"/>
  <c r="AH238" i="1"/>
  <c r="AI238" i="1"/>
  <c r="AK238" i="1"/>
  <c r="AJ238" i="1"/>
  <c r="AA237" i="1"/>
  <c r="AB237" i="1"/>
  <c r="AE237" i="1"/>
  <c r="AG237" i="1"/>
  <c r="AH237" i="1"/>
  <c r="AI237" i="1"/>
  <c r="AK237" i="1"/>
  <c r="AJ237" i="1"/>
  <c r="AA234" i="1"/>
  <c r="AB234" i="1"/>
  <c r="AE234" i="1"/>
  <c r="AG234" i="1"/>
  <c r="AH234" i="1"/>
  <c r="AI234" i="1"/>
  <c r="AK234" i="1"/>
  <c r="AJ234" i="1"/>
  <c r="AA233" i="1"/>
  <c r="AB233" i="1"/>
  <c r="AE233" i="1"/>
  <c r="AG233" i="1"/>
  <c r="AH233" i="1"/>
  <c r="AI233" i="1"/>
  <c r="AK233" i="1"/>
  <c r="AJ233" i="1"/>
  <c r="AA232" i="1"/>
  <c r="AB232" i="1"/>
  <c r="AE232" i="1"/>
  <c r="AG232" i="1"/>
  <c r="AH232" i="1"/>
  <c r="AI232" i="1"/>
  <c r="AK232" i="1"/>
  <c r="AJ232" i="1"/>
  <c r="AA231" i="1"/>
  <c r="AB231" i="1"/>
  <c r="AE231" i="1"/>
  <c r="AG231" i="1"/>
  <c r="AH231" i="1"/>
  <c r="AI231" i="1"/>
  <c r="AK231" i="1"/>
  <c r="AJ231" i="1"/>
  <c r="AA230" i="1"/>
  <c r="AB230" i="1"/>
  <c r="AE230" i="1"/>
  <c r="AG230" i="1"/>
  <c r="AH230" i="1"/>
  <c r="AI230" i="1"/>
  <c r="AK230" i="1"/>
  <c r="AJ230" i="1"/>
  <c r="AA229" i="1"/>
  <c r="AB229" i="1"/>
  <c r="AE229" i="1"/>
  <c r="AG229" i="1"/>
  <c r="AH229" i="1"/>
  <c r="AI229" i="1"/>
  <c r="AK229" i="1"/>
  <c r="AJ229" i="1"/>
  <c r="AA228" i="1"/>
  <c r="AB228" i="1"/>
  <c r="AE228" i="1"/>
  <c r="AG228" i="1"/>
  <c r="AH228" i="1"/>
  <c r="AI228" i="1"/>
  <c r="AK228" i="1"/>
  <c r="AJ228" i="1"/>
  <c r="AA227" i="1"/>
  <c r="AB227" i="1"/>
  <c r="AE227" i="1"/>
  <c r="AG227" i="1"/>
  <c r="AH227" i="1"/>
  <c r="AI227" i="1"/>
  <c r="AK227" i="1"/>
  <c r="AJ227" i="1"/>
  <c r="AA226" i="1"/>
  <c r="AB226" i="1"/>
  <c r="AE226" i="1"/>
  <c r="AG226" i="1"/>
  <c r="AH226" i="1"/>
  <c r="AI226" i="1"/>
  <c r="AK226" i="1"/>
  <c r="AJ226" i="1"/>
  <c r="AA225" i="1"/>
  <c r="AB225" i="1"/>
  <c r="AE225" i="1"/>
  <c r="AG225" i="1"/>
  <c r="AH225" i="1"/>
  <c r="AI225" i="1"/>
  <c r="AK225" i="1"/>
  <c r="AJ225" i="1"/>
  <c r="AA224" i="1"/>
  <c r="AB224" i="1"/>
  <c r="AE224" i="1"/>
  <c r="AG224" i="1"/>
  <c r="AH224" i="1"/>
  <c r="AI224" i="1"/>
  <c r="AK224" i="1"/>
  <c r="AJ224" i="1"/>
  <c r="AA221" i="1"/>
  <c r="AB221" i="1"/>
  <c r="AE221" i="1"/>
  <c r="AG221" i="1"/>
  <c r="AH221" i="1"/>
  <c r="AI221" i="1"/>
  <c r="AK221" i="1"/>
  <c r="AJ221" i="1"/>
  <c r="AA220" i="1"/>
  <c r="AB220" i="1"/>
  <c r="AE220" i="1"/>
  <c r="AG220" i="1"/>
  <c r="AH220" i="1"/>
  <c r="AI220" i="1"/>
  <c r="AK220" i="1"/>
  <c r="AJ220" i="1"/>
  <c r="AA219" i="1"/>
  <c r="AB219" i="1"/>
  <c r="AE219" i="1"/>
  <c r="AG219" i="1"/>
  <c r="AH219" i="1"/>
  <c r="AI219" i="1"/>
  <c r="AK219" i="1"/>
  <c r="AJ219" i="1"/>
  <c r="AA218" i="1"/>
  <c r="AB218" i="1"/>
  <c r="AE218" i="1"/>
  <c r="AG218" i="1"/>
  <c r="AH218" i="1"/>
  <c r="AI218" i="1"/>
  <c r="AK218" i="1"/>
  <c r="AJ218" i="1"/>
  <c r="AA217" i="1"/>
  <c r="AB217" i="1"/>
  <c r="AE217" i="1"/>
  <c r="AG217" i="1"/>
  <c r="AH217" i="1"/>
  <c r="AI217" i="1"/>
  <c r="AK217" i="1"/>
  <c r="AJ217" i="1"/>
  <c r="AA216" i="1"/>
  <c r="AB216" i="1"/>
  <c r="AE216" i="1"/>
  <c r="AG216" i="1"/>
  <c r="AH216" i="1"/>
  <c r="AI216" i="1"/>
  <c r="AK216" i="1"/>
  <c r="AJ216" i="1"/>
  <c r="AA215" i="1"/>
  <c r="AB215" i="1"/>
  <c r="AE215" i="1"/>
  <c r="AG215" i="1"/>
  <c r="AH215" i="1"/>
  <c r="AI215" i="1"/>
  <c r="AK215" i="1"/>
  <c r="AJ215" i="1"/>
  <c r="AA214" i="1"/>
  <c r="AB214" i="1"/>
  <c r="AE214" i="1"/>
  <c r="AG214" i="1"/>
  <c r="AH214" i="1"/>
  <c r="AI214" i="1"/>
  <c r="AK214" i="1"/>
  <c r="AJ214" i="1"/>
  <c r="AA213" i="1"/>
  <c r="AB213" i="1"/>
  <c r="AE213" i="1"/>
  <c r="AG213" i="1"/>
  <c r="AH213" i="1"/>
  <c r="AI213" i="1"/>
  <c r="AK213" i="1"/>
  <c r="AJ213" i="1"/>
  <c r="AA212" i="1"/>
  <c r="AB212" i="1"/>
  <c r="AE212" i="1"/>
  <c r="AG212" i="1"/>
  <c r="AH212" i="1"/>
  <c r="AI212" i="1"/>
  <c r="AK212" i="1"/>
  <c r="AJ212" i="1"/>
  <c r="AA211" i="1"/>
  <c r="AB211" i="1"/>
  <c r="AE211" i="1"/>
  <c r="AG211" i="1"/>
  <c r="AH211" i="1"/>
  <c r="AI211" i="1"/>
  <c r="AK211" i="1"/>
  <c r="AJ211" i="1"/>
  <c r="AA210" i="1"/>
  <c r="AB210" i="1"/>
  <c r="AE210" i="1"/>
  <c r="AG210" i="1"/>
  <c r="AH210" i="1"/>
  <c r="AI210" i="1"/>
  <c r="AK210" i="1"/>
  <c r="AJ210" i="1"/>
  <c r="AA209" i="1"/>
  <c r="AB209" i="1"/>
  <c r="AE209" i="1"/>
  <c r="AG209" i="1"/>
  <c r="AH209" i="1"/>
  <c r="AI209" i="1"/>
  <c r="AK209" i="1"/>
  <c r="AJ209" i="1"/>
  <c r="AA208" i="1"/>
  <c r="AB208" i="1"/>
  <c r="AE208" i="1"/>
  <c r="AG208" i="1"/>
  <c r="AH208" i="1"/>
  <c r="AI208" i="1"/>
  <c r="AK208" i="1"/>
  <c r="AJ208" i="1"/>
  <c r="AA207" i="1"/>
  <c r="AB207" i="1"/>
  <c r="AE207" i="1"/>
  <c r="AG207" i="1"/>
  <c r="AH207" i="1"/>
  <c r="AI207" i="1"/>
  <c r="AK207" i="1"/>
  <c r="AJ207" i="1"/>
  <c r="AA204" i="1"/>
  <c r="AB204" i="1"/>
  <c r="AE204" i="1"/>
  <c r="AG204" i="1"/>
  <c r="AH204" i="1"/>
  <c r="AI204" i="1"/>
  <c r="AK204" i="1"/>
  <c r="AJ204" i="1"/>
  <c r="AA203" i="1"/>
  <c r="AB203" i="1"/>
  <c r="AE203" i="1"/>
  <c r="AG203" i="1"/>
  <c r="AH203" i="1"/>
  <c r="AI203" i="1"/>
  <c r="AK203" i="1"/>
  <c r="AJ203" i="1"/>
  <c r="AA202" i="1"/>
  <c r="AB202" i="1"/>
  <c r="AE202" i="1"/>
  <c r="AG202" i="1"/>
  <c r="AH202" i="1"/>
  <c r="AI202" i="1"/>
  <c r="AK202" i="1"/>
  <c r="AJ202" i="1"/>
  <c r="AA201" i="1"/>
  <c r="AB201" i="1"/>
  <c r="AE201" i="1"/>
  <c r="AG201" i="1"/>
  <c r="AH201" i="1"/>
  <c r="AI201" i="1"/>
  <c r="AK201" i="1"/>
  <c r="AJ201" i="1"/>
  <c r="AA200" i="1"/>
  <c r="AB200" i="1"/>
  <c r="AE200" i="1"/>
  <c r="AG200" i="1"/>
  <c r="AH200" i="1"/>
  <c r="AI200" i="1"/>
  <c r="AK200" i="1"/>
  <c r="AJ200" i="1"/>
  <c r="AA199" i="1"/>
  <c r="AB199" i="1"/>
  <c r="AE199" i="1"/>
  <c r="AG199" i="1"/>
  <c r="AH199" i="1"/>
  <c r="AI199" i="1"/>
  <c r="AK199" i="1"/>
  <c r="AJ199" i="1"/>
  <c r="AA198" i="1"/>
  <c r="AB198" i="1"/>
  <c r="AE198" i="1"/>
  <c r="AG198" i="1"/>
  <c r="AH198" i="1"/>
  <c r="AI198" i="1"/>
  <c r="AK198" i="1"/>
  <c r="AJ198" i="1"/>
  <c r="AA197" i="1"/>
  <c r="AB197" i="1"/>
  <c r="AE197" i="1"/>
  <c r="AG197" i="1"/>
  <c r="AH197" i="1"/>
  <c r="AI197" i="1"/>
  <c r="AK197" i="1"/>
  <c r="AJ197" i="1"/>
  <c r="AA196" i="1"/>
  <c r="AB196" i="1"/>
  <c r="AE196" i="1"/>
  <c r="AG196" i="1"/>
  <c r="AH196" i="1"/>
  <c r="AI196" i="1"/>
  <c r="AK196" i="1"/>
  <c r="AJ196" i="1"/>
  <c r="AA195" i="1"/>
  <c r="AB195" i="1"/>
  <c r="AE195" i="1"/>
  <c r="AG195" i="1"/>
  <c r="AH195" i="1"/>
  <c r="AI195" i="1"/>
  <c r="AK195" i="1"/>
  <c r="AJ195" i="1"/>
  <c r="AA194" i="1"/>
  <c r="AB194" i="1"/>
  <c r="AE194" i="1"/>
  <c r="AG194" i="1"/>
  <c r="AH194" i="1"/>
  <c r="AI194" i="1"/>
  <c r="AK194" i="1"/>
  <c r="AJ194" i="1"/>
  <c r="AA191" i="1"/>
  <c r="AB191" i="1"/>
  <c r="AE191" i="1"/>
  <c r="AG191" i="1"/>
  <c r="AH191" i="1"/>
  <c r="AI191" i="1"/>
  <c r="AK191" i="1"/>
  <c r="AJ191" i="1"/>
  <c r="AA190" i="1"/>
  <c r="AB190" i="1"/>
  <c r="AE190" i="1"/>
  <c r="AG190" i="1"/>
  <c r="AH190" i="1"/>
  <c r="AI190" i="1"/>
  <c r="AK190" i="1"/>
  <c r="AJ190" i="1"/>
  <c r="AA189" i="1"/>
  <c r="AB189" i="1"/>
  <c r="AE189" i="1"/>
  <c r="AG189" i="1"/>
  <c r="AH189" i="1"/>
  <c r="AI189" i="1"/>
  <c r="AK189" i="1"/>
  <c r="AJ189" i="1"/>
  <c r="AA188" i="1"/>
  <c r="AB188" i="1"/>
  <c r="AE188" i="1"/>
  <c r="AG188" i="1"/>
  <c r="AH188" i="1"/>
  <c r="AI188" i="1"/>
  <c r="AK188" i="1"/>
  <c r="AJ188" i="1"/>
  <c r="AA187" i="1"/>
  <c r="AB187" i="1"/>
  <c r="AE187" i="1"/>
  <c r="AG187" i="1"/>
  <c r="AH187" i="1"/>
  <c r="AI187" i="1"/>
  <c r="AK187" i="1"/>
  <c r="AJ187" i="1"/>
  <c r="AA186" i="1"/>
  <c r="AB186" i="1"/>
  <c r="AE186" i="1"/>
  <c r="AG186" i="1"/>
  <c r="AH186" i="1"/>
  <c r="AI186" i="1"/>
  <c r="AK186" i="1"/>
  <c r="AJ186" i="1"/>
  <c r="AA185" i="1"/>
  <c r="AB185" i="1"/>
  <c r="AE185" i="1"/>
  <c r="AG185" i="1"/>
  <c r="AH185" i="1"/>
  <c r="AI185" i="1"/>
  <c r="AK185" i="1"/>
  <c r="AJ185" i="1"/>
  <c r="AA184" i="1"/>
  <c r="AB184" i="1"/>
  <c r="AE184" i="1"/>
  <c r="AG184" i="1"/>
  <c r="AH184" i="1"/>
  <c r="AI184" i="1"/>
  <c r="AK184" i="1"/>
  <c r="AJ184" i="1"/>
  <c r="AA183" i="1"/>
  <c r="AB183" i="1"/>
  <c r="AE183" i="1"/>
  <c r="AG183" i="1"/>
  <c r="AH183" i="1"/>
  <c r="AI183" i="1"/>
  <c r="AK183" i="1"/>
  <c r="AJ183" i="1"/>
  <c r="AA182" i="1"/>
  <c r="AB182" i="1"/>
  <c r="AE182" i="1"/>
  <c r="AG182" i="1"/>
  <c r="AH182" i="1"/>
  <c r="AI182" i="1"/>
  <c r="AK182" i="1"/>
  <c r="AJ182" i="1"/>
  <c r="AA181" i="1"/>
  <c r="AB181" i="1"/>
  <c r="AE181" i="1"/>
  <c r="AG181" i="1"/>
  <c r="AH181" i="1"/>
  <c r="AI181" i="1"/>
  <c r="AK181" i="1"/>
  <c r="AJ181" i="1"/>
  <c r="AA180" i="1"/>
  <c r="AB180" i="1"/>
  <c r="AE180" i="1"/>
  <c r="AG180" i="1"/>
  <c r="AH180" i="1"/>
  <c r="AI180" i="1"/>
  <c r="AK180" i="1"/>
  <c r="AJ180" i="1"/>
  <c r="AA179" i="1"/>
  <c r="AB179" i="1"/>
  <c r="AE179" i="1"/>
  <c r="AG179" i="1"/>
  <c r="AH179" i="1"/>
  <c r="AI179" i="1"/>
  <c r="AK179" i="1"/>
  <c r="AJ179" i="1"/>
  <c r="AA178" i="1"/>
  <c r="AB178" i="1"/>
  <c r="AE178" i="1"/>
  <c r="AG178" i="1"/>
  <c r="AH178" i="1"/>
  <c r="AI178" i="1"/>
  <c r="AK178" i="1"/>
  <c r="AJ178" i="1"/>
  <c r="AA177" i="1"/>
  <c r="AB177" i="1"/>
  <c r="AE177" i="1"/>
  <c r="AG177" i="1"/>
  <c r="AH177" i="1"/>
  <c r="AI177" i="1"/>
  <c r="AK177" i="1"/>
  <c r="AJ177" i="1"/>
  <c r="AA174" i="1"/>
  <c r="AB174" i="1"/>
  <c r="AE174" i="1"/>
  <c r="AG174" i="1"/>
  <c r="AH174" i="1"/>
  <c r="AI174" i="1"/>
  <c r="AK174" i="1"/>
  <c r="AJ174" i="1"/>
  <c r="AA173" i="1"/>
  <c r="AB173" i="1"/>
  <c r="AE173" i="1"/>
  <c r="AG173" i="1"/>
  <c r="AH173" i="1"/>
  <c r="AI173" i="1"/>
  <c r="AK173" i="1"/>
  <c r="AJ173" i="1"/>
  <c r="AA172" i="1"/>
  <c r="AB172" i="1"/>
  <c r="AE172" i="1"/>
  <c r="AG172" i="1"/>
  <c r="AH172" i="1"/>
  <c r="AI172" i="1"/>
  <c r="AK172" i="1"/>
  <c r="AJ172" i="1"/>
  <c r="AA171" i="1"/>
  <c r="AB171" i="1"/>
  <c r="AE171" i="1"/>
  <c r="AG171" i="1"/>
  <c r="AH171" i="1"/>
  <c r="AI171" i="1"/>
  <c r="AK171" i="1"/>
  <c r="AJ171" i="1"/>
  <c r="AA170" i="1"/>
  <c r="AB170" i="1"/>
  <c r="AE170" i="1"/>
  <c r="AG170" i="1"/>
  <c r="AH170" i="1"/>
  <c r="AI170" i="1"/>
  <c r="AK170" i="1"/>
  <c r="AJ170" i="1"/>
  <c r="AA169" i="1"/>
  <c r="AB169" i="1"/>
  <c r="AE169" i="1"/>
  <c r="AG169" i="1"/>
  <c r="AH169" i="1"/>
  <c r="AI169" i="1"/>
  <c r="AK169" i="1"/>
  <c r="AJ169" i="1"/>
  <c r="AA168" i="1"/>
  <c r="AB168" i="1"/>
  <c r="AE168" i="1"/>
  <c r="AG168" i="1"/>
  <c r="AH168" i="1"/>
  <c r="AI168" i="1"/>
  <c r="AK168" i="1"/>
  <c r="AJ168" i="1"/>
  <c r="AA167" i="1"/>
  <c r="AB167" i="1"/>
  <c r="AE167" i="1"/>
  <c r="AG167" i="1"/>
  <c r="AH167" i="1"/>
  <c r="AI167" i="1"/>
  <c r="AK167" i="1"/>
  <c r="AJ167" i="1"/>
  <c r="AA166" i="1"/>
  <c r="AB166" i="1"/>
  <c r="AE166" i="1"/>
  <c r="AG166" i="1"/>
  <c r="AH166" i="1"/>
  <c r="AI166" i="1"/>
  <c r="AK166" i="1"/>
  <c r="AJ166" i="1"/>
  <c r="AA165" i="1"/>
  <c r="AB165" i="1"/>
  <c r="AE165" i="1"/>
  <c r="AG165" i="1"/>
  <c r="AH165" i="1"/>
  <c r="AI165" i="1"/>
  <c r="AK165" i="1"/>
  <c r="AJ165" i="1"/>
  <c r="AA164" i="1"/>
  <c r="AB164" i="1"/>
  <c r="AE164" i="1"/>
  <c r="AG164" i="1"/>
  <c r="AH164" i="1"/>
  <c r="AI164" i="1"/>
  <c r="AK164" i="1"/>
  <c r="AJ164" i="1"/>
  <c r="AA163" i="1"/>
  <c r="AB163" i="1"/>
  <c r="AE163" i="1"/>
  <c r="AG163" i="1"/>
  <c r="AH163" i="1"/>
  <c r="AI163" i="1"/>
  <c r="AK163" i="1"/>
  <c r="AJ163" i="1"/>
  <c r="AA162" i="1"/>
  <c r="AB162" i="1"/>
  <c r="AE162" i="1"/>
  <c r="AG162" i="1"/>
  <c r="AH162" i="1"/>
  <c r="AI162" i="1"/>
  <c r="AK162" i="1"/>
  <c r="AJ162" i="1"/>
  <c r="AA161" i="1"/>
  <c r="AB161" i="1"/>
  <c r="AE161" i="1"/>
  <c r="AG161" i="1"/>
  <c r="AH161" i="1"/>
  <c r="AI161" i="1"/>
  <c r="AK161" i="1"/>
  <c r="AJ161" i="1"/>
  <c r="AA160" i="1"/>
  <c r="AB160" i="1"/>
  <c r="AE160" i="1"/>
  <c r="AG160" i="1"/>
  <c r="AH160" i="1"/>
  <c r="AI160" i="1"/>
  <c r="AK160" i="1"/>
  <c r="AJ160" i="1"/>
  <c r="AA159" i="1"/>
  <c r="AB159" i="1"/>
  <c r="AE159" i="1"/>
  <c r="AG159" i="1"/>
  <c r="AH159" i="1"/>
  <c r="AI159" i="1"/>
  <c r="AK159" i="1"/>
  <c r="AJ159" i="1"/>
  <c r="AA158" i="1"/>
  <c r="AB158" i="1"/>
  <c r="AE158" i="1"/>
  <c r="AG158" i="1"/>
  <c r="AH158" i="1"/>
  <c r="AI158" i="1"/>
  <c r="AK158" i="1"/>
  <c r="AJ158" i="1"/>
  <c r="AA157" i="1"/>
  <c r="AB157" i="1"/>
  <c r="AE157" i="1"/>
  <c r="AG157" i="1"/>
  <c r="AH157" i="1"/>
  <c r="AI157" i="1"/>
  <c r="AK157" i="1"/>
  <c r="AJ157" i="1"/>
  <c r="AA156" i="1"/>
  <c r="AB156" i="1"/>
  <c r="AE156" i="1"/>
  <c r="AG156" i="1"/>
  <c r="AH156" i="1"/>
  <c r="AI156" i="1"/>
  <c r="AK156" i="1"/>
  <c r="AJ156" i="1"/>
  <c r="AA155" i="1"/>
  <c r="AB155" i="1"/>
  <c r="AE155" i="1"/>
  <c r="AG155" i="1"/>
  <c r="AH155" i="1"/>
  <c r="AI155" i="1"/>
  <c r="AK155" i="1"/>
  <c r="AJ155" i="1"/>
  <c r="AA154" i="1"/>
  <c r="AB154" i="1"/>
  <c r="AE154" i="1"/>
  <c r="AG154" i="1"/>
  <c r="AH154" i="1"/>
  <c r="AI154" i="1"/>
  <c r="AK154" i="1"/>
  <c r="AJ154" i="1"/>
  <c r="AA153" i="1"/>
  <c r="AB153" i="1"/>
  <c r="AE153" i="1"/>
  <c r="AG153" i="1"/>
  <c r="AH153" i="1"/>
  <c r="AI153" i="1"/>
  <c r="AK153" i="1"/>
  <c r="AJ153" i="1"/>
  <c r="AA152" i="1"/>
  <c r="AB152" i="1"/>
  <c r="AE152" i="1"/>
  <c r="AG152" i="1"/>
  <c r="AH152" i="1"/>
  <c r="AI152" i="1"/>
  <c r="AK152" i="1"/>
  <c r="AJ152" i="1"/>
  <c r="AA149" i="1"/>
  <c r="AB149" i="1"/>
  <c r="AE149" i="1"/>
  <c r="AG149" i="1"/>
  <c r="AH149" i="1"/>
  <c r="AI149" i="1"/>
  <c r="AK149" i="1"/>
  <c r="AJ149" i="1"/>
  <c r="AA148" i="1"/>
  <c r="AB148" i="1"/>
  <c r="AE148" i="1"/>
  <c r="AG148" i="1"/>
  <c r="AH148" i="1"/>
  <c r="AI148" i="1"/>
  <c r="AK148" i="1"/>
  <c r="AJ148" i="1"/>
  <c r="AA147" i="1"/>
  <c r="AB147" i="1"/>
  <c r="AE147" i="1"/>
  <c r="AG147" i="1"/>
  <c r="AH147" i="1"/>
  <c r="AI147" i="1"/>
  <c r="AK147" i="1"/>
  <c r="AJ147" i="1"/>
  <c r="AA146" i="1"/>
  <c r="AB146" i="1"/>
  <c r="AE146" i="1"/>
  <c r="AG146" i="1"/>
  <c r="AH146" i="1"/>
  <c r="AI146" i="1"/>
  <c r="AK146" i="1"/>
  <c r="AJ146" i="1"/>
  <c r="AA145" i="1"/>
  <c r="AB145" i="1"/>
  <c r="AE145" i="1"/>
  <c r="AG145" i="1"/>
  <c r="AH145" i="1"/>
  <c r="AI145" i="1"/>
  <c r="AK145" i="1"/>
  <c r="AJ145" i="1"/>
  <c r="AA144" i="1"/>
  <c r="AB144" i="1"/>
  <c r="AE144" i="1"/>
  <c r="AG144" i="1"/>
  <c r="AH144" i="1"/>
  <c r="AI144" i="1"/>
  <c r="AK144" i="1"/>
  <c r="AJ144" i="1"/>
  <c r="AA143" i="1"/>
  <c r="AB143" i="1"/>
  <c r="AE143" i="1"/>
  <c r="AG143" i="1"/>
  <c r="AH143" i="1"/>
  <c r="AI143" i="1"/>
  <c r="AK143" i="1"/>
  <c r="AJ143" i="1"/>
  <c r="AA142" i="1"/>
  <c r="AB142" i="1"/>
  <c r="AE142" i="1"/>
  <c r="AG142" i="1"/>
  <c r="AH142" i="1"/>
  <c r="AI142" i="1"/>
  <c r="AK142" i="1"/>
  <c r="AJ142" i="1"/>
  <c r="AA141" i="1"/>
  <c r="AB141" i="1"/>
  <c r="AE141" i="1"/>
  <c r="AG141" i="1"/>
  <c r="AH141" i="1"/>
  <c r="AI141" i="1"/>
  <c r="AK141" i="1"/>
  <c r="AJ141" i="1"/>
  <c r="AA140" i="1"/>
  <c r="AB140" i="1"/>
  <c r="AE140" i="1"/>
  <c r="AG140" i="1"/>
  <c r="AH140" i="1"/>
  <c r="AI140" i="1"/>
  <c r="AK140" i="1"/>
  <c r="AJ140" i="1"/>
  <c r="AA139" i="1"/>
  <c r="AB139" i="1"/>
  <c r="AE139" i="1"/>
  <c r="AG139" i="1"/>
  <c r="AH139" i="1"/>
  <c r="AI139" i="1"/>
  <c r="AK139" i="1"/>
  <c r="AJ139" i="1"/>
  <c r="AA138" i="1"/>
  <c r="AB138" i="1"/>
  <c r="AE138" i="1"/>
  <c r="AG138" i="1"/>
  <c r="AH138" i="1"/>
  <c r="AI138" i="1"/>
  <c r="AK138" i="1"/>
  <c r="AJ138" i="1"/>
  <c r="AA137" i="1"/>
  <c r="AB137" i="1"/>
  <c r="AE137" i="1"/>
  <c r="AG137" i="1"/>
  <c r="AH137" i="1"/>
  <c r="AI137" i="1"/>
  <c r="AK137" i="1"/>
  <c r="AJ137" i="1"/>
  <c r="AA136" i="1"/>
  <c r="AB136" i="1"/>
  <c r="AE136" i="1"/>
  <c r="AG136" i="1"/>
  <c r="AH136" i="1"/>
  <c r="AI136" i="1"/>
  <c r="AK136" i="1"/>
  <c r="AJ136" i="1"/>
  <c r="AA135" i="1"/>
  <c r="AB135" i="1"/>
  <c r="AE135" i="1"/>
  <c r="AG135" i="1"/>
  <c r="AH135" i="1"/>
  <c r="AI135" i="1"/>
  <c r="AK135" i="1"/>
  <c r="AJ135" i="1"/>
  <c r="AA134" i="1"/>
  <c r="AB134" i="1"/>
  <c r="AE134" i="1"/>
  <c r="AG134" i="1"/>
  <c r="AH134" i="1"/>
  <c r="AI134" i="1"/>
  <c r="AK134" i="1"/>
  <c r="AJ134" i="1"/>
  <c r="AA133" i="1"/>
  <c r="AB133" i="1"/>
  <c r="AE133" i="1"/>
  <c r="AG133" i="1"/>
  <c r="AH133" i="1"/>
  <c r="AI133" i="1"/>
  <c r="AK133" i="1"/>
  <c r="AJ133" i="1"/>
  <c r="AA132" i="1"/>
  <c r="AB132" i="1"/>
  <c r="AE132" i="1"/>
  <c r="AG132" i="1"/>
  <c r="AH132" i="1"/>
  <c r="AI132" i="1"/>
  <c r="AK132" i="1"/>
  <c r="AJ132" i="1"/>
  <c r="AA129" i="1"/>
  <c r="AB129" i="1"/>
  <c r="AE129" i="1"/>
  <c r="AG129" i="1"/>
  <c r="AH129" i="1"/>
  <c r="AI129" i="1"/>
  <c r="AK129" i="1"/>
  <c r="AJ129" i="1"/>
  <c r="AA128" i="1"/>
  <c r="AB128" i="1"/>
  <c r="AE128" i="1"/>
  <c r="AG128" i="1"/>
  <c r="AH128" i="1"/>
  <c r="AI128" i="1"/>
  <c r="AK128" i="1"/>
  <c r="AJ128" i="1"/>
  <c r="AA127" i="1"/>
  <c r="AB127" i="1"/>
  <c r="AE127" i="1"/>
  <c r="AG127" i="1"/>
  <c r="AH127" i="1"/>
  <c r="AI127" i="1"/>
  <c r="AK127" i="1"/>
  <c r="AJ127" i="1"/>
  <c r="AA126" i="1"/>
  <c r="AB126" i="1"/>
  <c r="AE126" i="1"/>
  <c r="AG126" i="1"/>
  <c r="AH126" i="1"/>
  <c r="AI126" i="1"/>
  <c r="AK126" i="1"/>
  <c r="AJ126" i="1"/>
  <c r="AA125" i="1"/>
  <c r="AB125" i="1"/>
  <c r="AE125" i="1"/>
  <c r="AG125" i="1"/>
  <c r="AH125" i="1"/>
  <c r="AI125" i="1"/>
  <c r="AK125" i="1"/>
  <c r="AJ125" i="1"/>
  <c r="AA124" i="1"/>
  <c r="AB124" i="1"/>
  <c r="AE124" i="1"/>
  <c r="AG124" i="1"/>
  <c r="AH124" i="1"/>
  <c r="AI124" i="1"/>
  <c r="AK124" i="1"/>
  <c r="AJ124" i="1"/>
  <c r="AA123" i="1"/>
  <c r="AB123" i="1"/>
  <c r="AE123" i="1"/>
  <c r="AG123" i="1"/>
  <c r="AH123" i="1"/>
  <c r="AI123" i="1"/>
  <c r="AK123" i="1"/>
  <c r="AJ123" i="1"/>
  <c r="AA122" i="1"/>
  <c r="AB122" i="1"/>
  <c r="AE122" i="1"/>
  <c r="AG122" i="1"/>
  <c r="AH122" i="1"/>
  <c r="AI122" i="1"/>
  <c r="AK122" i="1"/>
  <c r="AJ122" i="1"/>
  <c r="AA121" i="1"/>
  <c r="AB121" i="1"/>
  <c r="AE121" i="1"/>
  <c r="AG121" i="1"/>
  <c r="AH121" i="1"/>
  <c r="AI121" i="1"/>
  <c r="AK121" i="1"/>
  <c r="AJ121" i="1"/>
  <c r="AA120" i="1"/>
  <c r="AB120" i="1"/>
  <c r="AE120" i="1"/>
  <c r="AG120" i="1"/>
  <c r="AH120" i="1"/>
  <c r="AI120" i="1"/>
  <c r="AK120" i="1"/>
  <c r="AJ120" i="1"/>
  <c r="AA119" i="1"/>
  <c r="AB119" i="1"/>
  <c r="AE119" i="1"/>
  <c r="AG119" i="1"/>
  <c r="AH119" i="1"/>
  <c r="AI119" i="1"/>
  <c r="AK119" i="1"/>
  <c r="AJ119" i="1"/>
  <c r="AA118" i="1"/>
  <c r="AB118" i="1"/>
  <c r="AE118" i="1"/>
  <c r="AG118" i="1"/>
  <c r="AH118" i="1"/>
  <c r="AI118" i="1"/>
  <c r="AK118" i="1"/>
  <c r="AJ118" i="1"/>
  <c r="AA117" i="1"/>
  <c r="AB117" i="1"/>
  <c r="AE117" i="1"/>
  <c r="AG117" i="1"/>
  <c r="AH117" i="1"/>
  <c r="AI117" i="1"/>
  <c r="AK117" i="1"/>
  <c r="AJ117" i="1"/>
  <c r="AA116" i="1"/>
  <c r="AB116" i="1"/>
  <c r="AE116" i="1"/>
  <c r="AG116" i="1"/>
  <c r="AH116" i="1"/>
  <c r="AI116" i="1"/>
  <c r="AK116" i="1"/>
  <c r="AJ116" i="1"/>
  <c r="AA115" i="1"/>
  <c r="AB115" i="1"/>
  <c r="AE115" i="1"/>
  <c r="AG115" i="1"/>
  <c r="AH115" i="1"/>
  <c r="AI115" i="1"/>
  <c r="AK115" i="1"/>
  <c r="AJ115" i="1"/>
  <c r="AA114" i="1"/>
  <c r="AB114" i="1"/>
  <c r="AE114" i="1"/>
  <c r="AG114" i="1"/>
  <c r="AH114" i="1"/>
  <c r="AI114" i="1"/>
  <c r="AK114" i="1"/>
  <c r="AJ114" i="1"/>
  <c r="AA113" i="1"/>
  <c r="AB113" i="1"/>
  <c r="AE113" i="1"/>
  <c r="AG113" i="1"/>
  <c r="AH113" i="1"/>
  <c r="AI113" i="1"/>
  <c r="AK113" i="1"/>
  <c r="AJ113" i="1"/>
  <c r="AE110" i="1"/>
  <c r="AA110" i="1"/>
  <c r="AB110" i="1"/>
  <c r="AG110" i="1"/>
  <c r="AH110" i="1"/>
  <c r="AI110" i="1"/>
  <c r="AK110" i="1"/>
  <c r="AJ110" i="1"/>
  <c r="AE109" i="1"/>
  <c r="AA109" i="1"/>
  <c r="AB109" i="1"/>
  <c r="AG109" i="1"/>
  <c r="AH109" i="1"/>
  <c r="AI109" i="1"/>
  <c r="AK109" i="1"/>
  <c r="AJ109" i="1"/>
  <c r="AE108" i="1"/>
  <c r="AA108" i="1"/>
  <c r="AB108" i="1"/>
  <c r="AG108" i="1"/>
  <c r="AH108" i="1"/>
  <c r="AI108" i="1"/>
  <c r="AK108" i="1"/>
  <c r="AJ108" i="1"/>
  <c r="AE107" i="1"/>
  <c r="AA107" i="1"/>
  <c r="AB107" i="1"/>
  <c r="AG107" i="1"/>
  <c r="AH107" i="1"/>
  <c r="AI107" i="1"/>
  <c r="AK107" i="1"/>
  <c r="AJ107" i="1"/>
  <c r="AE106" i="1"/>
  <c r="AA106" i="1"/>
  <c r="AB106" i="1"/>
  <c r="AG106" i="1"/>
  <c r="AH106" i="1"/>
  <c r="AI106" i="1"/>
  <c r="AK106" i="1"/>
  <c r="AJ106" i="1"/>
  <c r="AE105" i="1"/>
  <c r="AA105" i="1"/>
  <c r="AB105" i="1"/>
  <c r="AG105" i="1"/>
  <c r="AH105" i="1"/>
  <c r="AI105" i="1"/>
  <c r="AK105" i="1"/>
  <c r="AJ105" i="1"/>
  <c r="AE104" i="1"/>
  <c r="AA104" i="1"/>
  <c r="AB104" i="1"/>
  <c r="AG104" i="1"/>
  <c r="AH104" i="1"/>
  <c r="AI104" i="1"/>
  <c r="AK104" i="1"/>
  <c r="AJ104" i="1"/>
  <c r="AE103" i="1"/>
  <c r="AA103" i="1"/>
  <c r="AB103" i="1"/>
  <c r="AG103" i="1"/>
  <c r="AH103" i="1"/>
  <c r="AI103" i="1"/>
  <c r="AK103" i="1"/>
  <c r="AJ103" i="1"/>
  <c r="AE102" i="1"/>
  <c r="AA102" i="1"/>
  <c r="AB102" i="1"/>
  <c r="AG102" i="1"/>
  <c r="AH102" i="1"/>
  <c r="AI102" i="1"/>
  <c r="AK102" i="1"/>
  <c r="AJ102" i="1"/>
  <c r="AE101" i="1"/>
  <c r="AA101" i="1"/>
  <c r="AB101" i="1"/>
  <c r="AG101" i="1"/>
  <c r="AH101" i="1"/>
  <c r="AI101" i="1"/>
  <c r="AK101" i="1"/>
  <c r="AJ101" i="1"/>
  <c r="AE100" i="1"/>
  <c r="AA100" i="1"/>
  <c r="AB100" i="1"/>
  <c r="AG100" i="1"/>
  <c r="AH100" i="1"/>
  <c r="AI100" i="1"/>
  <c r="AK100" i="1"/>
  <c r="AJ100" i="1"/>
  <c r="AE99" i="1"/>
  <c r="AA99" i="1"/>
  <c r="AB99" i="1"/>
  <c r="AG99" i="1"/>
  <c r="AH99" i="1"/>
  <c r="AI99" i="1"/>
  <c r="AK99" i="1"/>
  <c r="AJ99" i="1"/>
  <c r="AE98" i="1"/>
  <c r="AA98" i="1"/>
  <c r="AB98" i="1"/>
  <c r="AG98" i="1"/>
  <c r="AH98" i="1"/>
  <c r="AI98" i="1"/>
  <c r="AK98" i="1"/>
  <c r="AJ98" i="1"/>
  <c r="AE97" i="1"/>
  <c r="AA97" i="1"/>
  <c r="AB97" i="1"/>
  <c r="AG97" i="1"/>
  <c r="AH97" i="1"/>
  <c r="AI97" i="1"/>
  <c r="AK97" i="1"/>
  <c r="AJ97" i="1"/>
  <c r="AE96" i="1"/>
  <c r="AA96" i="1"/>
  <c r="AB96" i="1"/>
  <c r="AG96" i="1"/>
  <c r="AH96" i="1"/>
  <c r="AI96" i="1"/>
  <c r="AK96" i="1"/>
  <c r="AJ96" i="1"/>
  <c r="AE95" i="1"/>
  <c r="AA95" i="1"/>
  <c r="AB95" i="1"/>
  <c r="AG95" i="1"/>
  <c r="AH95" i="1"/>
  <c r="AI95" i="1"/>
  <c r="AK95" i="1"/>
  <c r="AJ95" i="1"/>
  <c r="AE94" i="1"/>
  <c r="AA94" i="1"/>
  <c r="AB94" i="1"/>
  <c r="AG94" i="1"/>
  <c r="AH94" i="1"/>
  <c r="AI94" i="1"/>
  <c r="AK94" i="1"/>
  <c r="AJ94" i="1"/>
  <c r="AE93" i="1"/>
  <c r="AA93" i="1"/>
  <c r="AB93" i="1"/>
  <c r="AG93" i="1"/>
  <c r="AH93" i="1"/>
  <c r="AI93" i="1"/>
  <c r="AK93" i="1"/>
  <c r="AJ93" i="1"/>
  <c r="AE92" i="1"/>
  <c r="AA92" i="1"/>
  <c r="AB92" i="1"/>
  <c r="AG92" i="1"/>
  <c r="AH92" i="1"/>
  <c r="AI92" i="1"/>
  <c r="AK92" i="1"/>
  <c r="AJ92" i="1"/>
  <c r="AE91" i="1"/>
  <c r="AA91" i="1"/>
  <c r="AB91" i="1"/>
  <c r="AG91" i="1"/>
  <c r="AH91" i="1"/>
  <c r="AI91" i="1"/>
  <c r="AK91" i="1"/>
  <c r="AJ91" i="1"/>
  <c r="AE90" i="1"/>
  <c r="AA90" i="1"/>
  <c r="AB90" i="1"/>
  <c r="AG90" i="1"/>
  <c r="AH90" i="1"/>
  <c r="AI90" i="1"/>
  <c r="AK90" i="1"/>
  <c r="AJ90" i="1"/>
  <c r="AE89" i="1"/>
  <c r="AA89" i="1"/>
  <c r="AB89" i="1"/>
  <c r="AG89" i="1"/>
  <c r="AH89" i="1"/>
  <c r="AI89" i="1"/>
  <c r="AK89" i="1"/>
  <c r="AJ89" i="1"/>
  <c r="AE88" i="1"/>
  <c r="AA88" i="1"/>
  <c r="AB88" i="1"/>
  <c r="AG88" i="1"/>
  <c r="AH88" i="1"/>
  <c r="AI88" i="1"/>
  <c r="AK88" i="1"/>
  <c r="AJ88" i="1"/>
  <c r="AE87" i="1"/>
  <c r="AA87" i="1"/>
  <c r="AB87" i="1"/>
  <c r="AG87" i="1"/>
  <c r="AH87" i="1"/>
  <c r="AI87" i="1"/>
  <c r="AK87" i="1"/>
  <c r="AJ87" i="1"/>
  <c r="AE86" i="1"/>
  <c r="AA86" i="1"/>
  <c r="AB86" i="1"/>
  <c r="AG86" i="1"/>
  <c r="AH86" i="1"/>
  <c r="AI86" i="1"/>
  <c r="AK86" i="1"/>
  <c r="AJ86" i="1"/>
  <c r="AE85" i="1"/>
  <c r="AA85" i="1"/>
  <c r="AB85" i="1"/>
  <c r="AG85" i="1"/>
  <c r="AH85" i="1"/>
  <c r="AI85" i="1"/>
  <c r="AK85" i="1"/>
  <c r="AJ85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E82" i="1"/>
  <c r="AG82" i="1"/>
  <c r="AH82" i="1"/>
  <c r="AI82" i="1"/>
  <c r="AK82" i="1"/>
  <c r="AJ82" i="1"/>
  <c r="AE81" i="1"/>
  <c r="AG81" i="1"/>
  <c r="AH81" i="1"/>
  <c r="AI81" i="1"/>
  <c r="AK81" i="1"/>
  <c r="AJ81" i="1"/>
  <c r="AE80" i="1"/>
  <c r="AG80" i="1"/>
  <c r="AH80" i="1"/>
  <c r="AI80" i="1"/>
  <c r="AK80" i="1"/>
  <c r="AJ80" i="1"/>
  <c r="AE79" i="1"/>
  <c r="AG79" i="1"/>
  <c r="AH79" i="1"/>
  <c r="AI79" i="1"/>
  <c r="AK79" i="1"/>
  <c r="AJ79" i="1"/>
  <c r="AE78" i="1"/>
  <c r="AG78" i="1"/>
  <c r="AH78" i="1"/>
  <c r="AI78" i="1"/>
  <c r="AK78" i="1"/>
  <c r="AJ78" i="1"/>
  <c r="AE77" i="1"/>
  <c r="AG77" i="1"/>
  <c r="AH77" i="1"/>
  <c r="AI77" i="1"/>
  <c r="AK77" i="1"/>
  <c r="AJ77" i="1"/>
  <c r="AE76" i="1"/>
  <c r="AG76" i="1"/>
  <c r="AH76" i="1"/>
  <c r="AI76" i="1"/>
  <c r="AK76" i="1"/>
  <c r="AJ76" i="1"/>
  <c r="AE75" i="1"/>
  <c r="AG75" i="1"/>
  <c r="AH75" i="1"/>
  <c r="AI75" i="1"/>
  <c r="AK75" i="1"/>
  <c r="AJ75" i="1"/>
  <c r="AE74" i="1"/>
  <c r="AG74" i="1"/>
  <c r="AH74" i="1"/>
  <c r="AI74" i="1"/>
  <c r="AK74" i="1"/>
  <c r="AJ74" i="1"/>
  <c r="AE73" i="1"/>
  <c r="AG73" i="1"/>
  <c r="AH73" i="1"/>
  <c r="AI73" i="1"/>
  <c r="AK73" i="1"/>
  <c r="AJ73" i="1"/>
  <c r="AE72" i="1"/>
  <c r="AG72" i="1"/>
  <c r="AH72" i="1"/>
  <c r="AI72" i="1"/>
  <c r="AK72" i="1"/>
  <c r="AJ72" i="1"/>
  <c r="AE71" i="1"/>
  <c r="AG71" i="1"/>
  <c r="AH71" i="1"/>
  <c r="AI71" i="1"/>
  <c r="AK71" i="1"/>
  <c r="AJ71" i="1"/>
  <c r="AE70" i="1"/>
  <c r="AG70" i="1"/>
  <c r="AH70" i="1"/>
  <c r="AI70" i="1"/>
  <c r="AK70" i="1"/>
  <c r="AJ70" i="1"/>
  <c r="AE69" i="1"/>
  <c r="AG69" i="1"/>
  <c r="AH69" i="1"/>
  <c r="AI69" i="1"/>
  <c r="AK69" i="1"/>
  <c r="AJ69" i="1"/>
  <c r="AE68" i="1"/>
  <c r="AG68" i="1"/>
  <c r="AH68" i="1"/>
  <c r="AI68" i="1"/>
  <c r="AK68" i="1"/>
  <c r="AJ68" i="1"/>
  <c r="AE67" i="1"/>
  <c r="AG67" i="1"/>
  <c r="AH67" i="1"/>
  <c r="AI67" i="1"/>
  <c r="AK67" i="1"/>
  <c r="AJ67" i="1"/>
  <c r="AE66" i="1"/>
  <c r="AG66" i="1"/>
  <c r="AH66" i="1"/>
  <c r="AI66" i="1"/>
  <c r="AK66" i="1"/>
  <c r="AJ66" i="1"/>
  <c r="AE65" i="1"/>
  <c r="AG65" i="1"/>
  <c r="AH65" i="1"/>
  <c r="AI65" i="1"/>
  <c r="AK65" i="1"/>
  <c r="AJ65" i="1"/>
  <c r="AE64" i="1"/>
  <c r="AG64" i="1"/>
  <c r="AH64" i="1"/>
  <c r="AI64" i="1"/>
  <c r="AK64" i="1"/>
  <c r="AJ64" i="1"/>
  <c r="AE63" i="1"/>
  <c r="AG63" i="1"/>
  <c r="AH63" i="1"/>
  <c r="AI63" i="1"/>
  <c r="AK63" i="1"/>
  <c r="AJ63" i="1"/>
  <c r="AE60" i="1"/>
  <c r="AG60" i="1"/>
  <c r="AH60" i="1"/>
  <c r="AI60" i="1"/>
  <c r="AK60" i="1"/>
  <c r="AJ60" i="1"/>
  <c r="AE59" i="1"/>
  <c r="AG59" i="1"/>
  <c r="AH59" i="1"/>
  <c r="AI59" i="1"/>
  <c r="AK59" i="1"/>
  <c r="AJ59" i="1"/>
  <c r="AE58" i="1"/>
  <c r="AG58" i="1"/>
  <c r="AH58" i="1"/>
  <c r="AI58" i="1"/>
  <c r="AK58" i="1"/>
  <c r="AJ58" i="1"/>
  <c r="AE57" i="1"/>
  <c r="AG57" i="1"/>
  <c r="AH57" i="1"/>
  <c r="AI57" i="1"/>
  <c r="AK57" i="1"/>
  <c r="AJ57" i="1"/>
  <c r="AE56" i="1"/>
  <c r="AG56" i="1"/>
  <c r="AH56" i="1"/>
  <c r="AI56" i="1"/>
  <c r="AK56" i="1"/>
  <c r="AJ56" i="1"/>
  <c r="AE55" i="1"/>
  <c r="AG55" i="1"/>
  <c r="AH55" i="1"/>
  <c r="AI55" i="1"/>
  <c r="AK55" i="1"/>
  <c r="AJ55" i="1"/>
  <c r="AE54" i="1"/>
  <c r="AG54" i="1"/>
  <c r="AH54" i="1"/>
  <c r="AI54" i="1"/>
  <c r="AK54" i="1"/>
  <c r="AJ54" i="1"/>
  <c r="AE53" i="1"/>
  <c r="AG53" i="1"/>
  <c r="AH53" i="1"/>
  <c r="AI53" i="1"/>
  <c r="AK53" i="1"/>
  <c r="AJ53" i="1"/>
  <c r="AE52" i="1"/>
  <c r="AG52" i="1"/>
  <c r="AH52" i="1"/>
  <c r="AI52" i="1"/>
  <c r="AK52" i="1"/>
  <c r="AJ52" i="1"/>
  <c r="AE51" i="1"/>
  <c r="AG51" i="1"/>
  <c r="AH51" i="1"/>
  <c r="AI51" i="1"/>
  <c r="AK51" i="1"/>
  <c r="AJ51" i="1"/>
  <c r="AE50" i="1"/>
  <c r="AG50" i="1"/>
  <c r="AH50" i="1"/>
  <c r="AI50" i="1"/>
  <c r="AK50" i="1"/>
  <c r="AJ50" i="1"/>
  <c r="AE49" i="1"/>
  <c r="AG49" i="1"/>
  <c r="AH49" i="1"/>
  <c r="AI49" i="1"/>
  <c r="AK49" i="1"/>
  <c r="AJ49" i="1"/>
  <c r="AE48" i="1"/>
  <c r="AG48" i="1"/>
  <c r="AH48" i="1"/>
  <c r="AI48" i="1"/>
  <c r="AK48" i="1"/>
  <c r="AJ48" i="1"/>
  <c r="AE47" i="1"/>
  <c r="AG47" i="1"/>
  <c r="AH47" i="1"/>
  <c r="AI47" i="1"/>
  <c r="AK47" i="1"/>
  <c r="AJ47" i="1"/>
  <c r="AE46" i="1"/>
  <c r="AG46" i="1"/>
  <c r="AH46" i="1"/>
  <c r="AI46" i="1"/>
  <c r="AK46" i="1"/>
  <c r="AJ46" i="1"/>
  <c r="AE45" i="1"/>
  <c r="AG45" i="1"/>
  <c r="AH45" i="1"/>
  <c r="AI45" i="1"/>
  <c r="AK45" i="1"/>
  <c r="AJ45" i="1"/>
  <c r="AE44" i="1"/>
  <c r="AG44" i="1"/>
  <c r="AH44" i="1"/>
  <c r="AI44" i="1"/>
  <c r="AK44" i="1"/>
  <c r="AJ44" i="1"/>
  <c r="AE43" i="1"/>
  <c r="AG43" i="1"/>
  <c r="AH43" i="1"/>
  <c r="AI43" i="1"/>
  <c r="AK43" i="1"/>
  <c r="AJ43" i="1"/>
  <c r="AE42" i="1"/>
  <c r="AG42" i="1"/>
  <c r="AH42" i="1"/>
  <c r="AI42" i="1"/>
  <c r="AK42" i="1"/>
  <c r="AJ42" i="1"/>
  <c r="AE41" i="1"/>
  <c r="AG41" i="1"/>
  <c r="AH41" i="1"/>
  <c r="AI41" i="1"/>
  <c r="AK41" i="1"/>
  <c r="AJ41" i="1"/>
  <c r="AE40" i="1"/>
  <c r="AG40" i="1"/>
  <c r="AH40" i="1"/>
  <c r="AI40" i="1"/>
  <c r="AK40" i="1"/>
  <c r="AJ40" i="1"/>
  <c r="AE39" i="1"/>
  <c r="AG39" i="1"/>
  <c r="AH39" i="1"/>
  <c r="AI39" i="1"/>
  <c r="AK39" i="1"/>
  <c r="AJ39" i="1"/>
  <c r="AE38" i="1"/>
  <c r="AG38" i="1"/>
  <c r="AH38" i="1"/>
  <c r="AI38" i="1"/>
  <c r="AK38" i="1"/>
  <c r="AJ38" i="1"/>
  <c r="AE37" i="1"/>
  <c r="AG37" i="1"/>
  <c r="AH37" i="1"/>
  <c r="AI37" i="1"/>
  <c r="AK37" i="1"/>
  <c r="AJ37" i="1"/>
  <c r="AE36" i="1"/>
  <c r="AG36" i="1"/>
  <c r="AH36" i="1"/>
  <c r="AI36" i="1"/>
  <c r="AK36" i="1"/>
  <c r="AJ36" i="1"/>
  <c r="AE35" i="1"/>
  <c r="AG35" i="1"/>
  <c r="AH35" i="1"/>
  <c r="AI35" i="1"/>
  <c r="AK35" i="1"/>
  <c r="AJ35" i="1"/>
  <c r="AE34" i="1"/>
  <c r="AG34" i="1"/>
  <c r="AH34" i="1"/>
  <c r="AI34" i="1"/>
  <c r="AK34" i="1"/>
  <c r="AJ34" i="1"/>
  <c r="AA31" i="1"/>
  <c r="AB31" i="1"/>
  <c r="AE31" i="1"/>
  <c r="AG31" i="1"/>
  <c r="AH31" i="1"/>
  <c r="AI31" i="1"/>
  <c r="AK31" i="1"/>
  <c r="AJ31" i="1"/>
  <c r="AA30" i="1"/>
  <c r="AB30" i="1"/>
  <c r="AE30" i="1"/>
  <c r="AG30" i="1"/>
  <c r="AH30" i="1"/>
  <c r="AI30" i="1"/>
  <c r="AK30" i="1"/>
  <c r="AJ30" i="1"/>
  <c r="AA29" i="1"/>
  <c r="AB29" i="1"/>
  <c r="AE29" i="1"/>
  <c r="AG29" i="1"/>
  <c r="AH29" i="1"/>
  <c r="AI29" i="1"/>
  <c r="AK29" i="1"/>
  <c r="AJ29" i="1"/>
  <c r="AA28" i="1"/>
  <c r="AB28" i="1"/>
  <c r="AE28" i="1"/>
  <c r="AG28" i="1"/>
  <c r="AH28" i="1"/>
  <c r="AI28" i="1"/>
  <c r="AK28" i="1"/>
  <c r="AJ28" i="1"/>
  <c r="AA27" i="1"/>
  <c r="AB27" i="1"/>
  <c r="AE27" i="1"/>
  <c r="AG27" i="1"/>
  <c r="AH27" i="1"/>
  <c r="AI27" i="1"/>
  <c r="AK27" i="1"/>
  <c r="AJ27" i="1"/>
  <c r="AA26" i="1"/>
  <c r="AB26" i="1"/>
  <c r="AE26" i="1"/>
  <c r="AG26" i="1"/>
  <c r="AH26" i="1"/>
  <c r="AI26" i="1"/>
  <c r="AK26" i="1"/>
  <c r="AJ26" i="1"/>
  <c r="AA25" i="1"/>
  <c r="AB25" i="1"/>
  <c r="AE25" i="1"/>
  <c r="AG25" i="1"/>
  <c r="AH25" i="1"/>
  <c r="AI25" i="1"/>
  <c r="AK25" i="1"/>
  <c r="AJ25" i="1"/>
  <c r="AA24" i="1"/>
  <c r="AB24" i="1"/>
  <c r="AE24" i="1"/>
  <c r="AG24" i="1"/>
  <c r="AH24" i="1"/>
  <c r="AI24" i="1"/>
  <c r="AK24" i="1"/>
  <c r="AJ24" i="1"/>
  <c r="AA23" i="1"/>
  <c r="AB23" i="1"/>
  <c r="AE23" i="1"/>
  <c r="AG23" i="1"/>
  <c r="AH23" i="1"/>
  <c r="AI23" i="1"/>
  <c r="AK23" i="1"/>
  <c r="AJ23" i="1"/>
  <c r="AA22" i="1"/>
  <c r="AB22" i="1"/>
  <c r="AE22" i="1"/>
  <c r="AG22" i="1"/>
  <c r="AH22" i="1"/>
  <c r="AI22" i="1"/>
  <c r="AK22" i="1"/>
  <c r="AJ22" i="1"/>
  <c r="AA21" i="1"/>
  <c r="AB21" i="1"/>
  <c r="AE21" i="1"/>
  <c r="AG21" i="1"/>
  <c r="AH21" i="1"/>
  <c r="AI21" i="1"/>
  <c r="AK21" i="1"/>
  <c r="AJ21" i="1"/>
  <c r="AA20" i="1"/>
  <c r="AB20" i="1"/>
  <c r="AE20" i="1"/>
  <c r="AG20" i="1"/>
  <c r="AH20" i="1"/>
  <c r="AI20" i="1"/>
  <c r="AK20" i="1"/>
  <c r="AJ20" i="1"/>
  <c r="AA19" i="1"/>
  <c r="AB19" i="1"/>
  <c r="AE19" i="1"/>
  <c r="AG19" i="1"/>
  <c r="AH19" i="1"/>
  <c r="AI19" i="1"/>
  <c r="AK19" i="1"/>
  <c r="AJ19" i="1"/>
  <c r="AA18" i="1"/>
  <c r="AB18" i="1"/>
  <c r="AE18" i="1"/>
  <c r="AG18" i="1"/>
  <c r="AH18" i="1"/>
  <c r="AI18" i="1"/>
  <c r="AK18" i="1"/>
  <c r="AJ18" i="1"/>
  <c r="AA17" i="1"/>
  <c r="AB17" i="1"/>
  <c r="AE17" i="1"/>
  <c r="AG17" i="1"/>
  <c r="AH17" i="1"/>
  <c r="AI17" i="1"/>
  <c r="AK17" i="1"/>
  <c r="AJ17" i="1"/>
  <c r="AA16" i="1"/>
  <c r="AB16" i="1"/>
  <c r="AE16" i="1"/>
  <c r="AG16" i="1"/>
  <c r="AH16" i="1"/>
  <c r="AI16" i="1"/>
  <c r="AK16" i="1"/>
  <c r="AJ16" i="1"/>
  <c r="AA15" i="1"/>
  <c r="AB15" i="1"/>
  <c r="AE15" i="1"/>
  <c r="AG15" i="1"/>
  <c r="AH15" i="1"/>
  <c r="AI15" i="1"/>
  <c r="AK15" i="1"/>
  <c r="AJ15" i="1"/>
  <c r="AA14" i="1"/>
  <c r="AB14" i="1"/>
  <c r="AE14" i="1"/>
  <c r="AG14" i="1"/>
  <c r="AH14" i="1"/>
  <c r="AI14" i="1"/>
  <c r="AK14" i="1"/>
  <c r="AJ14" i="1"/>
  <c r="AA13" i="1"/>
  <c r="AB13" i="1"/>
  <c r="AE13" i="1"/>
  <c r="AG13" i="1"/>
  <c r="AH13" i="1"/>
  <c r="AI13" i="1"/>
  <c r="AK13" i="1"/>
  <c r="AJ13" i="1"/>
  <c r="AA12" i="1"/>
  <c r="AB12" i="1"/>
  <c r="AE12" i="1"/>
  <c r="AG12" i="1"/>
  <c r="AH12" i="1"/>
  <c r="AI12" i="1"/>
  <c r="AK12" i="1"/>
  <c r="AJ12" i="1"/>
  <c r="AA11" i="1"/>
  <c r="AB11" i="1"/>
  <c r="AE11" i="1"/>
  <c r="AG11" i="1"/>
  <c r="AH11" i="1"/>
  <c r="AI11" i="1"/>
  <c r="AK11" i="1"/>
  <c r="AJ11" i="1"/>
  <c r="AA10" i="1"/>
  <c r="AB10" i="1"/>
  <c r="AE10" i="1"/>
  <c r="AG10" i="1"/>
  <c r="AH10" i="1"/>
  <c r="AI10" i="1"/>
  <c r="AK10" i="1"/>
  <c r="AJ10" i="1"/>
  <c r="AA9" i="1"/>
  <c r="AB9" i="1"/>
  <c r="AE9" i="1"/>
  <c r="AG9" i="1"/>
  <c r="AH9" i="1"/>
  <c r="AI9" i="1"/>
  <c r="AK9" i="1"/>
  <c r="AJ9" i="1"/>
  <c r="AA8" i="1"/>
  <c r="AB8" i="1"/>
  <c r="AE8" i="1"/>
  <c r="AG8" i="1"/>
  <c r="AH8" i="1"/>
  <c r="AI8" i="1"/>
  <c r="AK8" i="1"/>
  <c r="AJ8" i="1"/>
  <c r="AA7" i="1"/>
  <c r="AB7" i="1"/>
  <c r="AE7" i="1"/>
  <c r="AG7" i="1"/>
  <c r="AH7" i="1"/>
  <c r="AI7" i="1"/>
  <c r="AK7" i="1"/>
  <c r="AJ7" i="1"/>
  <c r="AA6" i="1"/>
  <c r="AB6" i="1"/>
  <c r="AE6" i="1"/>
  <c r="AG6" i="1"/>
  <c r="AH6" i="1"/>
  <c r="AI6" i="1"/>
  <c r="AK6" i="1"/>
  <c r="AJ6" i="1"/>
  <c r="AA5" i="1"/>
  <c r="AB5" i="1"/>
  <c r="AE5" i="1"/>
  <c r="AG5" i="1"/>
  <c r="AH5" i="1"/>
  <c r="AI5" i="1"/>
  <c r="AK5" i="1"/>
  <c r="AJ5" i="1"/>
  <c r="AA4" i="1"/>
  <c r="AB4" i="1"/>
  <c r="AE4" i="1"/>
  <c r="AG4" i="1"/>
  <c r="AH4" i="1"/>
  <c r="AI4" i="1"/>
  <c r="AK4" i="1"/>
  <c r="AJ4" i="1"/>
  <c r="AA3" i="1"/>
  <c r="AB3" i="1"/>
  <c r="AE3" i="1"/>
  <c r="AG3" i="1"/>
  <c r="AH3" i="1"/>
  <c r="AI3" i="1"/>
  <c r="AK3" i="1"/>
  <c r="AJ3" i="1"/>
  <c r="W296" i="1"/>
  <c r="Y296" i="1"/>
  <c r="W295" i="1"/>
  <c r="Y295" i="1"/>
  <c r="W294" i="1"/>
  <c r="Y294" i="1"/>
  <c r="W293" i="1"/>
  <c r="Y293" i="1"/>
  <c r="W292" i="1"/>
  <c r="Y292" i="1"/>
  <c r="W291" i="1"/>
  <c r="Y291" i="1"/>
  <c r="W290" i="1"/>
  <c r="Y290" i="1"/>
  <c r="W289" i="1"/>
  <c r="Y289" i="1"/>
  <c r="W288" i="1"/>
  <c r="Y288" i="1"/>
  <c r="W287" i="1"/>
  <c r="Y287" i="1"/>
  <c r="W286" i="1"/>
  <c r="Y286" i="1"/>
  <c r="W285" i="1"/>
  <c r="Y285" i="1"/>
  <c r="W284" i="1"/>
  <c r="Y284" i="1"/>
  <c r="W283" i="1"/>
  <c r="Y283" i="1"/>
  <c r="W282" i="1"/>
  <c r="Y282" i="1"/>
  <c r="W281" i="1"/>
  <c r="Y281" i="1"/>
  <c r="W280" i="1"/>
  <c r="Y280" i="1"/>
  <c r="W279" i="1"/>
  <c r="Y279" i="1"/>
  <c r="W278" i="1"/>
  <c r="Y278" i="1"/>
  <c r="W277" i="1"/>
  <c r="Y277" i="1"/>
  <c r="W274" i="1"/>
  <c r="Y274" i="1"/>
  <c r="W273" i="1"/>
  <c r="Y273" i="1"/>
  <c r="W272" i="1"/>
  <c r="Y272" i="1"/>
  <c r="W271" i="1"/>
  <c r="Y271" i="1"/>
  <c r="W270" i="1"/>
  <c r="Y270" i="1"/>
  <c r="W269" i="1"/>
  <c r="Y269" i="1"/>
  <c r="W268" i="1"/>
  <c r="Y268" i="1"/>
  <c r="W267" i="1"/>
  <c r="Y267" i="1"/>
  <c r="W266" i="1"/>
  <c r="Y266" i="1"/>
  <c r="W265" i="1"/>
  <c r="Y265" i="1"/>
  <c r="W264" i="1"/>
  <c r="Y264" i="1"/>
  <c r="W263" i="1"/>
  <c r="Y263" i="1"/>
  <c r="W262" i="1"/>
  <c r="Y262" i="1"/>
  <c r="W261" i="1"/>
  <c r="Y261" i="1"/>
  <c r="W260" i="1"/>
  <c r="Y260" i="1"/>
  <c r="W259" i="1"/>
  <c r="Y259" i="1"/>
  <c r="W258" i="1"/>
  <c r="Y258" i="1"/>
  <c r="W257" i="1"/>
  <c r="Y257" i="1"/>
  <c r="W256" i="1"/>
  <c r="Y256" i="1"/>
  <c r="W255" i="1"/>
  <c r="Y255" i="1"/>
  <c r="W254" i="1"/>
  <c r="Y254" i="1"/>
  <c r="W253" i="1"/>
  <c r="Y253" i="1"/>
  <c r="W252" i="1"/>
  <c r="Y252" i="1"/>
  <c r="W251" i="1"/>
  <c r="Y251" i="1"/>
  <c r="W250" i="1"/>
  <c r="Y250" i="1"/>
  <c r="W249" i="1"/>
  <c r="Y249" i="1"/>
  <c r="W248" i="1"/>
  <c r="Y248" i="1"/>
  <c r="W247" i="1"/>
  <c r="Y247" i="1"/>
  <c r="W246" i="1"/>
  <c r="Y246" i="1"/>
  <c r="W245" i="1"/>
  <c r="Y245" i="1"/>
  <c r="W244" i="1"/>
  <c r="Y244" i="1"/>
  <c r="W243" i="1"/>
  <c r="Y243" i="1"/>
  <c r="W242" i="1"/>
  <c r="Y242" i="1"/>
  <c r="W241" i="1"/>
  <c r="Y241" i="1"/>
  <c r="W240" i="1"/>
  <c r="Y240" i="1"/>
  <c r="W239" i="1"/>
  <c r="Y239" i="1"/>
  <c r="W238" i="1"/>
  <c r="Y238" i="1"/>
  <c r="W237" i="1"/>
  <c r="Y237" i="1"/>
  <c r="W234" i="1"/>
  <c r="Y234" i="1"/>
  <c r="W233" i="1"/>
  <c r="Y233" i="1"/>
  <c r="W232" i="1"/>
  <c r="Y232" i="1"/>
  <c r="W231" i="1"/>
  <c r="Y231" i="1"/>
  <c r="W230" i="1"/>
  <c r="Y230" i="1"/>
  <c r="W229" i="1"/>
  <c r="Y229" i="1"/>
  <c r="W228" i="1"/>
  <c r="Y228" i="1"/>
  <c r="W227" i="1"/>
  <c r="Y227" i="1"/>
  <c r="W226" i="1"/>
  <c r="Y226" i="1"/>
  <c r="W225" i="1"/>
  <c r="Y225" i="1"/>
  <c r="W224" i="1"/>
  <c r="Y224" i="1"/>
  <c r="W221" i="1"/>
  <c r="Y221" i="1"/>
  <c r="W220" i="1"/>
  <c r="Y220" i="1"/>
  <c r="W219" i="1"/>
  <c r="Y219" i="1"/>
  <c r="W218" i="1"/>
  <c r="Y218" i="1"/>
  <c r="W217" i="1"/>
  <c r="Y217" i="1"/>
  <c r="W216" i="1"/>
  <c r="Y216" i="1"/>
  <c r="W215" i="1"/>
  <c r="Y215" i="1"/>
  <c r="W214" i="1"/>
  <c r="Y214" i="1"/>
  <c r="W213" i="1"/>
  <c r="Y213" i="1"/>
  <c r="W212" i="1"/>
  <c r="Y212" i="1"/>
  <c r="W211" i="1"/>
  <c r="Y211" i="1"/>
  <c r="W210" i="1"/>
  <c r="Y210" i="1"/>
  <c r="W209" i="1"/>
  <c r="Y209" i="1"/>
  <c r="W208" i="1"/>
  <c r="Y208" i="1"/>
  <c r="W207" i="1"/>
  <c r="Y207" i="1"/>
  <c r="W204" i="1"/>
  <c r="Y204" i="1"/>
  <c r="W203" i="1"/>
  <c r="Y203" i="1"/>
  <c r="W202" i="1"/>
  <c r="Y202" i="1"/>
  <c r="W201" i="1"/>
  <c r="Y201" i="1"/>
  <c r="W200" i="1"/>
  <c r="Y200" i="1"/>
  <c r="W199" i="1"/>
  <c r="Y199" i="1"/>
  <c r="W198" i="1"/>
  <c r="Y198" i="1"/>
  <c r="W197" i="1"/>
  <c r="Y197" i="1"/>
  <c r="W196" i="1"/>
  <c r="Y196" i="1"/>
  <c r="W195" i="1"/>
  <c r="Y195" i="1"/>
  <c r="W194" i="1"/>
  <c r="Y194" i="1"/>
  <c r="W191" i="1"/>
  <c r="Y191" i="1"/>
  <c r="W190" i="1"/>
  <c r="Y190" i="1"/>
  <c r="W189" i="1"/>
  <c r="Y189" i="1"/>
  <c r="W188" i="1"/>
  <c r="Y188" i="1"/>
  <c r="W187" i="1"/>
  <c r="Y187" i="1"/>
  <c r="W186" i="1"/>
  <c r="Y186" i="1"/>
  <c r="W185" i="1"/>
  <c r="Y185" i="1"/>
  <c r="W184" i="1"/>
  <c r="Y184" i="1"/>
  <c r="W183" i="1"/>
  <c r="Y183" i="1"/>
  <c r="W182" i="1"/>
  <c r="Y182" i="1"/>
  <c r="W181" i="1"/>
  <c r="Y181" i="1"/>
  <c r="W180" i="1"/>
  <c r="Y180" i="1"/>
  <c r="W179" i="1"/>
  <c r="Y179" i="1"/>
  <c r="W178" i="1"/>
  <c r="Y178" i="1"/>
  <c r="W177" i="1"/>
  <c r="Y177" i="1"/>
  <c r="W174" i="1"/>
  <c r="Y174" i="1"/>
  <c r="W173" i="1"/>
  <c r="Y173" i="1"/>
  <c r="W172" i="1"/>
  <c r="Y172" i="1"/>
  <c r="W171" i="1"/>
  <c r="Y171" i="1"/>
  <c r="W170" i="1"/>
  <c r="Y170" i="1"/>
  <c r="W169" i="1"/>
  <c r="Y169" i="1"/>
  <c r="W168" i="1"/>
  <c r="Y168" i="1"/>
  <c r="W167" i="1"/>
  <c r="Y167" i="1"/>
  <c r="W166" i="1"/>
  <c r="Y166" i="1"/>
  <c r="W165" i="1"/>
  <c r="Y165" i="1"/>
  <c r="W164" i="1"/>
  <c r="Y164" i="1"/>
  <c r="W163" i="1"/>
  <c r="Y163" i="1"/>
  <c r="W162" i="1"/>
  <c r="Y162" i="1"/>
  <c r="W161" i="1"/>
  <c r="Y161" i="1"/>
  <c r="W160" i="1"/>
  <c r="Y160" i="1"/>
  <c r="W159" i="1"/>
  <c r="Y159" i="1"/>
  <c r="W158" i="1"/>
  <c r="Y158" i="1"/>
  <c r="W157" i="1"/>
  <c r="Y157" i="1"/>
  <c r="W156" i="1"/>
  <c r="Y156" i="1"/>
  <c r="W155" i="1"/>
  <c r="Y155" i="1"/>
  <c r="W154" i="1"/>
  <c r="Y154" i="1"/>
  <c r="W153" i="1"/>
  <c r="Y153" i="1"/>
  <c r="W152" i="1"/>
  <c r="Y152" i="1"/>
  <c r="W149" i="1"/>
  <c r="Y149" i="1"/>
  <c r="W148" i="1"/>
  <c r="Y148" i="1"/>
  <c r="W147" i="1"/>
  <c r="Y147" i="1"/>
  <c r="W146" i="1"/>
  <c r="Y146" i="1"/>
  <c r="W145" i="1"/>
  <c r="Y145" i="1"/>
  <c r="W144" i="1"/>
  <c r="Y144" i="1"/>
  <c r="W143" i="1"/>
  <c r="Y143" i="1"/>
  <c r="W142" i="1"/>
  <c r="Y142" i="1"/>
  <c r="W141" i="1"/>
  <c r="Y141" i="1"/>
  <c r="W140" i="1"/>
  <c r="Y140" i="1"/>
  <c r="W139" i="1"/>
  <c r="Y139" i="1"/>
  <c r="W138" i="1"/>
  <c r="Y138" i="1"/>
  <c r="W137" i="1"/>
  <c r="Y137" i="1"/>
  <c r="W136" i="1"/>
  <c r="Y136" i="1"/>
  <c r="W135" i="1"/>
  <c r="Y135" i="1"/>
  <c r="W134" i="1"/>
  <c r="Y134" i="1"/>
  <c r="W133" i="1"/>
  <c r="Y133" i="1"/>
  <c r="W132" i="1"/>
  <c r="Y132" i="1"/>
  <c r="W129" i="1"/>
  <c r="Y129" i="1"/>
  <c r="W128" i="1"/>
  <c r="Y128" i="1"/>
  <c r="W127" i="1"/>
  <c r="Y127" i="1"/>
  <c r="W126" i="1"/>
  <c r="Y126" i="1"/>
  <c r="W125" i="1"/>
  <c r="Y125" i="1"/>
  <c r="W124" i="1"/>
  <c r="Y124" i="1"/>
  <c r="W123" i="1"/>
  <c r="Y123" i="1"/>
  <c r="W122" i="1"/>
  <c r="Y122" i="1"/>
  <c r="W121" i="1"/>
  <c r="Y121" i="1"/>
  <c r="W120" i="1"/>
  <c r="Y120" i="1"/>
  <c r="W119" i="1"/>
  <c r="Y119" i="1"/>
  <c r="W118" i="1"/>
  <c r="Y118" i="1"/>
  <c r="W117" i="1"/>
  <c r="Y117" i="1"/>
  <c r="W116" i="1"/>
  <c r="Y116" i="1"/>
  <c r="W115" i="1"/>
  <c r="Y115" i="1"/>
  <c r="W114" i="1"/>
  <c r="Y114" i="1"/>
  <c r="W113" i="1"/>
  <c r="Y113" i="1"/>
  <c r="W110" i="1"/>
  <c r="Y110" i="1"/>
  <c r="W109" i="1"/>
  <c r="Y109" i="1"/>
  <c r="W108" i="1"/>
  <c r="Y108" i="1"/>
  <c r="W107" i="1"/>
  <c r="Y107" i="1"/>
  <c r="W106" i="1"/>
  <c r="Y106" i="1"/>
  <c r="W105" i="1"/>
  <c r="Y105" i="1"/>
  <c r="W104" i="1"/>
  <c r="Y104" i="1"/>
  <c r="W103" i="1"/>
  <c r="Y103" i="1"/>
  <c r="W102" i="1"/>
  <c r="Y102" i="1"/>
  <c r="W101" i="1"/>
  <c r="Y101" i="1"/>
  <c r="W100" i="1"/>
  <c r="Y100" i="1"/>
  <c r="W99" i="1"/>
  <c r="Y99" i="1"/>
  <c r="W98" i="1"/>
  <c r="Y98" i="1"/>
  <c r="W97" i="1"/>
  <c r="Y97" i="1"/>
  <c r="W96" i="1"/>
  <c r="Y96" i="1"/>
  <c r="W95" i="1"/>
  <c r="Y95" i="1"/>
  <c r="W94" i="1"/>
  <c r="Y94" i="1"/>
  <c r="W93" i="1"/>
  <c r="Y93" i="1"/>
  <c r="W92" i="1"/>
  <c r="Y92" i="1"/>
  <c r="W91" i="1"/>
  <c r="Y91" i="1"/>
  <c r="W90" i="1"/>
  <c r="Y90" i="1"/>
  <c r="W89" i="1"/>
  <c r="Y89" i="1"/>
  <c r="W88" i="1"/>
  <c r="Y88" i="1"/>
  <c r="W87" i="1"/>
  <c r="Y87" i="1"/>
  <c r="W86" i="1"/>
  <c r="Y86" i="1"/>
  <c r="W85" i="1"/>
  <c r="Y85" i="1"/>
  <c r="W82" i="1"/>
  <c r="Y82" i="1"/>
  <c r="W81" i="1"/>
  <c r="Y81" i="1"/>
  <c r="W80" i="1"/>
  <c r="Y80" i="1"/>
  <c r="W79" i="1"/>
  <c r="Y79" i="1"/>
  <c r="W78" i="1"/>
  <c r="Y78" i="1"/>
  <c r="W77" i="1"/>
  <c r="Y77" i="1"/>
  <c r="W76" i="1"/>
  <c r="Y76" i="1"/>
  <c r="W75" i="1"/>
  <c r="Y75" i="1"/>
  <c r="W74" i="1"/>
  <c r="Y74" i="1"/>
  <c r="W73" i="1"/>
  <c r="Y73" i="1"/>
  <c r="W72" i="1"/>
  <c r="Y72" i="1"/>
  <c r="W71" i="1"/>
  <c r="Y71" i="1"/>
  <c r="W70" i="1"/>
  <c r="Y70" i="1"/>
  <c r="W69" i="1"/>
  <c r="Y69" i="1"/>
  <c r="W68" i="1"/>
  <c r="Y68" i="1"/>
  <c r="W67" i="1"/>
  <c r="Y67" i="1"/>
  <c r="W66" i="1"/>
  <c r="Y66" i="1"/>
  <c r="W65" i="1"/>
  <c r="Y65" i="1"/>
  <c r="W64" i="1"/>
  <c r="Y64" i="1"/>
  <c r="W63" i="1"/>
  <c r="Y63" i="1"/>
  <c r="W60" i="1"/>
  <c r="Y60" i="1"/>
  <c r="W59" i="1"/>
  <c r="Y59" i="1"/>
  <c r="W58" i="1"/>
  <c r="Y58" i="1"/>
  <c r="W57" i="1"/>
  <c r="Y57" i="1"/>
  <c r="W56" i="1"/>
  <c r="Y56" i="1"/>
  <c r="W55" i="1"/>
  <c r="Y55" i="1"/>
  <c r="W54" i="1"/>
  <c r="Y54" i="1"/>
  <c r="W53" i="1"/>
  <c r="Y53" i="1"/>
  <c r="W52" i="1"/>
  <c r="Y52" i="1"/>
  <c r="W51" i="1"/>
  <c r="Y51" i="1"/>
  <c r="W50" i="1"/>
  <c r="Y50" i="1"/>
  <c r="W49" i="1"/>
  <c r="Y49" i="1"/>
  <c r="W48" i="1"/>
  <c r="Y48" i="1"/>
  <c r="W47" i="1"/>
  <c r="Y47" i="1"/>
  <c r="W46" i="1"/>
  <c r="Y46" i="1"/>
  <c r="W45" i="1"/>
  <c r="Y45" i="1"/>
  <c r="W44" i="1"/>
  <c r="Y44" i="1"/>
  <c r="W43" i="1"/>
  <c r="Y43" i="1"/>
  <c r="W42" i="1"/>
  <c r="Y42" i="1"/>
  <c r="W41" i="1"/>
  <c r="Y41" i="1"/>
  <c r="W40" i="1"/>
  <c r="Y40" i="1"/>
  <c r="W39" i="1"/>
  <c r="Y39" i="1"/>
  <c r="W38" i="1"/>
  <c r="Y38" i="1"/>
  <c r="W37" i="1"/>
  <c r="Y37" i="1"/>
  <c r="W36" i="1"/>
  <c r="Y36" i="1"/>
  <c r="W35" i="1"/>
  <c r="Y35" i="1"/>
  <c r="W34" i="1"/>
  <c r="Y34" i="1"/>
  <c r="W31" i="1"/>
  <c r="Y31" i="1"/>
  <c r="W30" i="1"/>
  <c r="Y30" i="1"/>
  <c r="W29" i="1"/>
  <c r="Y29" i="1"/>
  <c r="W28" i="1"/>
  <c r="Y28" i="1"/>
  <c r="W27" i="1"/>
  <c r="Y27" i="1"/>
  <c r="W26" i="1"/>
  <c r="Y26" i="1"/>
  <c r="W25" i="1"/>
  <c r="Y25" i="1"/>
  <c r="W24" i="1"/>
  <c r="Y24" i="1"/>
  <c r="W23" i="1"/>
  <c r="Y23" i="1"/>
  <c r="W22" i="1"/>
  <c r="Y22" i="1"/>
  <c r="W21" i="1"/>
  <c r="Y21" i="1"/>
  <c r="W20" i="1"/>
  <c r="Y20" i="1"/>
  <c r="W19" i="1"/>
  <c r="Y19" i="1"/>
  <c r="W18" i="1"/>
  <c r="Y18" i="1"/>
  <c r="W17" i="1"/>
  <c r="Y17" i="1"/>
  <c r="W16" i="1"/>
  <c r="Y16" i="1"/>
  <c r="W15" i="1"/>
  <c r="Y15" i="1"/>
  <c r="W14" i="1"/>
  <c r="Y14" i="1"/>
  <c r="W13" i="1"/>
  <c r="Y13" i="1"/>
  <c r="W12" i="1"/>
  <c r="Y12" i="1"/>
  <c r="W11" i="1"/>
  <c r="Y11" i="1"/>
  <c r="W10" i="1"/>
  <c r="Y10" i="1"/>
  <c r="W9" i="1"/>
  <c r="Y9" i="1"/>
  <c r="W8" i="1"/>
  <c r="Y8" i="1"/>
  <c r="W7" i="1"/>
  <c r="Y7" i="1"/>
  <c r="W6" i="1"/>
  <c r="Y6" i="1"/>
  <c r="W5" i="1"/>
  <c r="Y5" i="1"/>
  <c r="W4" i="1"/>
  <c r="Y4" i="1"/>
  <c r="W3" i="1"/>
  <c r="Y3" i="1"/>
</calcChain>
</file>

<file path=xl/sharedStrings.xml><?xml version="1.0" encoding="utf-8"?>
<sst xmlns="http://schemas.openxmlformats.org/spreadsheetml/2006/main" count="1662" uniqueCount="136">
  <si>
    <t>BRCA2/Results/all.snp.sum.hg19_multianno.vcf</t>
  </si>
  <si>
    <t>CHROM</t>
  </si>
  <si>
    <t>POS</t>
  </si>
  <si>
    <t>ID</t>
  </si>
  <si>
    <t>REF</t>
  </si>
  <si>
    <t>ALT</t>
  </si>
  <si>
    <t>QUAL</t>
  </si>
  <si>
    <t>homalt</t>
  </si>
  <si>
    <t>hetalt</t>
  </si>
  <si>
    <t>homref</t>
  </si>
  <si>
    <t>nogt</t>
  </si>
  <si>
    <t>total</t>
  </si>
  <si>
    <t>%homalt</t>
  </si>
  <si>
    <t>%hetalt</t>
  </si>
  <si>
    <t>$homref</t>
  </si>
  <si>
    <t>hapmap</t>
  </si>
  <si>
    <t>esp</t>
  </si>
  <si>
    <t>kgall</t>
  </si>
  <si>
    <t>kgafr</t>
  </si>
  <si>
    <t>kgeas</t>
  </si>
  <si>
    <t>kgeur</t>
  </si>
  <si>
    <t>rs114891995</t>
  </si>
  <si>
    <t>T</t>
  </si>
  <si>
    <t>C</t>
  </si>
  <si>
    <t>rs79214788</t>
  </si>
  <si>
    <t>A</t>
  </si>
  <si>
    <t>rs72475091</t>
  </si>
  <si>
    <t>rs72475092</t>
  </si>
  <si>
    <t>.</t>
  </si>
  <si>
    <t>rs74155865</t>
  </si>
  <si>
    <t>G</t>
  </si>
  <si>
    <t>rs139725484</t>
  </si>
  <si>
    <t>rs113862338</t>
  </si>
  <si>
    <t>rs180966267</t>
  </si>
  <si>
    <t>rs115826103</t>
  </si>
  <si>
    <t>rs140904971</t>
  </si>
  <si>
    <t>rs185245688</t>
  </si>
  <si>
    <t>T,A</t>
  </si>
  <si>
    <t>rs150103231</t>
  </si>
  <si>
    <t>rs145467725</t>
  </si>
  <si>
    <t>rs4925586</t>
  </si>
  <si>
    <t>rs112299283</t>
  </si>
  <si>
    <t>rs201911921</t>
  </si>
  <si>
    <t>rs79304667</t>
  </si>
  <si>
    <t>rs200140719</t>
  </si>
  <si>
    <t>BRCA3/Results/all.snp.sum.hg19_multianno.vcf</t>
  </si>
  <si>
    <t>rs76706327</t>
  </si>
  <si>
    <t>rs79802002</t>
  </si>
  <si>
    <t>rs61070846</t>
  </si>
  <si>
    <t>rs369712253</t>
  </si>
  <si>
    <t>rs114355708</t>
  </si>
  <si>
    <t>rs76024375</t>
  </si>
  <si>
    <t>rs116461729</t>
  </si>
  <si>
    <t>rs146064481</t>
  </si>
  <si>
    <t>rs145513251</t>
  </si>
  <si>
    <t>rs140009076</t>
  </si>
  <si>
    <t>rs10925061</t>
  </si>
  <si>
    <t>rs144597938</t>
  </si>
  <si>
    <t>rs143904230</t>
  </si>
  <si>
    <t>rs118113848</t>
  </si>
  <si>
    <t>rs12141850</t>
  </si>
  <si>
    <t>rs146381594</t>
  </si>
  <si>
    <t>rs74152606</t>
  </si>
  <si>
    <t>rs74152607</t>
  </si>
  <si>
    <t>rs12123109</t>
  </si>
  <si>
    <t>rs61838187</t>
  </si>
  <si>
    <t>COAD2/Results/all.snp.sum.hg19_multianno.vcf</t>
  </si>
  <si>
    <t>LUAD2/Results/all.snp.sum.hg19_multianno.vcf</t>
  </si>
  <si>
    <t>LUAD3/Results/all.snp.sum.hg19_multianno.vcf</t>
  </si>
  <si>
    <t>LUSC2/Results/all.snp.sum.hg19_multianno.vcf</t>
  </si>
  <si>
    <t>LUSC3/Results/all.snp.sum.hg19_multianno.vcf</t>
  </si>
  <si>
    <t>rs201479742</t>
  </si>
  <si>
    <t>READ2/Results/all.snp.sum.hg19_multianno.vcf</t>
  </si>
  <si>
    <t>READ3/Results/all.snp.sum.hg19_multianno.vcf</t>
  </si>
  <si>
    <t>SKCM2/Results/all.snp.sum.hg19_multianno.vcf</t>
  </si>
  <si>
    <t>A,T</t>
  </si>
  <si>
    <t>SKCM3/Results/all.snp.sum.hg19_multianno.vcf</t>
  </si>
  <si>
    <t>rs148569848</t>
  </si>
  <si>
    <t>THCA_Germ2/Results/all.snp.sum.hg19_multianno.vcf</t>
  </si>
  <si>
    <t>rs372004857</t>
  </si>
  <si>
    <t>rs145467846</t>
  </si>
  <si>
    <t>THCA_Germ/Results/all.snp.sum.hg19_multianno.vcf</t>
  </si>
  <si>
    <t>refgene</t>
  </si>
  <si>
    <t>AA_Change</t>
  </si>
  <si>
    <t>intronic</t>
  </si>
  <si>
    <t>ncRNA_exonic</t>
  </si>
  <si>
    <t>upstream</t>
  </si>
  <si>
    <t>exonic</t>
  </si>
  <si>
    <t>OR2W5:NM_001004698:exon1:c.G10A:p.D4N</t>
  </si>
  <si>
    <t>OR2W5:NM_001004698:exon1:c.G64T:p.G22X</t>
  </si>
  <si>
    <t>OR2W5:NM_001004698:exon1:c.G69A:p.L23L</t>
  </si>
  <si>
    <t>OR2W5:NM_001004698:exon1:c.T94C:p.L32L</t>
  </si>
  <si>
    <t>OR2W5:NM_001004698:exon1:c.C168G:p.H56Q</t>
  </si>
  <si>
    <t>OR2W5:NM_001004698:exon1:c.T181A:p.F61I</t>
  </si>
  <si>
    <t>OR2W5:NM_001004698:exon1:c.G208A:p.D70N</t>
  </si>
  <si>
    <t>OR2W5:NM_001004698:exon1:c.T369G:p.Y123X</t>
  </si>
  <si>
    <t>OR2W5:NM_001004698:exon1:c.G373T:p.A125S</t>
  </si>
  <si>
    <t>OR2W5:NM_001004698:exon1:c.T473A:p.I158N</t>
  </si>
  <si>
    <t>OR2W5:NM_001004698:exon1:c.C502T:p.R168W</t>
  </si>
  <si>
    <t>OR2W5:NM_001004698:exon1:c.G512A:p.R171H</t>
  </si>
  <si>
    <t>OR2W5:NM_001004698:exon1:c.T521G:p.V174G</t>
  </si>
  <si>
    <t>OR2W5:NM_001004698:exon1:c.C525T:p.D175D</t>
  </si>
  <si>
    <t>OR2W5:NM_001004698:exon1:c.G547A:p.A183T</t>
  </si>
  <si>
    <t>OR2W5:NM_001004698:exon1:c.T564C:p.S188S</t>
  </si>
  <si>
    <t>OR2W5:NM_001004698:exon1:c.G659A:p.R220H</t>
  </si>
  <si>
    <t>OR2W5:NM_001004698:exon1:c.G673A:p.G225S</t>
  </si>
  <si>
    <t>OR2W5:NM_001004698:exon1:c.G773A:p.R258H</t>
  </si>
  <si>
    <t>OR2W5:NM_001004698:exon1:c.T846C:p.H282H</t>
  </si>
  <si>
    <t>OR2W5:NM_001004698:exon1:c.C850T:p.Q284X</t>
  </si>
  <si>
    <t>OR2W5:NM_001004698:exon1:c.G936C:p.W312C</t>
  </si>
  <si>
    <t>UTR3</t>
  </si>
  <si>
    <t>downstream</t>
  </si>
  <si>
    <t>OR2W5:NM_001004698:exon1:c.G286A:p.G96S</t>
  </si>
  <si>
    <t>OR2W5:NM_001004698:exon1:c.C459T:p.F153F</t>
  </si>
  <si>
    <t>OR2W5:NM_001004698:exon1:c.G30A:p.Q10Q</t>
  </si>
  <si>
    <t>OR2W5:NM_001004698:exon1:c.C285T:p.H95H</t>
  </si>
  <si>
    <t>OR2W5:NM_001004698:exon1:c.G349T:p.V117F</t>
  </si>
  <si>
    <t>OR2W5:NM_001004698:exon1:c.T466C:p.S156P</t>
  </si>
  <si>
    <t>OR2W5:NM_001004698:exon1:c.C634T:p.L212F</t>
  </si>
  <si>
    <t>OR2W5:NM_001004698:exon1:c.C718T:p.H240Y</t>
  </si>
  <si>
    <t>OR2W5:NM_001004698:exon1:c.G842A:p.R281H</t>
  </si>
  <si>
    <t>OR2W5:NM_001004698:exon1:c.C914A:p.S305Y</t>
  </si>
  <si>
    <t>UTR5</t>
  </si>
  <si>
    <t>OR2W5:NM_001004698:exon1:c.C170T:p.T57I</t>
  </si>
  <si>
    <t>OR2W5:NM_001004698:exon1:c.C632T:p.A211V</t>
  </si>
  <si>
    <t>OR2W5:NM_001004698:exon1:c.C634G:p.L212V</t>
  </si>
  <si>
    <t>OR2W5:NM_001004698:exon1:c.C841T:p.R281C</t>
  </si>
  <si>
    <t>all (number)</t>
  </si>
  <si>
    <t>$</t>
  </si>
  <si>
    <t>%</t>
  </si>
  <si>
    <t>%homref</t>
  </si>
  <si>
    <t>OR</t>
  </si>
  <si>
    <t>gt</t>
  </si>
  <si>
    <t>no gt</t>
  </si>
  <si>
    <t>95% CI LL</t>
  </si>
  <si>
    <t>95% CI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</si>
</sst>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5" fillId="0" borderId="0" xfId="0" applyFont="1"/>
    <xf numFmtId="2" fontId="5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  <xf numFmtId="0" fontId="0" fillId="0" borderId="0" xfId="0" quotePrefix="1"/>
    <xf numFmtId="0" fontId="6" fillId="3" borderId="0" xfId="42"/>
    <xf numFmtId="0" fontId="2" fillId="4" borderId="0" xfId="42" applyFont="1" applyFill="1"/>
    <xf numFmtId="0" fontId="2" fillId="4" borderId="0" xfId="0" applyFont="1" applyFill="1"/>
    <xf numFmtId="0" fontId="7" fillId="0" borderId="0" xfId="0" applyFont="1" applyFill="1"/>
  </cellXfs>
  <cellStyles count="81">
    <cellStyle name="Bad" xfId="42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giec/Downloads/fisherexactma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fet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6"/>
  <sheetViews>
    <sheetView tabSelected="1" topLeftCell="R1" workbookViewId="0">
      <pane ySplit="2" topLeftCell="A236" activePane="bottomLeft" state="frozen"/>
      <selection activeCell="E1" sqref="E1"/>
      <selection pane="bottomLeft" activeCell="AI261" sqref="AI261"/>
    </sheetView>
  </sheetViews>
  <sheetFormatPr baseColWidth="10" defaultRowHeight="15" x14ac:dyDescent="0"/>
  <cols>
    <col min="8" max="8" width="18.33203125" customWidth="1"/>
    <col min="25" max="25" width="11.83203125" bestFit="1" customWidth="1"/>
  </cols>
  <sheetData>
    <row r="1" spans="1:37">
      <c r="A1" t="s">
        <v>0</v>
      </c>
      <c r="R1" t="s">
        <v>128</v>
      </c>
      <c r="S1" t="s">
        <v>129</v>
      </c>
      <c r="T1" t="s">
        <v>129</v>
      </c>
      <c r="U1" t="s">
        <v>129</v>
      </c>
      <c r="V1" t="s">
        <v>129</v>
      </c>
      <c r="AA1" s="9" t="s">
        <v>132</v>
      </c>
      <c r="AB1" s="9" t="s">
        <v>133</v>
      </c>
      <c r="AD1" s="9" t="s">
        <v>132</v>
      </c>
      <c r="AE1" s="9" t="s">
        <v>133</v>
      </c>
      <c r="AG1" t="s">
        <v>131</v>
      </c>
      <c r="AJ1" t="s">
        <v>134</v>
      </c>
      <c r="AK1" t="s">
        <v>135</v>
      </c>
    </row>
    <row r="2" spans="1:3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82</v>
      </c>
      <c r="H2" t="s">
        <v>83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130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127</v>
      </c>
      <c r="AG2" t="str">
        <f>A1</f>
        <v>BRCA2/Results/all.snp.sum.hg19_multianno.vcf</v>
      </c>
    </row>
    <row r="3" spans="1:37">
      <c r="A3">
        <v>1</v>
      </c>
      <c r="B3">
        <v>248153491</v>
      </c>
      <c r="C3" t="s">
        <v>21</v>
      </c>
      <c r="D3" t="s">
        <v>22</v>
      </c>
      <c r="E3" t="s">
        <v>23</v>
      </c>
      <c r="F3">
        <v>4308.74</v>
      </c>
      <c r="G3" t="s">
        <v>84</v>
      </c>
      <c r="H3" t="s">
        <v>28</v>
      </c>
      <c r="I3">
        <v>5</v>
      </c>
      <c r="J3">
        <v>33</v>
      </c>
      <c r="K3">
        <v>1039</v>
      </c>
      <c r="L3">
        <v>37</v>
      </c>
      <c r="M3">
        <v>1114</v>
      </c>
      <c r="N3">
        <v>0.44883303411130998</v>
      </c>
      <c r="O3">
        <v>2.9622980251346398</v>
      </c>
      <c r="P3">
        <v>93.267504488330303</v>
      </c>
      <c r="Q3">
        <v>0</v>
      </c>
      <c r="R3">
        <v>0</v>
      </c>
      <c r="S3">
        <v>5.0718800000000002</v>
      </c>
      <c r="T3">
        <v>18.38</v>
      </c>
      <c r="U3">
        <v>0</v>
      </c>
      <c r="V3">
        <v>0</v>
      </c>
      <c r="W3">
        <f>(S3/100)*1000</f>
        <v>50.718800000000002</v>
      </c>
      <c r="Y3" s="1">
        <f>[1]!fetr(J3,M3-J3,W3,1000-W3)</f>
        <v>0.99569340709264875</v>
      </c>
      <c r="AA3">
        <f>J3+I3</f>
        <v>38</v>
      </c>
      <c r="AB3">
        <f>K3+L3</f>
        <v>1076</v>
      </c>
      <c r="AD3">
        <f t="shared" ref="AD3:AD31" si="0">SUM(S3)*10</f>
        <v>50.718800000000002</v>
      </c>
      <c r="AE3">
        <f>1000-AD3</f>
        <v>949.28120000000001</v>
      </c>
      <c r="AG3">
        <f>(AA3/AD3)/(AB3/AE3)</f>
        <v>0.66099357128903724</v>
      </c>
      <c r="AH3">
        <f>LN(AG3)</f>
        <v>-0.41401116491293932</v>
      </c>
      <c r="AI3">
        <f>SQRT(1/AA3+1/AB3+1/AD3+1/AE4)</f>
        <v>0.21912306929187683</v>
      </c>
      <c r="AJ3">
        <f>EXP(AH3-(1.96*AI3))</f>
        <v>0.4302054555829774</v>
      </c>
      <c r="AK3">
        <f>EXP(AH3+(1.96*AI3))</f>
        <v>1.0155903315855661</v>
      </c>
    </row>
    <row r="4" spans="1:37">
      <c r="A4">
        <v>1</v>
      </c>
      <c r="B4">
        <v>248153558</v>
      </c>
      <c r="C4" t="s">
        <v>24</v>
      </c>
      <c r="D4" t="s">
        <v>25</v>
      </c>
      <c r="E4" t="s">
        <v>22</v>
      </c>
      <c r="F4">
        <v>35779.949999999997</v>
      </c>
      <c r="G4" t="s">
        <v>84</v>
      </c>
      <c r="H4" t="s">
        <v>28</v>
      </c>
      <c r="I4">
        <v>2</v>
      </c>
      <c r="J4">
        <v>50</v>
      </c>
      <c r="K4">
        <v>1061</v>
      </c>
      <c r="L4">
        <v>1</v>
      </c>
      <c r="M4">
        <v>1114</v>
      </c>
      <c r="N4">
        <v>0.17953321364452399</v>
      </c>
      <c r="O4">
        <v>4.4883303411130999</v>
      </c>
      <c r="P4">
        <v>95.242369838420103</v>
      </c>
      <c r="Q4">
        <v>0</v>
      </c>
      <c r="R4">
        <v>0</v>
      </c>
      <c r="S4">
        <v>5.05192</v>
      </c>
      <c r="T4">
        <v>18.309999999999999</v>
      </c>
      <c r="U4">
        <v>0</v>
      </c>
      <c r="V4">
        <v>0</v>
      </c>
      <c r="W4">
        <f t="shared" ref="W4:W31" si="1">(S4/100)*1000</f>
        <v>50.519199999999998</v>
      </c>
      <c r="Y4" s="1">
        <f>[1]!fetr(J4,M4-J4,W4,1000-W4)</f>
        <v>0.77663750648667207</v>
      </c>
      <c r="AA4">
        <f t="shared" ref="AA4:AA31" si="2">J4+I4</f>
        <v>52</v>
      </c>
      <c r="AB4">
        <f t="shared" ref="AB4:AB31" si="3">K4+L4</f>
        <v>1062</v>
      </c>
      <c r="AD4">
        <f t="shared" si="0"/>
        <v>50.519199999999998</v>
      </c>
      <c r="AE4">
        <f t="shared" ref="AE4:AE31" si="4">1000-AD4</f>
        <v>949.48080000000004</v>
      </c>
      <c r="AG4">
        <f t="shared" ref="AG4:AG31" si="5">(AA4/AD4)/(AB4/AE4)</f>
        <v>0.92025577029593653</v>
      </c>
      <c r="AH4">
        <f t="shared" ref="AH4:AH31" si="6">LN(AG4)</f>
        <v>-8.3103636385765914E-2</v>
      </c>
      <c r="AI4">
        <f t="shared" ref="AI4:AI31" si="7">SQRT(1/AA4+1/AB4+1/AD4+1/AE5)</f>
        <v>0.20266558414374505</v>
      </c>
      <c r="AJ4">
        <f t="shared" ref="AJ4:AJ31" si="8">EXP(AH4-(1.96*AI4))</f>
        <v>0.61858035198231454</v>
      </c>
      <c r="AK4">
        <f t="shared" ref="AK4:AK31" si="9">EXP(AH4+(1.96*AI4))</f>
        <v>1.3690552570075485</v>
      </c>
    </row>
    <row r="5" spans="1:37">
      <c r="A5">
        <v>1</v>
      </c>
      <c r="B5">
        <v>248153578</v>
      </c>
      <c r="C5" t="s">
        <v>26</v>
      </c>
      <c r="D5" t="s">
        <v>22</v>
      </c>
      <c r="E5" t="s">
        <v>25</v>
      </c>
      <c r="F5">
        <v>174339.43</v>
      </c>
      <c r="G5" t="s">
        <v>85</v>
      </c>
      <c r="H5" t="s">
        <v>28</v>
      </c>
      <c r="I5">
        <v>4</v>
      </c>
      <c r="J5">
        <v>161</v>
      </c>
      <c r="K5">
        <v>948</v>
      </c>
      <c r="L5">
        <v>1</v>
      </c>
      <c r="M5">
        <v>1114</v>
      </c>
      <c r="N5">
        <v>0.35906642728904797</v>
      </c>
      <c r="O5">
        <v>14.4524236983842</v>
      </c>
      <c r="P5">
        <v>85.098743267504403</v>
      </c>
      <c r="Q5">
        <v>0</v>
      </c>
      <c r="R5">
        <v>0</v>
      </c>
      <c r="S5">
        <v>9.6245999999999992</v>
      </c>
      <c r="T5">
        <v>13.09</v>
      </c>
      <c r="U5">
        <v>15.87</v>
      </c>
      <c r="V5">
        <v>5.07</v>
      </c>
      <c r="W5">
        <f t="shared" si="1"/>
        <v>96.245999999999995</v>
      </c>
      <c r="Y5" s="2">
        <f>[1]!fetr(J5,M5-J5,W5,1000-W5)</f>
        <v>3.8950182171776382E-4</v>
      </c>
      <c r="AA5">
        <f t="shared" si="2"/>
        <v>165</v>
      </c>
      <c r="AB5">
        <f t="shared" si="3"/>
        <v>949</v>
      </c>
      <c r="AD5">
        <f t="shared" si="0"/>
        <v>96.245999999999995</v>
      </c>
      <c r="AE5">
        <f t="shared" si="4"/>
        <v>903.75400000000002</v>
      </c>
      <c r="AG5">
        <f t="shared" si="5"/>
        <v>1.6326206114744561</v>
      </c>
      <c r="AH5">
        <f t="shared" si="6"/>
        <v>0.4901864608938396</v>
      </c>
      <c r="AI5">
        <f t="shared" si="7"/>
        <v>0.13642171681281171</v>
      </c>
      <c r="AJ5">
        <f t="shared" si="8"/>
        <v>1.249570504586579</v>
      </c>
      <c r="AK5">
        <f t="shared" si="9"/>
        <v>2.1330929717271876</v>
      </c>
    </row>
    <row r="6" spans="1:37">
      <c r="A6">
        <v>1</v>
      </c>
      <c r="B6">
        <v>248153613</v>
      </c>
      <c r="C6" t="s">
        <v>27</v>
      </c>
      <c r="D6" t="s">
        <v>25</v>
      </c>
      <c r="E6" t="s">
        <v>22</v>
      </c>
      <c r="F6">
        <v>243042.18</v>
      </c>
      <c r="G6" t="s">
        <v>85</v>
      </c>
      <c r="H6" t="s">
        <v>28</v>
      </c>
      <c r="I6">
        <v>4</v>
      </c>
      <c r="J6">
        <v>161</v>
      </c>
      <c r="K6">
        <v>949</v>
      </c>
      <c r="L6">
        <v>0</v>
      </c>
      <c r="M6">
        <v>1114</v>
      </c>
      <c r="N6">
        <v>0.35906642728904797</v>
      </c>
      <c r="O6">
        <v>14.4524236983842</v>
      </c>
      <c r="P6">
        <v>85.188509874326698</v>
      </c>
      <c r="Q6">
        <v>0</v>
      </c>
      <c r="R6">
        <v>0</v>
      </c>
      <c r="S6">
        <v>9.6245999999999992</v>
      </c>
      <c r="T6">
        <v>13.09</v>
      </c>
      <c r="U6">
        <v>15.87</v>
      </c>
      <c r="V6">
        <v>5.07</v>
      </c>
      <c r="W6">
        <f t="shared" si="1"/>
        <v>96.245999999999995</v>
      </c>
      <c r="Y6" s="2">
        <f>[1]!fetr(J6,M6-J6,W6,1000-W6)</f>
        <v>3.8950182171776382E-4</v>
      </c>
      <c r="AA6">
        <f t="shared" si="2"/>
        <v>165</v>
      </c>
      <c r="AB6">
        <f t="shared" si="3"/>
        <v>949</v>
      </c>
      <c r="AD6">
        <f t="shared" si="0"/>
        <v>96.245999999999995</v>
      </c>
      <c r="AE6">
        <f t="shared" si="4"/>
        <v>903.75400000000002</v>
      </c>
      <c r="AG6">
        <f t="shared" si="5"/>
        <v>1.6326206114744561</v>
      </c>
      <c r="AH6">
        <f t="shared" si="6"/>
        <v>0.4901864608938396</v>
      </c>
      <c r="AI6">
        <f t="shared" si="7"/>
        <v>0.13603083850342726</v>
      </c>
      <c r="AJ6">
        <f t="shared" si="8"/>
        <v>1.250528194205361</v>
      </c>
      <c r="AK6">
        <f t="shared" si="9"/>
        <v>2.1314593892103071</v>
      </c>
    </row>
    <row r="7" spans="1:37">
      <c r="A7">
        <v>1</v>
      </c>
      <c r="B7">
        <v>248153664</v>
      </c>
      <c r="C7" t="s">
        <v>28</v>
      </c>
      <c r="D7" t="s">
        <v>23</v>
      </c>
      <c r="E7" t="s">
        <v>22</v>
      </c>
      <c r="F7">
        <v>1556.76</v>
      </c>
      <c r="G7" t="s">
        <v>85</v>
      </c>
      <c r="H7" t="s">
        <v>28</v>
      </c>
      <c r="I7">
        <v>0</v>
      </c>
      <c r="J7">
        <v>1</v>
      </c>
      <c r="K7">
        <v>1113</v>
      </c>
      <c r="L7">
        <v>0</v>
      </c>
      <c r="M7">
        <v>1114</v>
      </c>
      <c r="N7">
        <v>0</v>
      </c>
      <c r="O7">
        <v>8.9766606822262104E-2</v>
      </c>
      <c r="P7">
        <v>99.910233393177705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1"/>
        <v>0</v>
      </c>
      <c r="Y7" s="1">
        <f>[1]!fetr(J7,M7-J7,W7,1000-W7)</f>
        <v>1</v>
      </c>
      <c r="AA7">
        <f t="shared" si="2"/>
        <v>1</v>
      </c>
      <c r="AB7">
        <f t="shared" si="3"/>
        <v>1113</v>
      </c>
      <c r="AD7">
        <f t="shared" si="0"/>
        <v>0</v>
      </c>
      <c r="AE7">
        <f t="shared" si="4"/>
        <v>1000</v>
      </c>
      <c r="AG7" t="e">
        <f t="shared" si="5"/>
        <v>#DIV/0!</v>
      </c>
      <c r="AH7" t="e">
        <f t="shared" si="6"/>
        <v>#DIV/0!</v>
      </c>
      <c r="AI7" t="e">
        <f t="shared" si="7"/>
        <v>#DIV/0!</v>
      </c>
      <c r="AJ7" t="e">
        <f t="shared" si="8"/>
        <v>#DIV/0!</v>
      </c>
      <c r="AK7" t="e">
        <f t="shared" si="9"/>
        <v>#DIV/0!</v>
      </c>
    </row>
    <row r="8" spans="1:37">
      <c r="A8">
        <v>1</v>
      </c>
      <c r="B8">
        <v>248153665</v>
      </c>
      <c r="C8" t="s">
        <v>29</v>
      </c>
      <c r="D8" t="s">
        <v>30</v>
      </c>
      <c r="E8" t="s">
        <v>25</v>
      </c>
      <c r="F8">
        <v>7627.71</v>
      </c>
      <c r="G8" t="s">
        <v>85</v>
      </c>
      <c r="H8" t="s">
        <v>28</v>
      </c>
      <c r="I8">
        <v>0</v>
      </c>
      <c r="J8">
        <v>5</v>
      </c>
      <c r="K8">
        <v>1109</v>
      </c>
      <c r="L8">
        <v>0</v>
      </c>
      <c r="M8">
        <v>1114</v>
      </c>
      <c r="N8">
        <v>0</v>
      </c>
      <c r="O8">
        <v>0.44883303411130998</v>
      </c>
      <c r="P8">
        <v>99.551166965888598</v>
      </c>
      <c r="Q8">
        <v>0</v>
      </c>
      <c r="R8">
        <v>0</v>
      </c>
      <c r="S8">
        <v>0.33945700000000001</v>
      </c>
      <c r="T8">
        <v>1.21</v>
      </c>
      <c r="U8">
        <v>0</v>
      </c>
      <c r="V8">
        <v>0</v>
      </c>
      <c r="W8">
        <f t="shared" si="1"/>
        <v>3.3945699999999999</v>
      </c>
      <c r="Y8" s="1">
        <f>[1]!fetr(J8,M8-J8,W8,1000-W8)</f>
        <v>0.81766465175190262</v>
      </c>
      <c r="AA8">
        <f t="shared" si="2"/>
        <v>5</v>
      </c>
      <c r="AB8">
        <f t="shared" si="3"/>
        <v>1109</v>
      </c>
      <c r="AD8">
        <f t="shared" si="0"/>
        <v>3.3945699999999999</v>
      </c>
      <c r="AE8">
        <f t="shared" si="4"/>
        <v>996.60542999999996</v>
      </c>
      <c r="AG8">
        <f t="shared" si="5"/>
        <v>1.3236615041377824</v>
      </c>
      <c r="AH8">
        <f t="shared" si="6"/>
        <v>0.28040176330048217</v>
      </c>
      <c r="AI8">
        <f t="shared" si="7"/>
        <v>0.70462176781460062</v>
      </c>
      <c r="AJ8">
        <f t="shared" si="8"/>
        <v>0.33265249194973062</v>
      </c>
      <c r="AK8">
        <f t="shared" si="9"/>
        <v>5.2669973018000587</v>
      </c>
    </row>
    <row r="9" spans="1:37">
      <c r="A9" s="3">
        <v>1</v>
      </c>
      <c r="B9" s="3">
        <v>248153683</v>
      </c>
      <c r="C9" s="3" t="s">
        <v>31</v>
      </c>
      <c r="D9" s="3" t="s">
        <v>25</v>
      </c>
      <c r="E9" s="3" t="s">
        <v>30</v>
      </c>
      <c r="F9" s="3">
        <v>29711.63</v>
      </c>
      <c r="G9" t="s">
        <v>85</v>
      </c>
      <c r="H9" t="s">
        <v>28</v>
      </c>
      <c r="I9" s="3">
        <v>0</v>
      </c>
      <c r="J9" s="3">
        <v>12</v>
      </c>
      <c r="K9" s="3">
        <v>1102</v>
      </c>
      <c r="L9" s="3">
        <v>0</v>
      </c>
      <c r="M9" s="3">
        <v>1114</v>
      </c>
      <c r="N9" s="3">
        <v>0</v>
      </c>
      <c r="O9" s="3">
        <v>1.0771992818671401</v>
      </c>
      <c r="P9" s="3">
        <v>98.922800718132805</v>
      </c>
      <c r="Q9" s="3">
        <v>0</v>
      </c>
      <c r="R9" s="3">
        <v>0</v>
      </c>
      <c r="S9" s="3">
        <v>0.199681</v>
      </c>
      <c r="T9" s="3">
        <v>0</v>
      </c>
      <c r="U9" s="3">
        <v>0</v>
      </c>
      <c r="V9" s="3">
        <v>0.6</v>
      </c>
      <c r="W9" s="3">
        <f t="shared" si="1"/>
        <v>1.99681</v>
      </c>
      <c r="X9" s="3"/>
      <c r="Y9" s="7">
        <f>[1]!fetr(J9,M9-J9,W9,1000-W9)</f>
        <v>0.99832020858714732</v>
      </c>
      <c r="AA9" s="12">
        <f t="shared" si="2"/>
        <v>12</v>
      </c>
      <c r="AB9" s="12">
        <f t="shared" si="3"/>
        <v>1102</v>
      </c>
      <c r="AC9" s="12"/>
      <c r="AD9" s="12">
        <f t="shared" si="0"/>
        <v>1.99681</v>
      </c>
      <c r="AE9" s="12">
        <f t="shared" si="4"/>
        <v>998.00319000000002</v>
      </c>
      <c r="AG9" s="11">
        <f t="shared" si="5"/>
        <v>5.4424548897778706</v>
      </c>
      <c r="AH9" s="11">
        <f t="shared" si="6"/>
        <v>1.6942302255810295</v>
      </c>
      <c r="AI9" s="11">
        <f t="shared" si="7"/>
        <v>0.76553219944968243</v>
      </c>
      <c r="AJ9" s="11">
        <f t="shared" si="8"/>
        <v>1.2138378471653923</v>
      </c>
      <c r="AK9" s="11">
        <f t="shared" si="9"/>
        <v>24.402201081831247</v>
      </c>
    </row>
    <row r="10" spans="1:37">
      <c r="A10">
        <v>1</v>
      </c>
      <c r="B10">
        <v>248153720</v>
      </c>
      <c r="C10" t="s">
        <v>28</v>
      </c>
      <c r="D10" t="s">
        <v>25</v>
      </c>
      <c r="E10" t="s">
        <v>30</v>
      </c>
      <c r="F10">
        <v>1504.75</v>
      </c>
      <c r="G10" t="s">
        <v>85</v>
      </c>
      <c r="H10" t="s">
        <v>28</v>
      </c>
      <c r="I10">
        <v>0</v>
      </c>
      <c r="J10">
        <v>1</v>
      </c>
      <c r="K10">
        <v>1113</v>
      </c>
      <c r="L10">
        <v>0</v>
      </c>
      <c r="M10">
        <v>1114</v>
      </c>
      <c r="N10">
        <v>0</v>
      </c>
      <c r="O10">
        <v>8.9766606822262104E-2</v>
      </c>
      <c r="P10">
        <v>99.910233393177705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1"/>
        <v>0</v>
      </c>
      <c r="Y10" s="1">
        <f>[1]!fetr(J10,M10-J10,W10,1000-W10)</f>
        <v>1</v>
      </c>
      <c r="AA10">
        <f t="shared" si="2"/>
        <v>1</v>
      </c>
      <c r="AB10">
        <f t="shared" si="3"/>
        <v>1113</v>
      </c>
      <c r="AD10">
        <f t="shared" si="0"/>
        <v>0</v>
      </c>
      <c r="AE10">
        <f t="shared" si="4"/>
        <v>1000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1:37">
      <c r="A11">
        <v>1</v>
      </c>
      <c r="B11">
        <v>248153739</v>
      </c>
      <c r="C11" t="s">
        <v>28</v>
      </c>
      <c r="D11" t="s">
        <v>23</v>
      </c>
      <c r="E11" t="s">
        <v>22</v>
      </c>
      <c r="F11">
        <v>4391.75</v>
      </c>
      <c r="G11" t="s">
        <v>85</v>
      </c>
      <c r="H11" t="s">
        <v>28</v>
      </c>
      <c r="I11">
        <v>0</v>
      </c>
      <c r="J11">
        <v>1</v>
      </c>
      <c r="K11">
        <v>1113</v>
      </c>
      <c r="L11">
        <v>0</v>
      </c>
      <c r="M11">
        <v>1114</v>
      </c>
      <c r="N11">
        <v>0</v>
      </c>
      <c r="O11">
        <v>8.9766606822262104E-2</v>
      </c>
      <c r="P11">
        <v>99.910233393177705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1"/>
        <v>0</v>
      </c>
      <c r="Y11" s="1">
        <f>[1]!fetr(J11,M11-J11,W11,1000-W11)</f>
        <v>1</v>
      </c>
      <c r="AA11">
        <f t="shared" si="2"/>
        <v>1</v>
      </c>
      <c r="AB11">
        <f t="shared" si="3"/>
        <v>1113</v>
      </c>
      <c r="AD11">
        <f t="shared" si="0"/>
        <v>0</v>
      </c>
      <c r="AE11">
        <f t="shared" si="4"/>
        <v>1000</v>
      </c>
      <c r="AG11" t="e">
        <f t="shared" si="5"/>
        <v>#DIV/0!</v>
      </c>
      <c r="AH11" t="e">
        <f t="shared" si="6"/>
        <v>#DIV/0!</v>
      </c>
      <c r="AI11" t="e">
        <f t="shared" si="7"/>
        <v>#DIV/0!</v>
      </c>
      <c r="AJ11" t="e">
        <f t="shared" si="8"/>
        <v>#DIV/0!</v>
      </c>
      <c r="AK11" t="e">
        <f t="shared" si="9"/>
        <v>#DIV/0!</v>
      </c>
    </row>
    <row r="12" spans="1:37">
      <c r="A12">
        <v>1</v>
      </c>
      <c r="B12">
        <v>248153807</v>
      </c>
      <c r="C12" t="s">
        <v>28</v>
      </c>
      <c r="D12" t="s">
        <v>22</v>
      </c>
      <c r="E12" t="s">
        <v>23</v>
      </c>
      <c r="F12">
        <v>7404.29</v>
      </c>
      <c r="G12" t="s">
        <v>85</v>
      </c>
      <c r="H12" t="s">
        <v>28</v>
      </c>
      <c r="I12">
        <v>0</v>
      </c>
      <c r="J12">
        <v>2</v>
      </c>
      <c r="K12">
        <v>1112</v>
      </c>
      <c r="L12">
        <v>0</v>
      </c>
      <c r="M12">
        <v>1114</v>
      </c>
      <c r="N12">
        <v>0</v>
      </c>
      <c r="O12">
        <v>0.17953321364452399</v>
      </c>
      <c r="P12">
        <v>99.820466786355396</v>
      </c>
      <c r="Q12">
        <v>0</v>
      </c>
      <c r="R12">
        <v>0</v>
      </c>
      <c r="S12">
        <v>1.9968099999999999E-2</v>
      </c>
      <c r="T12">
        <v>0.08</v>
      </c>
      <c r="U12">
        <v>0</v>
      </c>
      <c r="V12">
        <v>0</v>
      </c>
      <c r="W12">
        <f t="shared" si="1"/>
        <v>0.199681</v>
      </c>
      <c r="Y12" s="1">
        <f>[1]!fetr(J12,M12-J12,W12,1000-W12)</f>
        <v>1</v>
      </c>
      <c r="AA12">
        <f t="shared" si="2"/>
        <v>2</v>
      </c>
      <c r="AB12">
        <f t="shared" si="3"/>
        <v>1112</v>
      </c>
      <c r="AD12">
        <f t="shared" si="0"/>
        <v>0.199681</v>
      </c>
      <c r="AE12">
        <f t="shared" si="4"/>
        <v>999.80031899999994</v>
      </c>
      <c r="AG12">
        <f t="shared" si="5"/>
        <v>9.0053736338957027</v>
      </c>
      <c r="AH12">
        <f t="shared" si="6"/>
        <v>2.197821469593443</v>
      </c>
      <c r="AI12">
        <f t="shared" si="7"/>
        <v>2.3473261870063862</v>
      </c>
      <c r="AJ12">
        <f t="shared" si="8"/>
        <v>9.0451828031221509E-2</v>
      </c>
      <c r="AK12">
        <f t="shared" si="9"/>
        <v>896.57396706312511</v>
      </c>
    </row>
    <row r="13" spans="1:37">
      <c r="A13">
        <v>1</v>
      </c>
      <c r="B13">
        <v>248153901</v>
      </c>
      <c r="C13" t="s">
        <v>32</v>
      </c>
      <c r="D13" t="s">
        <v>23</v>
      </c>
      <c r="E13" t="s">
        <v>22</v>
      </c>
      <c r="F13">
        <v>75729.350000000006</v>
      </c>
      <c r="G13" t="s">
        <v>85</v>
      </c>
      <c r="H13" t="s">
        <v>28</v>
      </c>
      <c r="I13">
        <v>2</v>
      </c>
      <c r="J13">
        <v>50</v>
      </c>
      <c r="K13">
        <v>1062</v>
      </c>
      <c r="L13">
        <v>0</v>
      </c>
      <c r="M13">
        <v>1114</v>
      </c>
      <c r="N13">
        <v>0.17953321364452399</v>
      </c>
      <c r="O13">
        <v>4.4883303411130999</v>
      </c>
      <c r="P13">
        <v>95.332136445242298</v>
      </c>
      <c r="Q13">
        <v>0</v>
      </c>
      <c r="R13">
        <v>0</v>
      </c>
      <c r="S13">
        <v>5.05192</v>
      </c>
      <c r="T13">
        <v>18.309999999999999</v>
      </c>
      <c r="U13">
        <v>0</v>
      </c>
      <c r="V13">
        <v>0</v>
      </c>
      <c r="W13">
        <f t="shared" si="1"/>
        <v>50.519199999999998</v>
      </c>
      <c r="Y13" s="1">
        <f>[1]!fetr(J13,M13-J13,W13,1000-W13)</f>
        <v>0.77663750648667207</v>
      </c>
      <c r="AA13">
        <f t="shared" si="2"/>
        <v>52</v>
      </c>
      <c r="AB13">
        <f t="shared" si="3"/>
        <v>1062</v>
      </c>
      <c r="AD13">
        <f t="shared" si="0"/>
        <v>50.519199999999998</v>
      </c>
      <c r="AE13">
        <f t="shared" si="4"/>
        <v>949.48080000000004</v>
      </c>
      <c r="AG13">
        <f t="shared" si="5"/>
        <v>0.92025577029593653</v>
      </c>
      <c r="AH13">
        <f t="shared" si="6"/>
        <v>-8.3103636385765914E-2</v>
      </c>
      <c r="AI13">
        <f t="shared" si="7"/>
        <v>0.20240267587686661</v>
      </c>
      <c r="AJ13">
        <f t="shared" si="8"/>
        <v>0.61889918870457217</v>
      </c>
      <c r="AK13">
        <f t="shared" si="9"/>
        <v>1.3683499642899293</v>
      </c>
    </row>
    <row r="14" spans="1:37">
      <c r="A14">
        <v>1</v>
      </c>
      <c r="B14">
        <v>248153979</v>
      </c>
      <c r="C14" t="s">
        <v>28</v>
      </c>
      <c r="D14" t="s">
        <v>25</v>
      </c>
      <c r="E14" t="s">
        <v>30</v>
      </c>
      <c r="F14">
        <v>987.76</v>
      </c>
      <c r="G14" t="s">
        <v>85</v>
      </c>
      <c r="H14" t="s">
        <v>28</v>
      </c>
      <c r="I14">
        <v>0</v>
      </c>
      <c r="J14">
        <v>1</v>
      </c>
      <c r="K14">
        <v>1113</v>
      </c>
      <c r="L14">
        <v>0</v>
      </c>
      <c r="M14">
        <v>1114</v>
      </c>
      <c r="N14">
        <v>0</v>
      </c>
      <c r="O14">
        <v>8.9766606822262104E-2</v>
      </c>
      <c r="P14">
        <v>99.910233393177705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1"/>
        <v>0</v>
      </c>
      <c r="Y14" s="1">
        <f>[1]!fetr(J14,M14-J14,W14,1000-W14)</f>
        <v>1</v>
      </c>
      <c r="AA14">
        <f t="shared" si="2"/>
        <v>1</v>
      </c>
      <c r="AB14">
        <f t="shared" si="3"/>
        <v>1113</v>
      </c>
      <c r="AD14">
        <f t="shared" si="0"/>
        <v>0</v>
      </c>
      <c r="AE14">
        <f t="shared" si="4"/>
        <v>1000</v>
      </c>
      <c r="AG14" t="e">
        <f t="shared" si="5"/>
        <v>#DIV/0!</v>
      </c>
      <c r="AH14" t="e">
        <f t="shared" si="6"/>
        <v>#DIV/0!</v>
      </c>
      <c r="AI14" t="e">
        <f t="shared" si="7"/>
        <v>#DIV/0!</v>
      </c>
      <c r="AJ14" t="e">
        <f t="shared" si="8"/>
        <v>#DIV/0!</v>
      </c>
      <c r="AK14" t="e">
        <f t="shared" si="9"/>
        <v>#DIV/0!</v>
      </c>
    </row>
    <row r="15" spans="1:37">
      <c r="A15">
        <v>1</v>
      </c>
      <c r="B15">
        <v>248154023</v>
      </c>
      <c r="C15" t="s">
        <v>33</v>
      </c>
      <c r="D15" t="s">
        <v>22</v>
      </c>
      <c r="E15" t="s">
        <v>30</v>
      </c>
      <c r="F15">
        <v>1232.75</v>
      </c>
      <c r="G15" t="s">
        <v>85</v>
      </c>
      <c r="H15" t="s">
        <v>28</v>
      </c>
      <c r="I15">
        <v>0</v>
      </c>
      <c r="J15">
        <v>1</v>
      </c>
      <c r="K15">
        <v>1113</v>
      </c>
      <c r="L15">
        <v>0</v>
      </c>
      <c r="M15">
        <v>1114</v>
      </c>
      <c r="N15">
        <v>0</v>
      </c>
      <c r="O15">
        <v>8.9766606822262104E-2</v>
      </c>
      <c r="P15">
        <v>99.910233393177705</v>
      </c>
      <c r="Q15">
        <v>0</v>
      </c>
      <c r="R15">
        <v>0</v>
      </c>
      <c r="S15">
        <v>9.9840300000000007E-2</v>
      </c>
      <c r="T15">
        <v>0.38</v>
      </c>
      <c r="U15">
        <v>0</v>
      </c>
      <c r="V15">
        <v>0</v>
      </c>
      <c r="W15">
        <f t="shared" si="1"/>
        <v>0.99840300000000015</v>
      </c>
      <c r="Y15" s="1">
        <f>[1]!fetr(J15,M15-J15,W15,1000-W15)</f>
        <v>0.77635406531917828</v>
      </c>
      <c r="AA15">
        <f t="shared" si="2"/>
        <v>1</v>
      </c>
      <c r="AB15">
        <f t="shared" si="3"/>
        <v>1113</v>
      </c>
      <c r="AD15">
        <f t="shared" si="0"/>
        <v>0.99840300000000004</v>
      </c>
      <c r="AE15">
        <f t="shared" si="4"/>
        <v>999.00159699999995</v>
      </c>
      <c r="AG15">
        <f t="shared" si="5"/>
        <v>0.89901127986389751</v>
      </c>
      <c r="AH15">
        <f t="shared" si="6"/>
        <v>-0.10645969746587476</v>
      </c>
      <c r="AI15">
        <f t="shared" si="7"/>
        <v>1.4154506098803044</v>
      </c>
      <c r="AJ15">
        <f t="shared" si="8"/>
        <v>5.6093076207504373E-2</v>
      </c>
      <c r="AK15">
        <f t="shared" si="9"/>
        <v>14.408574746955944</v>
      </c>
    </row>
    <row r="16" spans="1:37">
      <c r="A16">
        <v>1</v>
      </c>
      <c r="B16">
        <v>248154045</v>
      </c>
      <c r="C16" t="s">
        <v>34</v>
      </c>
      <c r="D16" t="s">
        <v>23</v>
      </c>
      <c r="E16" t="s">
        <v>22</v>
      </c>
      <c r="F16">
        <v>6740.75</v>
      </c>
      <c r="G16" t="s">
        <v>85</v>
      </c>
      <c r="H16" t="s">
        <v>28</v>
      </c>
      <c r="I16">
        <v>0</v>
      </c>
      <c r="J16">
        <v>5</v>
      </c>
      <c r="K16">
        <v>1109</v>
      </c>
      <c r="L16">
        <v>0</v>
      </c>
      <c r="M16">
        <v>1114</v>
      </c>
      <c r="N16">
        <v>0</v>
      </c>
      <c r="O16">
        <v>0.44883303411130998</v>
      </c>
      <c r="P16">
        <v>99.551166965888598</v>
      </c>
      <c r="Q16">
        <v>0</v>
      </c>
      <c r="R16">
        <v>0</v>
      </c>
      <c r="S16">
        <v>0.239617</v>
      </c>
      <c r="T16">
        <v>0.61</v>
      </c>
      <c r="U16">
        <v>0</v>
      </c>
      <c r="V16">
        <v>0</v>
      </c>
      <c r="W16">
        <f t="shared" si="1"/>
        <v>2.3961700000000001</v>
      </c>
      <c r="Y16" s="1">
        <f>[1]!fetr(J16,M16-J16,W16,1000-W16)</f>
        <v>0.91816271790664661</v>
      </c>
      <c r="AA16">
        <f t="shared" si="2"/>
        <v>5</v>
      </c>
      <c r="AB16">
        <f t="shared" si="3"/>
        <v>1109</v>
      </c>
      <c r="AD16">
        <f t="shared" si="0"/>
        <v>2.3961700000000001</v>
      </c>
      <c r="AE16">
        <f t="shared" si="4"/>
        <v>997.60383000000002</v>
      </c>
      <c r="AG16">
        <f t="shared" si="5"/>
        <v>1.8770633906070417</v>
      </c>
      <c r="AH16">
        <f t="shared" si="6"/>
        <v>0.6297085293340694</v>
      </c>
      <c r="AI16">
        <f t="shared" si="7"/>
        <v>0.78691446377088958</v>
      </c>
      <c r="AJ16">
        <f t="shared" si="8"/>
        <v>0.40146142811719465</v>
      </c>
      <c r="AK16">
        <f t="shared" si="9"/>
        <v>8.7763524104454227</v>
      </c>
    </row>
    <row r="17" spans="1:37">
      <c r="A17">
        <v>1</v>
      </c>
      <c r="B17">
        <v>248154046</v>
      </c>
      <c r="C17" t="s">
        <v>28</v>
      </c>
      <c r="D17" t="s">
        <v>30</v>
      </c>
      <c r="E17" t="s">
        <v>25</v>
      </c>
      <c r="F17">
        <v>225.76</v>
      </c>
      <c r="G17" t="s">
        <v>85</v>
      </c>
      <c r="H17" t="s">
        <v>28</v>
      </c>
      <c r="I17">
        <v>0</v>
      </c>
      <c r="J17">
        <v>1</v>
      </c>
      <c r="K17">
        <v>1113</v>
      </c>
      <c r="L17">
        <v>0</v>
      </c>
      <c r="M17">
        <v>1114</v>
      </c>
      <c r="N17">
        <v>0</v>
      </c>
      <c r="O17">
        <v>8.9766606822262104E-2</v>
      </c>
      <c r="P17">
        <v>99.910233393177705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1"/>
        <v>0</v>
      </c>
      <c r="Y17" s="1">
        <f>[1]!fetr(J17,M17-J17,W17,1000-W17)</f>
        <v>1</v>
      </c>
      <c r="AA17">
        <f t="shared" si="2"/>
        <v>1</v>
      </c>
      <c r="AB17">
        <f t="shared" si="3"/>
        <v>1113</v>
      </c>
      <c r="AD17">
        <f t="shared" si="0"/>
        <v>0</v>
      </c>
      <c r="AE17">
        <f t="shared" si="4"/>
        <v>1000</v>
      </c>
      <c r="AG17" t="e">
        <f t="shared" si="5"/>
        <v>#DIV/0!</v>
      </c>
      <c r="AH17" t="e">
        <f t="shared" si="6"/>
        <v>#DIV/0!</v>
      </c>
      <c r="AI17" t="e">
        <f t="shared" si="7"/>
        <v>#DIV/0!</v>
      </c>
      <c r="AJ17" t="e">
        <f t="shared" si="8"/>
        <v>#DIV/0!</v>
      </c>
      <c r="AK17" t="e">
        <f t="shared" si="9"/>
        <v>#DIV/0!</v>
      </c>
    </row>
    <row r="18" spans="1:37">
      <c r="A18">
        <v>1</v>
      </c>
      <c r="B18">
        <v>248154089</v>
      </c>
      <c r="C18" t="s">
        <v>35</v>
      </c>
      <c r="D18" t="s">
        <v>25</v>
      </c>
      <c r="E18" t="s">
        <v>23</v>
      </c>
      <c r="F18">
        <v>13156.59</v>
      </c>
      <c r="G18" t="s">
        <v>85</v>
      </c>
      <c r="H18" t="s">
        <v>28</v>
      </c>
      <c r="I18">
        <v>0</v>
      </c>
      <c r="J18">
        <v>8</v>
      </c>
      <c r="K18">
        <v>1106</v>
      </c>
      <c r="L18">
        <v>0</v>
      </c>
      <c r="M18">
        <v>1114</v>
      </c>
      <c r="N18">
        <v>0</v>
      </c>
      <c r="O18">
        <v>0.71813285457809595</v>
      </c>
      <c r="P18">
        <v>99.281867145421899</v>
      </c>
      <c r="Q18">
        <v>0</v>
      </c>
      <c r="R18">
        <v>0</v>
      </c>
      <c r="S18">
        <v>0.75878599999999996</v>
      </c>
      <c r="T18">
        <v>2.72</v>
      </c>
      <c r="U18">
        <v>0</v>
      </c>
      <c r="V18">
        <v>0</v>
      </c>
      <c r="W18">
        <f t="shared" si="1"/>
        <v>7.5878599999999992</v>
      </c>
      <c r="Y18" s="1">
        <f>[1]!fetr(J18,M18-J18,W18,1000-W18)</f>
        <v>0.68070408453305475</v>
      </c>
      <c r="AA18">
        <f t="shared" si="2"/>
        <v>8</v>
      </c>
      <c r="AB18">
        <f t="shared" si="3"/>
        <v>1106</v>
      </c>
      <c r="AD18">
        <f t="shared" si="0"/>
        <v>7.5878599999999992</v>
      </c>
      <c r="AE18">
        <f t="shared" si="4"/>
        <v>992.41214000000002</v>
      </c>
      <c r="AG18">
        <f t="shared" si="5"/>
        <v>0.94603590376822022</v>
      </c>
      <c r="AH18">
        <f t="shared" si="6"/>
        <v>-5.5474757407103135E-2</v>
      </c>
      <c r="AI18">
        <f t="shared" si="7"/>
        <v>0.50861932997868231</v>
      </c>
      <c r="AJ18">
        <f t="shared" si="8"/>
        <v>0.34910985198741834</v>
      </c>
      <c r="AK18">
        <f t="shared" si="9"/>
        <v>2.5636169421274535</v>
      </c>
    </row>
    <row r="19" spans="1:37">
      <c r="A19">
        <v>1</v>
      </c>
      <c r="B19">
        <v>248154102</v>
      </c>
      <c r="C19" t="s">
        <v>36</v>
      </c>
      <c r="D19" t="s">
        <v>30</v>
      </c>
      <c r="E19" t="s">
        <v>37</v>
      </c>
      <c r="F19">
        <v>14205.1</v>
      </c>
      <c r="G19" t="s">
        <v>85</v>
      </c>
      <c r="H19" t="s">
        <v>28</v>
      </c>
      <c r="I19">
        <v>0</v>
      </c>
      <c r="J19">
        <v>1</v>
      </c>
      <c r="K19">
        <v>1108</v>
      </c>
      <c r="L19">
        <v>0</v>
      </c>
      <c r="M19">
        <v>1109</v>
      </c>
      <c r="N19">
        <v>0</v>
      </c>
      <c r="O19">
        <v>9.0171325518485099E-2</v>
      </c>
      <c r="P19">
        <v>99.909828674481503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1"/>
        <v>0</v>
      </c>
      <c r="Y19" s="1">
        <f>[1]!fetr(J19,M19-J19,W19,1000-W19)</f>
        <v>1</v>
      </c>
      <c r="AA19">
        <f t="shared" si="2"/>
        <v>1</v>
      </c>
      <c r="AB19">
        <f t="shared" si="3"/>
        <v>1108</v>
      </c>
      <c r="AD19">
        <f t="shared" si="0"/>
        <v>0</v>
      </c>
      <c r="AE19">
        <f t="shared" si="4"/>
        <v>1000</v>
      </c>
      <c r="AG19" t="e">
        <f t="shared" si="5"/>
        <v>#DIV/0!</v>
      </c>
      <c r="AH19" t="e">
        <f t="shared" si="6"/>
        <v>#DIV/0!</v>
      </c>
      <c r="AI19" t="e">
        <f t="shared" si="7"/>
        <v>#DIV/0!</v>
      </c>
      <c r="AJ19" t="e">
        <f t="shared" si="8"/>
        <v>#DIV/0!</v>
      </c>
      <c r="AK19" t="e">
        <f t="shared" si="9"/>
        <v>#DIV/0!</v>
      </c>
    </row>
    <row r="20" spans="1:37">
      <c r="A20">
        <v>1</v>
      </c>
      <c r="B20">
        <v>248154119</v>
      </c>
      <c r="C20" t="s">
        <v>38</v>
      </c>
      <c r="D20" t="s">
        <v>22</v>
      </c>
      <c r="E20" t="s">
        <v>23</v>
      </c>
      <c r="F20">
        <v>4282.6099999999997</v>
      </c>
      <c r="G20" t="s">
        <v>85</v>
      </c>
      <c r="H20" t="s">
        <v>28</v>
      </c>
      <c r="I20">
        <v>0</v>
      </c>
      <c r="J20">
        <v>3</v>
      </c>
      <c r="K20">
        <v>1111</v>
      </c>
      <c r="L20">
        <v>0</v>
      </c>
      <c r="M20">
        <v>1114</v>
      </c>
      <c r="N20">
        <v>0</v>
      </c>
      <c r="O20">
        <v>0.26929982046678602</v>
      </c>
      <c r="P20">
        <v>99.730700179533201</v>
      </c>
      <c r="Q20">
        <v>0</v>
      </c>
      <c r="R20">
        <v>0</v>
      </c>
      <c r="S20">
        <v>0.13977600000000001</v>
      </c>
      <c r="T20">
        <v>0.45</v>
      </c>
      <c r="U20">
        <v>0</v>
      </c>
      <c r="V20">
        <v>0</v>
      </c>
      <c r="W20">
        <f t="shared" si="1"/>
        <v>1.3977600000000001</v>
      </c>
      <c r="Y20" s="1">
        <f>[1]!fetr(J20,M20-J20,W20,1000-W20)</f>
        <v>0.92308472906935735</v>
      </c>
      <c r="AA20">
        <f t="shared" si="2"/>
        <v>3</v>
      </c>
      <c r="AB20">
        <f t="shared" si="3"/>
        <v>1111</v>
      </c>
      <c r="AD20">
        <f t="shared" si="0"/>
        <v>1.3977600000000001</v>
      </c>
      <c r="AE20">
        <f t="shared" si="4"/>
        <v>998.60224000000005</v>
      </c>
      <c r="AG20">
        <f t="shared" si="5"/>
        <v>1.929155003412429</v>
      </c>
      <c r="AH20">
        <f t="shared" si="6"/>
        <v>0.65708208497863008</v>
      </c>
      <c r="AI20">
        <f t="shared" si="7"/>
        <v>1.0250217806127828</v>
      </c>
      <c r="AJ20">
        <f t="shared" si="8"/>
        <v>0.25873249081954497</v>
      </c>
      <c r="AK20">
        <f t="shared" si="9"/>
        <v>14.384119348145164</v>
      </c>
    </row>
    <row r="21" spans="1:37">
      <c r="A21">
        <v>1</v>
      </c>
      <c r="B21">
        <v>248154159</v>
      </c>
      <c r="C21" t="s">
        <v>39</v>
      </c>
      <c r="D21" t="s">
        <v>23</v>
      </c>
      <c r="E21" t="s">
        <v>22</v>
      </c>
      <c r="F21">
        <v>798.3</v>
      </c>
      <c r="G21" t="s">
        <v>85</v>
      </c>
      <c r="H21" t="s">
        <v>28</v>
      </c>
      <c r="I21">
        <v>0</v>
      </c>
      <c r="J21">
        <v>2</v>
      </c>
      <c r="K21">
        <v>1112</v>
      </c>
      <c r="L21">
        <v>0</v>
      </c>
      <c r="M21">
        <v>1114</v>
      </c>
      <c r="N21">
        <v>0</v>
      </c>
      <c r="O21">
        <v>0.17953321364452399</v>
      </c>
      <c r="P21">
        <v>99.820466786355396</v>
      </c>
      <c r="Q21">
        <v>0</v>
      </c>
      <c r="R21">
        <v>0</v>
      </c>
      <c r="S21">
        <v>0.57907299999999995</v>
      </c>
      <c r="T21">
        <v>1.89</v>
      </c>
      <c r="U21">
        <v>0</v>
      </c>
      <c r="V21">
        <v>0</v>
      </c>
      <c r="W21">
        <f t="shared" si="1"/>
        <v>5.790729999999999</v>
      </c>
      <c r="Y21" s="1">
        <f>[1]!fetr(J21,M21-J21,W21,1000-W21)</f>
        <v>0.97536039922344842</v>
      </c>
      <c r="AA21">
        <f t="shared" si="2"/>
        <v>2</v>
      </c>
      <c r="AB21">
        <f t="shared" si="3"/>
        <v>1112</v>
      </c>
      <c r="AD21">
        <f t="shared" si="0"/>
        <v>5.7907299999999999</v>
      </c>
      <c r="AE21">
        <f t="shared" si="4"/>
        <v>994.20926999999995</v>
      </c>
      <c r="AG21">
        <f t="shared" si="5"/>
        <v>0.30879460259151231</v>
      </c>
      <c r="AH21">
        <f t="shared" si="6"/>
        <v>-1.1750789396386985</v>
      </c>
      <c r="AI21">
        <f t="shared" si="7"/>
        <v>0.82134259985075397</v>
      </c>
      <c r="AJ21">
        <f t="shared" si="8"/>
        <v>6.1734618023046167E-2</v>
      </c>
      <c r="AK21">
        <f t="shared" si="9"/>
        <v>1.5445808145124242</v>
      </c>
    </row>
    <row r="22" spans="1:37">
      <c r="A22">
        <v>1</v>
      </c>
      <c r="B22">
        <v>248154224</v>
      </c>
      <c r="C22" t="s">
        <v>40</v>
      </c>
      <c r="D22" t="s">
        <v>23</v>
      </c>
      <c r="E22" t="s">
        <v>22</v>
      </c>
      <c r="F22">
        <v>172781.09</v>
      </c>
      <c r="G22" t="s">
        <v>85</v>
      </c>
      <c r="H22" t="s">
        <v>28</v>
      </c>
      <c r="I22">
        <v>0</v>
      </c>
      <c r="J22">
        <v>75</v>
      </c>
      <c r="K22">
        <v>1039</v>
      </c>
      <c r="L22">
        <v>0</v>
      </c>
      <c r="M22">
        <v>1114</v>
      </c>
      <c r="N22">
        <v>0</v>
      </c>
      <c r="O22">
        <v>6.7324955116696499</v>
      </c>
      <c r="P22">
        <v>93.267504488330303</v>
      </c>
      <c r="Q22">
        <v>0</v>
      </c>
      <c r="R22">
        <v>0</v>
      </c>
      <c r="S22">
        <v>1.4377</v>
      </c>
      <c r="T22">
        <v>0.15</v>
      </c>
      <c r="U22">
        <v>0</v>
      </c>
      <c r="V22">
        <v>3.98</v>
      </c>
      <c r="W22">
        <f t="shared" si="1"/>
        <v>14.376999999999999</v>
      </c>
      <c r="Y22" s="2">
        <f>[1]!fetr(J22,M22-J22,W22,1000-W22)</f>
        <v>1.6818105432587854E-10</v>
      </c>
      <c r="AA22">
        <f t="shared" si="2"/>
        <v>75</v>
      </c>
      <c r="AB22">
        <f t="shared" si="3"/>
        <v>1039</v>
      </c>
      <c r="AD22">
        <f t="shared" si="0"/>
        <v>14.376999999999999</v>
      </c>
      <c r="AE22">
        <f t="shared" si="4"/>
        <v>985.62300000000005</v>
      </c>
      <c r="AG22" s="10">
        <f t="shared" si="5"/>
        <v>4.9486674758495344</v>
      </c>
      <c r="AH22" s="10">
        <f t="shared" si="6"/>
        <v>1.5991183435425631</v>
      </c>
      <c r="AI22" s="10">
        <f t="shared" si="7"/>
        <v>0.29129252880859419</v>
      </c>
      <c r="AJ22" s="10">
        <f t="shared" si="8"/>
        <v>2.7959864749591214</v>
      </c>
      <c r="AK22" s="10">
        <f t="shared" si="9"/>
        <v>8.7587368557957888</v>
      </c>
    </row>
    <row r="23" spans="1:37">
      <c r="A23">
        <v>1</v>
      </c>
      <c r="B23">
        <v>248154258</v>
      </c>
      <c r="C23" t="s">
        <v>28</v>
      </c>
      <c r="D23" t="s">
        <v>23</v>
      </c>
      <c r="E23" t="s">
        <v>25</v>
      </c>
      <c r="F23">
        <v>2085.7600000000002</v>
      </c>
      <c r="G23" t="s">
        <v>85</v>
      </c>
      <c r="H23" t="s">
        <v>28</v>
      </c>
      <c r="I23">
        <v>0</v>
      </c>
      <c r="J23">
        <v>1</v>
      </c>
      <c r="K23">
        <v>1113</v>
      </c>
      <c r="L23">
        <v>0</v>
      </c>
      <c r="M23">
        <v>1114</v>
      </c>
      <c r="N23">
        <v>0</v>
      </c>
      <c r="O23">
        <v>8.9766606822262104E-2</v>
      </c>
      <c r="P23">
        <v>99.910233393177705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1"/>
        <v>0</v>
      </c>
      <c r="Y23" s="1">
        <f>[1]!fetr(J23,M23-J23,W23,1000-W23)</f>
        <v>1</v>
      </c>
      <c r="AA23">
        <f t="shared" si="2"/>
        <v>1</v>
      </c>
      <c r="AB23">
        <f t="shared" si="3"/>
        <v>1113</v>
      </c>
      <c r="AD23">
        <f t="shared" si="0"/>
        <v>0</v>
      </c>
      <c r="AE23">
        <f t="shared" si="4"/>
        <v>1000</v>
      </c>
      <c r="AG23" t="e">
        <f t="shared" si="5"/>
        <v>#DIV/0!</v>
      </c>
      <c r="AH23" t="e">
        <f t="shared" si="6"/>
        <v>#DIV/0!</v>
      </c>
      <c r="AI23" t="e">
        <f t="shared" si="7"/>
        <v>#DIV/0!</v>
      </c>
      <c r="AJ23" t="e">
        <f t="shared" si="8"/>
        <v>#DIV/0!</v>
      </c>
      <c r="AK23" t="e">
        <f t="shared" si="9"/>
        <v>#DIV/0!</v>
      </c>
    </row>
    <row r="24" spans="1:37">
      <c r="A24">
        <v>1</v>
      </c>
      <c r="B24">
        <v>248154308</v>
      </c>
      <c r="C24" t="s">
        <v>41</v>
      </c>
      <c r="D24" t="s">
        <v>30</v>
      </c>
      <c r="E24" t="s">
        <v>25</v>
      </c>
      <c r="F24">
        <v>97620.54</v>
      </c>
      <c r="G24" t="s">
        <v>85</v>
      </c>
      <c r="H24" t="s">
        <v>28</v>
      </c>
      <c r="I24">
        <v>3</v>
      </c>
      <c r="J24">
        <v>51</v>
      </c>
      <c r="K24">
        <v>1060</v>
      </c>
      <c r="L24">
        <v>0</v>
      </c>
      <c r="M24">
        <v>1114</v>
      </c>
      <c r="N24">
        <v>0.26929982046678602</v>
      </c>
      <c r="O24">
        <v>4.5780969479353599</v>
      </c>
      <c r="P24">
        <v>95.152603231597794</v>
      </c>
      <c r="Q24">
        <v>0</v>
      </c>
      <c r="R24">
        <v>0</v>
      </c>
      <c r="S24">
        <v>4.7923299999999998</v>
      </c>
      <c r="T24">
        <v>17.47</v>
      </c>
      <c r="U24">
        <v>0</v>
      </c>
      <c r="V24">
        <v>0.1</v>
      </c>
      <c r="W24">
        <f t="shared" si="1"/>
        <v>47.923299999999998</v>
      </c>
      <c r="Y24" s="1">
        <f>[1]!fetr(J24,M24-J24,W24,1000-W24)</f>
        <v>0.60742077476549183</v>
      </c>
      <c r="AA24">
        <f t="shared" si="2"/>
        <v>54</v>
      </c>
      <c r="AB24">
        <f t="shared" si="3"/>
        <v>1060</v>
      </c>
      <c r="AD24">
        <f t="shared" si="0"/>
        <v>47.923299999999998</v>
      </c>
      <c r="AE24">
        <f t="shared" si="4"/>
        <v>952.07669999999996</v>
      </c>
      <c r="AG24">
        <f t="shared" si="5"/>
        <v>1.0120759748606156</v>
      </c>
      <c r="AH24">
        <f t="shared" si="6"/>
        <v>1.2003642020304468E-2</v>
      </c>
      <c r="AI24">
        <f t="shared" si="7"/>
        <v>0.20329434642530975</v>
      </c>
      <c r="AJ24">
        <f t="shared" si="8"/>
        <v>0.67946247117618142</v>
      </c>
      <c r="AK24">
        <f t="shared" si="9"/>
        <v>1.5075119264746999</v>
      </c>
    </row>
    <row r="25" spans="1:37">
      <c r="A25">
        <v>1</v>
      </c>
      <c r="B25">
        <v>248154348</v>
      </c>
      <c r="C25" t="s">
        <v>28</v>
      </c>
      <c r="D25" t="s">
        <v>30</v>
      </c>
      <c r="E25" t="s">
        <v>25</v>
      </c>
      <c r="F25">
        <v>1074.78</v>
      </c>
      <c r="G25" t="s">
        <v>85</v>
      </c>
      <c r="H25" t="s">
        <v>28</v>
      </c>
      <c r="I25">
        <v>0</v>
      </c>
      <c r="J25">
        <v>1</v>
      </c>
      <c r="K25">
        <v>1113</v>
      </c>
      <c r="L25">
        <v>0</v>
      </c>
      <c r="M25">
        <v>1114</v>
      </c>
      <c r="N25">
        <v>0</v>
      </c>
      <c r="O25">
        <v>8.9766606822262104E-2</v>
      </c>
      <c r="P25">
        <v>99.910233393177705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1"/>
        <v>0</v>
      </c>
      <c r="Y25" s="1">
        <f>[1]!fetr(J25,M25-J25,W25,1000-W25)</f>
        <v>1</v>
      </c>
      <c r="AA25">
        <f t="shared" si="2"/>
        <v>1</v>
      </c>
      <c r="AB25">
        <f t="shared" si="3"/>
        <v>1113</v>
      </c>
      <c r="AD25">
        <f t="shared" si="0"/>
        <v>0</v>
      </c>
      <c r="AE25">
        <f t="shared" si="4"/>
        <v>1000</v>
      </c>
      <c r="AG25" t="e">
        <f t="shared" si="5"/>
        <v>#DIV/0!</v>
      </c>
      <c r="AH25" t="e">
        <f t="shared" si="6"/>
        <v>#DIV/0!</v>
      </c>
      <c r="AI25" t="e">
        <f t="shared" si="7"/>
        <v>#DIV/0!</v>
      </c>
      <c r="AJ25" t="e">
        <f t="shared" si="8"/>
        <v>#DIV/0!</v>
      </c>
      <c r="AK25" t="e">
        <f t="shared" si="9"/>
        <v>#DIV/0!</v>
      </c>
    </row>
    <row r="26" spans="1:37">
      <c r="A26">
        <v>1</v>
      </c>
      <c r="B26">
        <v>248154493</v>
      </c>
      <c r="C26" t="s">
        <v>42</v>
      </c>
      <c r="D26" t="s">
        <v>22</v>
      </c>
      <c r="E26" t="s">
        <v>23</v>
      </c>
      <c r="F26">
        <v>31097.14</v>
      </c>
      <c r="G26" t="s">
        <v>85</v>
      </c>
      <c r="H26" t="s">
        <v>28</v>
      </c>
      <c r="I26">
        <v>2</v>
      </c>
      <c r="J26">
        <v>133</v>
      </c>
      <c r="K26">
        <v>979</v>
      </c>
      <c r="L26">
        <v>0</v>
      </c>
      <c r="M26">
        <v>1114</v>
      </c>
      <c r="N26">
        <v>0.17953321364452399</v>
      </c>
      <c r="O26">
        <v>11.938958707360801</v>
      </c>
      <c r="P26">
        <v>87.881508078994599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1"/>
        <v>0</v>
      </c>
      <c r="Y26" s="2">
        <f>[1]!fetr(J26,M26-J26,W26,1000-W26)</f>
        <v>1.8728930438979965E-39</v>
      </c>
      <c r="AA26">
        <f t="shared" si="2"/>
        <v>135</v>
      </c>
      <c r="AB26">
        <f t="shared" si="3"/>
        <v>979</v>
      </c>
      <c r="AD26">
        <f t="shared" si="0"/>
        <v>0</v>
      </c>
      <c r="AE26">
        <f t="shared" si="4"/>
        <v>1000</v>
      </c>
      <c r="AG26" t="e">
        <f t="shared" si="5"/>
        <v>#DIV/0!</v>
      </c>
      <c r="AH26" t="e">
        <f t="shared" si="6"/>
        <v>#DIV/0!</v>
      </c>
      <c r="AI26" t="e">
        <f t="shared" si="7"/>
        <v>#DIV/0!</v>
      </c>
      <c r="AJ26" t="e">
        <f t="shared" si="8"/>
        <v>#DIV/0!</v>
      </c>
      <c r="AK26" t="e">
        <f t="shared" si="9"/>
        <v>#DIV/0!</v>
      </c>
    </row>
    <row r="27" spans="1:37">
      <c r="A27">
        <v>1</v>
      </c>
      <c r="B27">
        <v>248154496</v>
      </c>
      <c r="C27" t="s">
        <v>43</v>
      </c>
      <c r="D27" t="s">
        <v>25</v>
      </c>
      <c r="E27" t="s">
        <v>30</v>
      </c>
      <c r="F27">
        <v>35426.79</v>
      </c>
      <c r="G27" t="s">
        <v>84</v>
      </c>
      <c r="H27" t="s">
        <v>28</v>
      </c>
      <c r="I27">
        <v>1</v>
      </c>
      <c r="J27">
        <v>51</v>
      </c>
      <c r="K27">
        <v>1062</v>
      </c>
      <c r="L27">
        <v>0</v>
      </c>
      <c r="M27">
        <v>1114</v>
      </c>
      <c r="N27">
        <v>8.9766606822262104E-2</v>
      </c>
      <c r="O27">
        <v>4.5780969479353599</v>
      </c>
      <c r="P27">
        <v>95.332136445242298</v>
      </c>
      <c r="Q27">
        <v>0</v>
      </c>
      <c r="R27">
        <v>0</v>
      </c>
      <c r="S27">
        <v>5.05192</v>
      </c>
      <c r="T27">
        <v>18.309999999999999</v>
      </c>
      <c r="U27">
        <v>0</v>
      </c>
      <c r="V27">
        <v>0</v>
      </c>
      <c r="W27">
        <f t="shared" si="1"/>
        <v>50.519199999999998</v>
      </c>
      <c r="Y27" s="1">
        <f>[1]!fetr(J27,M27-J27,W27,1000-W27)</f>
        <v>0.74581324330124255</v>
      </c>
      <c r="AA27">
        <f t="shared" si="2"/>
        <v>52</v>
      </c>
      <c r="AB27">
        <f t="shared" si="3"/>
        <v>1062</v>
      </c>
      <c r="AD27">
        <f t="shared" si="0"/>
        <v>50.519199999999998</v>
      </c>
      <c r="AE27">
        <f t="shared" si="4"/>
        <v>949.48080000000004</v>
      </c>
      <c r="AG27">
        <f t="shared" si="5"/>
        <v>0.92025577029593653</v>
      </c>
      <c r="AH27">
        <f t="shared" si="6"/>
        <v>-8.3103636385765914E-2</v>
      </c>
      <c r="AI27">
        <f t="shared" si="7"/>
        <v>0.20240267587686661</v>
      </c>
      <c r="AJ27">
        <f t="shared" si="8"/>
        <v>0.61889918870457217</v>
      </c>
      <c r="AK27">
        <f t="shared" si="9"/>
        <v>1.3683499642899293</v>
      </c>
    </row>
    <row r="28" spans="1:37">
      <c r="A28">
        <v>1</v>
      </c>
      <c r="B28">
        <v>248154505</v>
      </c>
      <c r="C28" t="s">
        <v>44</v>
      </c>
      <c r="D28" t="s">
        <v>25</v>
      </c>
      <c r="E28" t="s">
        <v>30</v>
      </c>
      <c r="F28">
        <v>12994.93</v>
      </c>
      <c r="G28" t="s">
        <v>84</v>
      </c>
      <c r="H28" t="s">
        <v>28</v>
      </c>
      <c r="I28">
        <v>2</v>
      </c>
      <c r="J28">
        <v>114</v>
      </c>
      <c r="K28">
        <v>998</v>
      </c>
      <c r="L28">
        <v>0</v>
      </c>
      <c r="M28">
        <v>1114</v>
      </c>
      <c r="N28">
        <v>0.17953321364452399</v>
      </c>
      <c r="O28">
        <v>10.233393177737801</v>
      </c>
      <c r="P28">
        <v>89.587073608617501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1"/>
        <v>0</v>
      </c>
      <c r="Y28" s="2">
        <f>[1]!fetr(J28,M28-J28,W28,1000-W28)</f>
        <v>1.0704399119072318E-33</v>
      </c>
      <c r="AA28">
        <f t="shared" si="2"/>
        <v>116</v>
      </c>
      <c r="AB28">
        <f t="shared" si="3"/>
        <v>998</v>
      </c>
      <c r="AD28">
        <f t="shared" si="0"/>
        <v>0</v>
      </c>
      <c r="AE28">
        <f t="shared" si="4"/>
        <v>1000</v>
      </c>
      <c r="AG28" t="e">
        <f t="shared" si="5"/>
        <v>#DIV/0!</v>
      </c>
      <c r="AH28" t="e">
        <f t="shared" si="6"/>
        <v>#DIV/0!</v>
      </c>
      <c r="AI28" t="e">
        <f t="shared" si="7"/>
        <v>#DIV/0!</v>
      </c>
      <c r="AJ28" t="e">
        <f t="shared" si="8"/>
        <v>#DIV/0!</v>
      </c>
      <c r="AK28" t="e">
        <f t="shared" si="9"/>
        <v>#DIV/0!</v>
      </c>
    </row>
    <row r="29" spans="1:37">
      <c r="A29">
        <v>1</v>
      </c>
      <c r="B29">
        <v>248154521</v>
      </c>
      <c r="C29" t="s">
        <v>28</v>
      </c>
      <c r="D29" t="s">
        <v>23</v>
      </c>
      <c r="E29" t="s">
        <v>22</v>
      </c>
      <c r="F29">
        <v>44.15</v>
      </c>
      <c r="G29" t="s">
        <v>84</v>
      </c>
      <c r="H29" t="s">
        <v>28</v>
      </c>
      <c r="I29">
        <v>0</v>
      </c>
      <c r="J29">
        <v>2</v>
      </c>
      <c r="K29">
        <v>1110</v>
      </c>
      <c r="L29">
        <v>2</v>
      </c>
      <c r="M29">
        <v>1114</v>
      </c>
      <c r="N29">
        <v>0</v>
      </c>
      <c r="O29">
        <v>0.17953321364452399</v>
      </c>
      <c r="P29">
        <v>99.640933572710907</v>
      </c>
      <c r="Q29">
        <v>0</v>
      </c>
      <c r="R29">
        <v>0</v>
      </c>
      <c r="S29">
        <v>6.4496799999999999</v>
      </c>
      <c r="T29">
        <v>7.41</v>
      </c>
      <c r="U29">
        <v>12.9</v>
      </c>
      <c r="V29">
        <v>4.7699999999999996</v>
      </c>
      <c r="W29">
        <f t="shared" si="1"/>
        <v>64.496799999999993</v>
      </c>
      <c r="Y29" s="1">
        <f>[1]!fetr(J29,M29-J29,W29,1000-W29)</f>
        <v>1</v>
      </c>
      <c r="AA29">
        <f t="shared" si="2"/>
        <v>2</v>
      </c>
      <c r="AB29">
        <f t="shared" si="3"/>
        <v>1112</v>
      </c>
      <c r="AD29">
        <f t="shared" si="0"/>
        <v>64.496799999999993</v>
      </c>
      <c r="AE29">
        <f t="shared" si="4"/>
        <v>935.50319999999999</v>
      </c>
      <c r="AG29">
        <f t="shared" si="5"/>
        <v>2.6087491351977403E-2</v>
      </c>
      <c r="AH29">
        <f t="shared" si="6"/>
        <v>-3.6462993380794995</v>
      </c>
      <c r="AI29">
        <f t="shared" si="7"/>
        <v>0.71930808801800605</v>
      </c>
      <c r="AJ29">
        <f t="shared" si="8"/>
        <v>6.370080382284018E-3</v>
      </c>
      <c r="AK29">
        <f t="shared" si="9"/>
        <v>0.10683651762577591</v>
      </c>
    </row>
    <row r="30" spans="1:37">
      <c r="A30">
        <v>1</v>
      </c>
      <c r="B30">
        <v>248154564</v>
      </c>
      <c r="C30" t="s">
        <v>28</v>
      </c>
      <c r="D30" t="s">
        <v>23</v>
      </c>
      <c r="E30" t="s">
        <v>22</v>
      </c>
      <c r="F30">
        <v>109.05</v>
      </c>
      <c r="G30" t="s">
        <v>84</v>
      </c>
      <c r="H30" t="s">
        <v>28</v>
      </c>
      <c r="I30">
        <v>1</v>
      </c>
      <c r="J30">
        <v>2</v>
      </c>
      <c r="K30">
        <v>1073</v>
      </c>
      <c r="L30">
        <v>38</v>
      </c>
      <c r="M30">
        <v>1114</v>
      </c>
      <c r="N30">
        <v>8.9766606822262104E-2</v>
      </c>
      <c r="O30">
        <v>0.17953321364452399</v>
      </c>
      <c r="P30">
        <v>96.319569120287198</v>
      </c>
      <c r="Q30">
        <v>0</v>
      </c>
      <c r="R30">
        <v>0</v>
      </c>
      <c r="S30">
        <v>1.9968099999999999E-2</v>
      </c>
      <c r="T30">
        <v>0</v>
      </c>
      <c r="U30">
        <v>0</v>
      </c>
      <c r="V30">
        <v>0.1</v>
      </c>
      <c r="W30">
        <f t="shared" si="1"/>
        <v>0.199681</v>
      </c>
      <c r="Y30" s="1">
        <f>[1]!fetr(J30,M30-J30,W30,1000-W30)</f>
        <v>1</v>
      </c>
      <c r="AA30">
        <f t="shared" si="2"/>
        <v>3</v>
      </c>
      <c r="AB30">
        <f t="shared" si="3"/>
        <v>1111</v>
      </c>
      <c r="AD30">
        <f t="shared" si="0"/>
        <v>0.199681</v>
      </c>
      <c r="AE30">
        <f t="shared" si="4"/>
        <v>999.80031899999994</v>
      </c>
      <c r="AG30">
        <f t="shared" si="5"/>
        <v>13.520218921096339</v>
      </c>
      <c r="AH30">
        <f t="shared" si="6"/>
        <v>2.604186262872505</v>
      </c>
      <c r="AI30">
        <f t="shared" si="7"/>
        <v>2.3115408635341805</v>
      </c>
      <c r="AJ30">
        <f t="shared" si="8"/>
        <v>0.1456667457491459</v>
      </c>
      <c r="AK30">
        <f t="shared" si="9"/>
        <v>1254.893961791161</v>
      </c>
    </row>
    <row r="31" spans="1:37">
      <c r="A31">
        <v>1</v>
      </c>
      <c r="B31">
        <v>248154583</v>
      </c>
      <c r="C31" t="s">
        <v>28</v>
      </c>
      <c r="D31" t="s">
        <v>22</v>
      </c>
      <c r="E31" t="s">
        <v>30</v>
      </c>
      <c r="F31">
        <v>38.43</v>
      </c>
      <c r="G31" t="s">
        <v>84</v>
      </c>
      <c r="H31" t="s">
        <v>28</v>
      </c>
      <c r="I31">
        <v>0</v>
      </c>
      <c r="J31">
        <v>1</v>
      </c>
      <c r="K31">
        <v>1</v>
      </c>
      <c r="L31">
        <v>1112</v>
      </c>
      <c r="M31">
        <v>1114</v>
      </c>
      <c r="N31">
        <v>0</v>
      </c>
      <c r="O31">
        <v>8.9766606822262104E-2</v>
      </c>
      <c r="P31">
        <v>8.9766606822262104E-2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1"/>
        <v>0</v>
      </c>
      <c r="Y31" s="1">
        <f>[1]!fetr(J31,M31-J31,W31,1000-W31)</f>
        <v>1</v>
      </c>
      <c r="AA31">
        <f t="shared" si="2"/>
        <v>1</v>
      </c>
      <c r="AB31">
        <f t="shared" si="3"/>
        <v>1113</v>
      </c>
      <c r="AD31">
        <f t="shared" si="0"/>
        <v>0</v>
      </c>
      <c r="AE31">
        <f t="shared" si="4"/>
        <v>1000</v>
      </c>
      <c r="AG31" t="e">
        <f t="shared" si="5"/>
        <v>#DIV/0!</v>
      </c>
      <c r="AH31" t="e">
        <f t="shared" si="6"/>
        <v>#DIV/0!</v>
      </c>
      <c r="AI31" t="e">
        <f t="shared" si="7"/>
        <v>#DIV/0!</v>
      </c>
      <c r="AJ31" t="e">
        <f t="shared" si="8"/>
        <v>#DIV/0!</v>
      </c>
      <c r="AK31" t="e">
        <f t="shared" si="9"/>
        <v>#DIV/0!</v>
      </c>
    </row>
    <row r="32" spans="1:37">
      <c r="A32" t="s">
        <v>45</v>
      </c>
      <c r="Y32" s="1"/>
    </row>
    <row r="33" spans="1:37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82</v>
      </c>
      <c r="H33" t="s">
        <v>83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14</v>
      </c>
      <c r="Q33" t="s">
        <v>15</v>
      </c>
      <c r="R33" t="s">
        <v>16</v>
      </c>
      <c r="S33" t="s">
        <v>17</v>
      </c>
      <c r="T33" t="s">
        <v>18</v>
      </c>
      <c r="U33" t="s">
        <v>19</v>
      </c>
      <c r="V33" t="s">
        <v>20</v>
      </c>
      <c r="Y33" s="1"/>
      <c r="AG33" t="str">
        <f>A32</f>
        <v>BRCA3/Results/all.snp.sum.hg19_multianno.vcf</v>
      </c>
    </row>
    <row r="34" spans="1:37">
      <c r="A34">
        <v>1</v>
      </c>
      <c r="B34">
        <v>247654315</v>
      </c>
      <c r="C34" t="s">
        <v>28</v>
      </c>
      <c r="D34" t="s">
        <v>23</v>
      </c>
      <c r="E34" t="s">
        <v>25</v>
      </c>
      <c r="F34">
        <v>237.21</v>
      </c>
      <c r="G34" t="s">
        <v>86</v>
      </c>
      <c r="H34" t="s">
        <v>28</v>
      </c>
      <c r="I34">
        <v>0</v>
      </c>
      <c r="J34">
        <v>1</v>
      </c>
      <c r="K34">
        <v>996</v>
      </c>
      <c r="L34">
        <v>0</v>
      </c>
      <c r="M34">
        <v>997</v>
      </c>
      <c r="N34">
        <v>0</v>
      </c>
      <c r="O34">
        <v>0.100300902708124</v>
      </c>
      <c r="P34">
        <v>99.899699097291801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 t="shared" ref="W34:W60" si="10">(S34/100)*1000</f>
        <v>0</v>
      </c>
      <c r="Y34" s="1">
        <f>[1]!fetr(J34,M34-J34,W34,1000-W34)</f>
        <v>0.49924887331032713</v>
      </c>
      <c r="AA34">
        <f t="shared" ref="AA34:AA60" si="11">J34+I34</f>
        <v>1</v>
      </c>
      <c r="AB34">
        <f t="shared" ref="AB34:AB60" si="12">K34+L34</f>
        <v>996</v>
      </c>
      <c r="AD34">
        <f t="shared" ref="AD34:AD60" si="13">SUM(S34)*10</f>
        <v>0</v>
      </c>
      <c r="AE34">
        <f t="shared" ref="AE34:AE60" si="14">1000-AD34</f>
        <v>1000</v>
      </c>
      <c r="AG34" t="e">
        <f t="shared" ref="AG34:AG60" si="15">(AA34/AD34)/(AB34/AE34)</f>
        <v>#DIV/0!</v>
      </c>
      <c r="AH34" t="e">
        <f t="shared" ref="AH34:AH60" si="16">LN(AG34)</f>
        <v>#DIV/0!</v>
      </c>
      <c r="AI34" t="e">
        <f t="shared" ref="AI34:AI60" si="17">SQRT(1/AA34+1/AB34+1/AD34+1/AE35)</f>
        <v>#DIV/0!</v>
      </c>
      <c r="AJ34" t="e">
        <f t="shared" ref="AJ34:AJ60" si="18">EXP(AH34-(1.96*AI34))</f>
        <v>#DIV/0!</v>
      </c>
      <c r="AK34" t="e">
        <f t="shared" ref="AK34:AK60" si="19">EXP(AH34+(1.96*AI34))</f>
        <v>#DIV/0!</v>
      </c>
    </row>
    <row r="35" spans="1:37">
      <c r="A35">
        <v>1</v>
      </c>
      <c r="B35">
        <v>247654439</v>
      </c>
      <c r="C35" t="s">
        <v>46</v>
      </c>
      <c r="D35" t="s">
        <v>30</v>
      </c>
      <c r="E35" t="s">
        <v>25</v>
      </c>
      <c r="F35">
        <v>5594.85</v>
      </c>
      <c r="G35" t="s">
        <v>87</v>
      </c>
      <c r="H35" t="s">
        <v>88</v>
      </c>
      <c r="I35">
        <v>0</v>
      </c>
      <c r="J35">
        <v>6</v>
      </c>
      <c r="K35">
        <v>991</v>
      </c>
      <c r="L35">
        <v>0</v>
      </c>
      <c r="M35">
        <v>997</v>
      </c>
      <c r="N35">
        <v>0</v>
      </c>
      <c r="O35">
        <v>0.60180541624874595</v>
      </c>
      <c r="P35">
        <v>99.398194583751206</v>
      </c>
      <c r="Q35">
        <v>0</v>
      </c>
      <c r="R35">
        <v>1.1200000000000001</v>
      </c>
      <c r="S35">
        <v>1.0782700000000001</v>
      </c>
      <c r="T35">
        <v>3.86</v>
      </c>
      <c r="U35">
        <v>0</v>
      </c>
      <c r="V35">
        <v>0</v>
      </c>
      <c r="W35">
        <f t="shared" si="10"/>
        <v>10.7827</v>
      </c>
      <c r="Y35" s="1">
        <f>[1]!fetr(J35,M35-J35,W35,1000-W35)</f>
        <v>0.92827036586780243</v>
      </c>
      <c r="AA35">
        <f t="shared" si="11"/>
        <v>6</v>
      </c>
      <c r="AB35">
        <f t="shared" si="12"/>
        <v>991</v>
      </c>
      <c r="AD35">
        <f t="shared" si="13"/>
        <v>10.7827</v>
      </c>
      <c r="AE35">
        <f t="shared" si="14"/>
        <v>989.21730000000002</v>
      </c>
      <c r="AG35">
        <f t="shared" si="15"/>
        <v>0.55544591428301393</v>
      </c>
      <c r="AH35">
        <f t="shared" si="16"/>
        <v>-0.58798403866961457</v>
      </c>
      <c r="AI35">
        <f t="shared" si="17"/>
        <v>0.51130612935671782</v>
      </c>
      <c r="AJ35">
        <f t="shared" si="18"/>
        <v>0.2038962379151486</v>
      </c>
      <c r="AK35">
        <f t="shared" si="19"/>
        <v>1.5131233751457638</v>
      </c>
    </row>
    <row r="36" spans="1:37">
      <c r="A36">
        <v>1</v>
      </c>
      <c r="B36">
        <v>247654493</v>
      </c>
      <c r="C36" t="s">
        <v>47</v>
      </c>
      <c r="D36" t="s">
        <v>30</v>
      </c>
      <c r="E36" t="s">
        <v>22</v>
      </c>
      <c r="F36">
        <v>20051.439999999999</v>
      </c>
      <c r="G36" t="s">
        <v>87</v>
      </c>
      <c r="H36" t="s">
        <v>89</v>
      </c>
      <c r="I36">
        <v>0</v>
      </c>
      <c r="J36">
        <v>13</v>
      </c>
      <c r="K36">
        <v>984</v>
      </c>
      <c r="L36">
        <v>0</v>
      </c>
      <c r="M36">
        <v>997</v>
      </c>
      <c r="N36">
        <v>0</v>
      </c>
      <c r="O36">
        <v>1.30391173520561</v>
      </c>
      <c r="P36">
        <v>98.696088264794298</v>
      </c>
      <c r="Q36">
        <v>0</v>
      </c>
      <c r="R36">
        <v>1.41</v>
      </c>
      <c r="S36">
        <v>1.6773199999999999</v>
      </c>
      <c r="T36">
        <v>5.98</v>
      </c>
      <c r="U36">
        <v>0</v>
      </c>
      <c r="V36">
        <v>0.1</v>
      </c>
      <c r="W36">
        <f t="shared" si="10"/>
        <v>16.773199999999999</v>
      </c>
      <c r="Y36" s="1">
        <f>[1]!fetr(J36,M36-J36,W36,1000-W36)</f>
        <v>0.81884392261830541</v>
      </c>
      <c r="AA36">
        <f t="shared" si="11"/>
        <v>13</v>
      </c>
      <c r="AB36">
        <f t="shared" si="12"/>
        <v>984</v>
      </c>
      <c r="AD36">
        <f t="shared" si="13"/>
        <v>16.773199999999999</v>
      </c>
      <c r="AE36">
        <f t="shared" si="14"/>
        <v>983.22680000000003</v>
      </c>
      <c r="AG36">
        <f t="shared" si="15"/>
        <v>0.77443689691588935</v>
      </c>
      <c r="AH36">
        <f t="shared" si="16"/>
        <v>-0.25561909834398783</v>
      </c>
      <c r="AI36">
        <f t="shared" si="17"/>
        <v>0.3724333672748637</v>
      </c>
      <c r="AJ36">
        <f t="shared" si="18"/>
        <v>0.37321952327672858</v>
      </c>
      <c r="AK36">
        <f t="shared" si="19"/>
        <v>1.6069698124018483</v>
      </c>
    </row>
    <row r="37" spans="1:37">
      <c r="A37">
        <v>1</v>
      </c>
      <c r="B37">
        <v>247654498</v>
      </c>
      <c r="C37" t="s">
        <v>48</v>
      </c>
      <c r="D37" t="s">
        <v>30</v>
      </c>
      <c r="E37" t="s">
        <v>25</v>
      </c>
      <c r="F37">
        <v>849406.39</v>
      </c>
      <c r="G37" t="s">
        <v>87</v>
      </c>
      <c r="H37" t="s">
        <v>90</v>
      </c>
      <c r="I37">
        <v>47</v>
      </c>
      <c r="J37">
        <v>304</v>
      </c>
      <c r="K37">
        <v>646</v>
      </c>
      <c r="L37">
        <v>0</v>
      </c>
      <c r="M37">
        <v>997</v>
      </c>
      <c r="N37">
        <v>4.71414242728184</v>
      </c>
      <c r="O37">
        <v>30.4914744232698</v>
      </c>
      <c r="P37">
        <v>64.794383149448294</v>
      </c>
      <c r="Q37">
        <v>0</v>
      </c>
      <c r="R37">
        <v>18.89</v>
      </c>
      <c r="S37">
        <v>12.9193</v>
      </c>
      <c r="T37">
        <v>14.83</v>
      </c>
      <c r="U37">
        <v>2.88</v>
      </c>
      <c r="V37">
        <v>19.09</v>
      </c>
      <c r="W37">
        <f t="shared" si="10"/>
        <v>129.19300000000001</v>
      </c>
      <c r="Y37" s="2">
        <f>[1]!fetr(J37,M37-J37,W37,1000-W37)</f>
        <v>4.3698160262521156E-22</v>
      </c>
      <c r="AA37">
        <f t="shared" si="11"/>
        <v>351</v>
      </c>
      <c r="AB37">
        <f t="shared" si="12"/>
        <v>646</v>
      </c>
      <c r="AD37">
        <f t="shared" si="13"/>
        <v>129.19299999999998</v>
      </c>
      <c r="AE37">
        <f t="shared" si="14"/>
        <v>870.80700000000002</v>
      </c>
      <c r="AG37">
        <f t="shared" si="15"/>
        <v>3.6623304409398867</v>
      </c>
      <c r="AH37">
        <f t="shared" si="16"/>
        <v>1.2980996772823838</v>
      </c>
      <c r="AI37">
        <f t="shared" si="17"/>
        <v>0.11461827042321371</v>
      </c>
      <c r="AJ37">
        <f t="shared" si="18"/>
        <v>2.9254486901251551</v>
      </c>
      <c r="AK37">
        <f t="shared" si="19"/>
        <v>4.5848229380707854</v>
      </c>
    </row>
    <row r="38" spans="1:37">
      <c r="A38">
        <v>1</v>
      </c>
      <c r="B38">
        <v>247654523</v>
      </c>
      <c r="C38" t="s">
        <v>49</v>
      </c>
      <c r="D38" t="s">
        <v>22</v>
      </c>
      <c r="E38" t="s">
        <v>23</v>
      </c>
      <c r="F38">
        <v>5337.2</v>
      </c>
      <c r="G38" t="s">
        <v>87</v>
      </c>
      <c r="H38" t="s">
        <v>91</v>
      </c>
      <c r="I38">
        <v>0</v>
      </c>
      <c r="J38">
        <v>1</v>
      </c>
      <c r="K38">
        <v>996</v>
      </c>
      <c r="L38">
        <v>0</v>
      </c>
      <c r="M38">
        <v>997</v>
      </c>
      <c r="N38">
        <v>0</v>
      </c>
      <c r="O38">
        <v>0.100300902708124</v>
      </c>
      <c r="P38">
        <v>99.899699097291801</v>
      </c>
      <c r="Q38">
        <v>0</v>
      </c>
      <c r="R38">
        <v>7.7000000000000002E-3</v>
      </c>
      <c r="S38">
        <v>0</v>
      </c>
      <c r="T38">
        <v>0</v>
      </c>
      <c r="U38">
        <v>0</v>
      </c>
      <c r="V38">
        <v>0</v>
      </c>
      <c r="W38">
        <f t="shared" si="10"/>
        <v>0</v>
      </c>
      <c r="Y38" s="1">
        <f>[1]!fetr(J38,M38-J38,W38,1000-W38)</f>
        <v>0.49924887331032713</v>
      </c>
      <c r="AA38">
        <f t="shared" si="11"/>
        <v>1</v>
      </c>
      <c r="AB38">
        <f t="shared" si="12"/>
        <v>996</v>
      </c>
      <c r="AD38">
        <f t="shared" si="13"/>
        <v>0</v>
      </c>
      <c r="AE38">
        <f t="shared" si="14"/>
        <v>1000</v>
      </c>
      <c r="AG38" t="e">
        <f t="shared" si="15"/>
        <v>#DIV/0!</v>
      </c>
      <c r="AH38" t="e">
        <f t="shared" si="16"/>
        <v>#DIV/0!</v>
      </c>
      <c r="AI38" t="e">
        <f t="shared" si="17"/>
        <v>#DIV/0!</v>
      </c>
      <c r="AJ38" t="e">
        <f t="shared" si="18"/>
        <v>#DIV/0!</v>
      </c>
      <c r="AK38" t="e">
        <f t="shared" si="19"/>
        <v>#DIV/0!</v>
      </c>
    </row>
    <row r="39" spans="1:37">
      <c r="A39">
        <v>1</v>
      </c>
      <c r="B39">
        <v>247654597</v>
      </c>
      <c r="C39" t="s">
        <v>28</v>
      </c>
      <c r="D39" t="s">
        <v>23</v>
      </c>
      <c r="E39" t="s">
        <v>30</v>
      </c>
      <c r="F39">
        <v>38.18</v>
      </c>
      <c r="G39" t="s">
        <v>87</v>
      </c>
      <c r="H39" t="s">
        <v>92</v>
      </c>
      <c r="I39">
        <v>0</v>
      </c>
      <c r="J39">
        <v>1</v>
      </c>
      <c r="K39">
        <v>996</v>
      </c>
      <c r="L39">
        <v>0</v>
      </c>
      <c r="M39">
        <v>997</v>
      </c>
      <c r="N39">
        <v>0</v>
      </c>
      <c r="O39">
        <v>0.100300902708124</v>
      </c>
      <c r="P39">
        <v>99.899699097291801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10"/>
        <v>0</v>
      </c>
      <c r="Y39" s="1">
        <f>[1]!fetr(J39,M39-J39,W39,1000-W39)</f>
        <v>0.49924887331032713</v>
      </c>
      <c r="AA39">
        <f t="shared" si="11"/>
        <v>1</v>
      </c>
      <c r="AB39">
        <f t="shared" si="12"/>
        <v>996</v>
      </c>
      <c r="AD39">
        <f t="shared" si="13"/>
        <v>0</v>
      </c>
      <c r="AE39">
        <f t="shared" si="14"/>
        <v>1000</v>
      </c>
      <c r="AG39" t="e">
        <f t="shared" si="15"/>
        <v>#DIV/0!</v>
      </c>
      <c r="AH39" t="e">
        <f t="shared" si="16"/>
        <v>#DIV/0!</v>
      </c>
      <c r="AI39" t="e">
        <f t="shared" si="17"/>
        <v>#DIV/0!</v>
      </c>
      <c r="AJ39" t="e">
        <f t="shared" si="18"/>
        <v>#DIV/0!</v>
      </c>
      <c r="AK39" t="e">
        <f t="shared" si="19"/>
        <v>#DIV/0!</v>
      </c>
    </row>
    <row r="40" spans="1:37">
      <c r="A40">
        <v>1</v>
      </c>
      <c r="B40">
        <v>247654610</v>
      </c>
      <c r="C40" t="s">
        <v>28</v>
      </c>
      <c r="D40" t="s">
        <v>22</v>
      </c>
      <c r="E40" t="s">
        <v>25</v>
      </c>
      <c r="F40">
        <v>324.17</v>
      </c>
      <c r="G40" t="s">
        <v>87</v>
      </c>
      <c r="H40" t="s">
        <v>93</v>
      </c>
      <c r="I40">
        <v>0</v>
      </c>
      <c r="J40">
        <v>1</v>
      </c>
      <c r="K40">
        <v>996</v>
      </c>
      <c r="L40">
        <v>0</v>
      </c>
      <c r="M40">
        <v>997</v>
      </c>
      <c r="N40">
        <v>0</v>
      </c>
      <c r="O40">
        <v>0.100300902708124</v>
      </c>
      <c r="P40">
        <v>99.899699097291801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10"/>
        <v>0</v>
      </c>
      <c r="Y40" s="1">
        <f>[1]!fetr(J40,M40-J40,W40,1000-W40)</f>
        <v>0.49924887331032713</v>
      </c>
      <c r="AA40">
        <f t="shared" si="11"/>
        <v>1</v>
      </c>
      <c r="AB40">
        <f t="shared" si="12"/>
        <v>996</v>
      </c>
      <c r="AD40">
        <f t="shared" si="13"/>
        <v>0</v>
      </c>
      <c r="AE40">
        <f t="shared" si="14"/>
        <v>1000</v>
      </c>
      <c r="AG40" t="e">
        <f t="shared" si="15"/>
        <v>#DIV/0!</v>
      </c>
      <c r="AH40" t="e">
        <f t="shared" si="16"/>
        <v>#DIV/0!</v>
      </c>
      <c r="AI40" t="e">
        <f t="shared" si="17"/>
        <v>#DIV/0!</v>
      </c>
      <c r="AJ40" t="e">
        <f t="shared" si="18"/>
        <v>#DIV/0!</v>
      </c>
      <c r="AK40" t="e">
        <f t="shared" si="19"/>
        <v>#DIV/0!</v>
      </c>
    </row>
    <row r="41" spans="1:37">
      <c r="A41">
        <v>1</v>
      </c>
      <c r="B41">
        <v>247654637</v>
      </c>
      <c r="C41" t="s">
        <v>50</v>
      </c>
      <c r="D41" t="s">
        <v>30</v>
      </c>
      <c r="E41" t="s">
        <v>25</v>
      </c>
      <c r="F41">
        <v>8316.99</v>
      </c>
      <c r="G41" t="s">
        <v>87</v>
      </c>
      <c r="H41" t="s">
        <v>94</v>
      </c>
      <c r="I41">
        <v>0</v>
      </c>
      <c r="J41">
        <v>10</v>
      </c>
      <c r="K41">
        <v>987</v>
      </c>
      <c r="L41">
        <v>0</v>
      </c>
      <c r="M41">
        <v>997</v>
      </c>
      <c r="N41">
        <v>0</v>
      </c>
      <c r="O41">
        <v>1.00300902708124</v>
      </c>
      <c r="P41">
        <v>98.996990972918695</v>
      </c>
      <c r="Q41">
        <v>0</v>
      </c>
      <c r="R41">
        <v>1.41</v>
      </c>
      <c r="S41">
        <v>1.31789</v>
      </c>
      <c r="T41">
        <v>4.84</v>
      </c>
      <c r="U41">
        <v>0</v>
      </c>
      <c r="V41">
        <v>0</v>
      </c>
      <c r="W41">
        <f t="shared" si="10"/>
        <v>13.178900000000001</v>
      </c>
      <c r="Y41" s="1">
        <f>[1]!fetr(J41,M41-J41,W41,1000-W41)</f>
        <v>0.79688028336920047</v>
      </c>
      <c r="AA41">
        <f t="shared" si="11"/>
        <v>10</v>
      </c>
      <c r="AB41">
        <f t="shared" si="12"/>
        <v>987</v>
      </c>
      <c r="AD41">
        <f t="shared" si="13"/>
        <v>13.178900000000001</v>
      </c>
      <c r="AE41">
        <f t="shared" si="14"/>
        <v>986.8211</v>
      </c>
      <c r="AG41">
        <f t="shared" si="15"/>
        <v>0.75865113451629484</v>
      </c>
      <c r="AH41">
        <f t="shared" si="16"/>
        <v>-0.27621324557103116</v>
      </c>
      <c r="AI41">
        <f t="shared" si="17"/>
        <v>0.42177296940800796</v>
      </c>
      <c r="AJ41">
        <f t="shared" si="18"/>
        <v>0.33191105067679838</v>
      </c>
      <c r="AK41">
        <f t="shared" si="19"/>
        <v>1.7340535746829053</v>
      </c>
    </row>
    <row r="42" spans="1:37">
      <c r="A42">
        <v>1</v>
      </c>
      <c r="B42">
        <v>247654798</v>
      </c>
      <c r="C42" t="s">
        <v>51</v>
      </c>
      <c r="D42" t="s">
        <v>22</v>
      </c>
      <c r="E42" t="s">
        <v>30</v>
      </c>
      <c r="F42">
        <v>883.18</v>
      </c>
      <c r="G42" t="s">
        <v>87</v>
      </c>
      <c r="H42" t="s">
        <v>95</v>
      </c>
      <c r="I42">
        <v>0</v>
      </c>
      <c r="J42">
        <v>1</v>
      </c>
      <c r="K42">
        <v>996</v>
      </c>
      <c r="L42">
        <v>0</v>
      </c>
      <c r="M42">
        <v>997</v>
      </c>
      <c r="N42">
        <v>0</v>
      </c>
      <c r="O42">
        <v>0.100300902708124</v>
      </c>
      <c r="P42">
        <v>99.899699097291801</v>
      </c>
      <c r="Q42">
        <v>0</v>
      </c>
      <c r="R42">
        <v>0.06</v>
      </c>
      <c r="S42">
        <v>3.9936100000000002E-2</v>
      </c>
      <c r="T42">
        <v>0.15</v>
      </c>
      <c r="U42">
        <v>0</v>
      </c>
      <c r="V42">
        <v>0</v>
      </c>
      <c r="W42">
        <f t="shared" si="10"/>
        <v>0.39936100000000002</v>
      </c>
      <c r="Y42" s="1">
        <f>[1]!fetr(J42,M42-J42,W42,1000-W42)</f>
        <v>0.49924887331032713</v>
      </c>
      <c r="AA42">
        <f t="shared" si="11"/>
        <v>1</v>
      </c>
      <c r="AB42">
        <f t="shared" si="12"/>
        <v>996</v>
      </c>
      <c r="AD42">
        <f t="shared" si="13"/>
        <v>0.39936100000000002</v>
      </c>
      <c r="AE42">
        <f t="shared" si="14"/>
        <v>999.600639</v>
      </c>
      <c r="AG42">
        <f t="shared" si="15"/>
        <v>2.5130523496224977</v>
      </c>
      <c r="AH42">
        <f t="shared" si="16"/>
        <v>0.92149808986955062</v>
      </c>
      <c r="AI42">
        <f t="shared" si="17"/>
        <v>1.8724326840472167</v>
      </c>
      <c r="AJ42">
        <f t="shared" si="18"/>
        <v>6.4025747562412569E-2</v>
      </c>
      <c r="AK42">
        <f t="shared" si="19"/>
        <v>98.638943743481377</v>
      </c>
    </row>
    <row r="43" spans="1:37">
      <c r="A43">
        <v>1</v>
      </c>
      <c r="B43">
        <v>247654802</v>
      </c>
      <c r="C43" t="s">
        <v>28</v>
      </c>
      <c r="D43" t="s">
        <v>30</v>
      </c>
      <c r="E43" t="s">
        <v>22</v>
      </c>
      <c r="F43">
        <v>578.17999999999995</v>
      </c>
      <c r="G43" t="s">
        <v>87</v>
      </c>
      <c r="H43" t="s">
        <v>96</v>
      </c>
      <c r="I43">
        <v>0</v>
      </c>
      <c r="J43">
        <v>1</v>
      </c>
      <c r="K43">
        <v>996</v>
      </c>
      <c r="L43">
        <v>0</v>
      </c>
      <c r="M43">
        <v>997</v>
      </c>
      <c r="N43">
        <v>0</v>
      </c>
      <c r="O43">
        <v>0.100300902708124</v>
      </c>
      <c r="P43">
        <v>99.899699097291801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10"/>
        <v>0</v>
      </c>
      <c r="Y43" s="1">
        <f>[1]!fetr(J43,M43-J43,W43,1000-W43)</f>
        <v>0.49924887331032713</v>
      </c>
      <c r="AA43">
        <f t="shared" si="11"/>
        <v>1</v>
      </c>
      <c r="AB43">
        <f t="shared" si="12"/>
        <v>996</v>
      </c>
      <c r="AD43">
        <f t="shared" si="13"/>
        <v>0</v>
      </c>
      <c r="AE43">
        <f t="shared" si="14"/>
        <v>1000</v>
      </c>
      <c r="AG43" t="e">
        <f t="shared" si="15"/>
        <v>#DIV/0!</v>
      </c>
      <c r="AH43" t="e">
        <f t="shared" si="16"/>
        <v>#DIV/0!</v>
      </c>
      <c r="AI43" t="e">
        <f t="shared" si="17"/>
        <v>#DIV/0!</v>
      </c>
      <c r="AJ43" t="e">
        <f t="shared" si="18"/>
        <v>#DIV/0!</v>
      </c>
      <c r="AK43" t="e">
        <f t="shared" si="19"/>
        <v>#DIV/0!</v>
      </c>
    </row>
    <row r="44" spans="1:37">
      <c r="A44">
        <v>1</v>
      </c>
      <c r="B44">
        <v>247654902</v>
      </c>
      <c r="C44" t="s">
        <v>52</v>
      </c>
      <c r="D44" t="s">
        <v>22</v>
      </c>
      <c r="E44" t="s">
        <v>25</v>
      </c>
      <c r="F44">
        <v>3821.04</v>
      </c>
      <c r="G44" t="s">
        <v>87</v>
      </c>
      <c r="H44" t="s">
        <v>97</v>
      </c>
      <c r="I44">
        <v>0</v>
      </c>
      <c r="J44">
        <v>5</v>
      </c>
      <c r="K44">
        <v>992</v>
      </c>
      <c r="L44">
        <v>0</v>
      </c>
      <c r="M44">
        <v>997</v>
      </c>
      <c r="N44">
        <v>0</v>
      </c>
      <c r="O44">
        <v>0.50150451354062098</v>
      </c>
      <c r="P44">
        <v>99.498495486459305</v>
      </c>
      <c r="Q44">
        <v>0</v>
      </c>
      <c r="R44">
        <v>1</v>
      </c>
      <c r="S44">
        <v>0.93849800000000005</v>
      </c>
      <c r="T44">
        <v>3.33</v>
      </c>
      <c r="U44">
        <v>0</v>
      </c>
      <c r="V44">
        <v>0</v>
      </c>
      <c r="W44">
        <f t="shared" si="10"/>
        <v>9.3849800000000005</v>
      </c>
      <c r="Y44" s="1">
        <f>[1]!fetr(J44,M44-J44,W44,1000-W44)</f>
        <v>0.9100651656583324</v>
      </c>
      <c r="AA44">
        <f t="shared" si="11"/>
        <v>5</v>
      </c>
      <c r="AB44">
        <f t="shared" si="12"/>
        <v>992</v>
      </c>
      <c r="AD44">
        <f t="shared" si="13"/>
        <v>9.3849800000000005</v>
      </c>
      <c r="AE44">
        <f t="shared" si="14"/>
        <v>990.61501999999996</v>
      </c>
      <c r="AG44">
        <f t="shared" si="15"/>
        <v>0.53202236488860477</v>
      </c>
      <c r="AH44">
        <f t="shared" si="16"/>
        <v>-0.63106975125982312</v>
      </c>
      <c r="AI44">
        <f t="shared" si="17"/>
        <v>0.5554833041870666</v>
      </c>
      <c r="AJ44">
        <f t="shared" si="18"/>
        <v>0.17909891509590134</v>
      </c>
      <c r="AK44">
        <f t="shared" si="19"/>
        <v>1.5803992815372516</v>
      </c>
    </row>
    <row r="45" spans="1:37">
      <c r="A45">
        <v>1</v>
      </c>
      <c r="B45">
        <v>247654931</v>
      </c>
      <c r="C45" t="s">
        <v>53</v>
      </c>
      <c r="D45" t="s">
        <v>23</v>
      </c>
      <c r="E45" t="s">
        <v>22</v>
      </c>
      <c r="F45">
        <v>3019.05</v>
      </c>
      <c r="G45" t="s">
        <v>87</v>
      </c>
      <c r="H45" t="s">
        <v>98</v>
      </c>
      <c r="I45">
        <v>0</v>
      </c>
      <c r="J45">
        <v>4</v>
      </c>
      <c r="K45">
        <v>993</v>
      </c>
      <c r="L45">
        <v>0</v>
      </c>
      <c r="M45">
        <v>997</v>
      </c>
      <c r="N45">
        <v>0</v>
      </c>
      <c r="O45">
        <v>0.401203610832497</v>
      </c>
      <c r="P45">
        <v>99.598796389167504</v>
      </c>
      <c r="Q45">
        <v>0</v>
      </c>
      <c r="R45">
        <v>0.08</v>
      </c>
      <c r="S45">
        <v>3.9936100000000002E-2</v>
      </c>
      <c r="T45">
        <v>0</v>
      </c>
      <c r="U45">
        <v>0</v>
      </c>
      <c r="V45">
        <v>0.2</v>
      </c>
      <c r="W45">
        <f t="shared" si="10"/>
        <v>0.39936100000000002</v>
      </c>
      <c r="Y45" s="2">
        <f>[1]!fetr(J45,M45-J45,W45,1000-W45)</f>
        <v>6.1938018302645649E-2</v>
      </c>
      <c r="AA45">
        <f t="shared" si="11"/>
        <v>4</v>
      </c>
      <c r="AB45">
        <f t="shared" si="12"/>
        <v>993</v>
      </c>
      <c r="AD45">
        <f t="shared" si="13"/>
        <v>0.39936100000000002</v>
      </c>
      <c r="AE45">
        <f t="shared" si="14"/>
        <v>999.600639</v>
      </c>
      <c r="AG45">
        <f t="shared" si="15"/>
        <v>10.082578611174249</v>
      </c>
      <c r="AH45">
        <f t="shared" si="16"/>
        <v>2.3108090445288667</v>
      </c>
      <c r="AI45">
        <f t="shared" si="17"/>
        <v>1.6601226429301617</v>
      </c>
      <c r="AJ45">
        <f t="shared" si="18"/>
        <v>0.38944550421590113</v>
      </c>
      <c r="AK45">
        <f t="shared" si="19"/>
        <v>261.03367570049295</v>
      </c>
    </row>
    <row r="46" spans="1:37">
      <c r="A46">
        <v>1</v>
      </c>
      <c r="B46">
        <v>247654941</v>
      </c>
      <c r="C46" t="s">
        <v>54</v>
      </c>
      <c r="D46" t="s">
        <v>30</v>
      </c>
      <c r="E46" t="s">
        <v>25</v>
      </c>
      <c r="F46">
        <v>1907.18</v>
      </c>
      <c r="G46" t="s">
        <v>87</v>
      </c>
      <c r="H46" t="s">
        <v>99</v>
      </c>
      <c r="I46">
        <v>0</v>
      </c>
      <c r="J46">
        <v>1</v>
      </c>
      <c r="K46">
        <v>996</v>
      </c>
      <c r="L46">
        <v>0</v>
      </c>
      <c r="M46">
        <v>997</v>
      </c>
      <c r="N46">
        <v>0</v>
      </c>
      <c r="O46">
        <v>0.100300902708124</v>
      </c>
      <c r="P46">
        <v>99.899699097291801</v>
      </c>
      <c r="Q46">
        <v>0</v>
      </c>
      <c r="R46">
        <v>0.04</v>
      </c>
      <c r="S46">
        <v>0</v>
      </c>
      <c r="T46">
        <v>0</v>
      </c>
      <c r="U46">
        <v>0</v>
      </c>
      <c r="V46">
        <v>0</v>
      </c>
      <c r="W46">
        <f t="shared" si="10"/>
        <v>0</v>
      </c>
      <c r="Y46" s="1">
        <f>[1]!fetr(J46,M46-J46,W46,1000-W46)</f>
        <v>0.49924887331032713</v>
      </c>
      <c r="AA46">
        <f t="shared" si="11"/>
        <v>1</v>
      </c>
      <c r="AB46">
        <f t="shared" si="12"/>
        <v>996</v>
      </c>
      <c r="AD46">
        <f t="shared" si="13"/>
        <v>0</v>
      </c>
      <c r="AE46">
        <f t="shared" si="14"/>
        <v>1000</v>
      </c>
      <c r="AG46" t="e">
        <f t="shared" si="15"/>
        <v>#DIV/0!</v>
      </c>
      <c r="AH46" t="e">
        <f t="shared" si="16"/>
        <v>#DIV/0!</v>
      </c>
      <c r="AI46" t="e">
        <f t="shared" si="17"/>
        <v>#DIV/0!</v>
      </c>
      <c r="AJ46" t="e">
        <f t="shared" si="18"/>
        <v>#DIV/0!</v>
      </c>
      <c r="AK46" t="e">
        <f t="shared" si="19"/>
        <v>#DIV/0!</v>
      </c>
    </row>
    <row r="47" spans="1:37">
      <c r="A47">
        <v>1</v>
      </c>
      <c r="B47">
        <v>247654950</v>
      </c>
      <c r="C47" t="s">
        <v>28</v>
      </c>
      <c r="D47" t="s">
        <v>22</v>
      </c>
      <c r="E47" t="s">
        <v>30</v>
      </c>
      <c r="F47">
        <v>253.31</v>
      </c>
      <c r="G47" t="s">
        <v>87</v>
      </c>
      <c r="H47" t="s">
        <v>100</v>
      </c>
      <c r="I47">
        <v>0</v>
      </c>
      <c r="J47">
        <v>6</v>
      </c>
      <c r="K47">
        <v>991</v>
      </c>
      <c r="L47">
        <v>0</v>
      </c>
      <c r="M47">
        <v>997</v>
      </c>
      <c r="N47">
        <v>0</v>
      </c>
      <c r="O47">
        <v>0.60180541624874595</v>
      </c>
      <c r="P47">
        <v>99.398194583751206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10"/>
        <v>0</v>
      </c>
      <c r="Y47" s="2">
        <f>[1]!fetr(J47,M47-J47,W47,1000-W47)</f>
        <v>1.536815011096869E-2</v>
      </c>
      <c r="AA47">
        <f t="shared" si="11"/>
        <v>6</v>
      </c>
      <c r="AB47">
        <f t="shared" si="12"/>
        <v>991</v>
      </c>
      <c r="AD47">
        <f t="shared" si="13"/>
        <v>0</v>
      </c>
      <c r="AE47">
        <f t="shared" si="14"/>
        <v>1000</v>
      </c>
      <c r="AG47" t="e">
        <f t="shared" si="15"/>
        <v>#DIV/0!</v>
      </c>
      <c r="AH47" t="e">
        <f t="shared" si="16"/>
        <v>#DIV/0!</v>
      </c>
      <c r="AI47" t="e">
        <f t="shared" si="17"/>
        <v>#DIV/0!</v>
      </c>
      <c r="AJ47" t="e">
        <f t="shared" si="18"/>
        <v>#DIV/0!</v>
      </c>
      <c r="AK47" t="e">
        <f t="shared" si="19"/>
        <v>#DIV/0!</v>
      </c>
    </row>
    <row r="48" spans="1:37">
      <c r="A48">
        <v>1</v>
      </c>
      <c r="B48">
        <v>247654954</v>
      </c>
      <c r="C48" t="s">
        <v>28</v>
      </c>
      <c r="D48" t="s">
        <v>23</v>
      </c>
      <c r="E48" t="s">
        <v>22</v>
      </c>
      <c r="F48">
        <v>1760.17</v>
      </c>
      <c r="G48" t="s">
        <v>87</v>
      </c>
      <c r="H48" t="s">
        <v>101</v>
      </c>
      <c r="I48">
        <v>0</v>
      </c>
      <c r="J48">
        <v>1</v>
      </c>
      <c r="K48">
        <v>996</v>
      </c>
      <c r="L48">
        <v>0</v>
      </c>
      <c r="M48">
        <v>997</v>
      </c>
      <c r="N48">
        <v>0</v>
      </c>
      <c r="O48">
        <v>0.100300902708124</v>
      </c>
      <c r="P48">
        <v>99.899699097291801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10"/>
        <v>0</v>
      </c>
      <c r="Y48" s="1">
        <f>[1]!fetr(J48,M48-J48,W48,1000-W48)</f>
        <v>0.49924887331032713</v>
      </c>
      <c r="AA48">
        <f t="shared" si="11"/>
        <v>1</v>
      </c>
      <c r="AB48">
        <f t="shared" si="12"/>
        <v>996</v>
      </c>
      <c r="AD48">
        <f t="shared" si="13"/>
        <v>0</v>
      </c>
      <c r="AE48">
        <f t="shared" si="14"/>
        <v>1000</v>
      </c>
      <c r="AG48" t="e">
        <f t="shared" si="15"/>
        <v>#DIV/0!</v>
      </c>
      <c r="AH48" t="e">
        <f t="shared" si="16"/>
        <v>#DIV/0!</v>
      </c>
      <c r="AI48" t="e">
        <f t="shared" si="17"/>
        <v>#DIV/0!</v>
      </c>
      <c r="AJ48" t="e">
        <f t="shared" si="18"/>
        <v>#DIV/0!</v>
      </c>
      <c r="AK48" t="e">
        <f t="shared" si="19"/>
        <v>#DIV/0!</v>
      </c>
    </row>
    <row r="49" spans="1:37">
      <c r="A49">
        <v>1</v>
      </c>
      <c r="B49">
        <v>247654976</v>
      </c>
      <c r="C49" t="s">
        <v>55</v>
      </c>
      <c r="D49" t="s">
        <v>30</v>
      </c>
      <c r="E49" t="s">
        <v>25</v>
      </c>
      <c r="F49">
        <v>7017.38</v>
      </c>
      <c r="G49" t="s">
        <v>87</v>
      </c>
      <c r="H49" t="s">
        <v>102</v>
      </c>
      <c r="I49">
        <v>0</v>
      </c>
      <c r="J49">
        <v>8</v>
      </c>
      <c r="K49">
        <v>989</v>
      </c>
      <c r="L49">
        <v>0</v>
      </c>
      <c r="M49">
        <v>997</v>
      </c>
      <c r="N49">
        <v>0</v>
      </c>
      <c r="O49">
        <v>0.80240722166499401</v>
      </c>
      <c r="P49">
        <v>99.197592778334993</v>
      </c>
      <c r="Q49">
        <v>0</v>
      </c>
      <c r="R49">
        <v>1.18</v>
      </c>
      <c r="S49">
        <v>0.89856199999999997</v>
      </c>
      <c r="T49">
        <v>3.33</v>
      </c>
      <c r="U49">
        <v>0</v>
      </c>
      <c r="V49">
        <v>0</v>
      </c>
      <c r="W49">
        <f t="shared" si="10"/>
        <v>8.9856199999999991</v>
      </c>
      <c r="Y49" s="1">
        <f>[1]!fetr(J49,M49-J49,W49,1000-W49)</f>
        <v>0.50251770952942942</v>
      </c>
      <c r="AA49">
        <f t="shared" si="11"/>
        <v>8</v>
      </c>
      <c r="AB49">
        <f t="shared" si="12"/>
        <v>989</v>
      </c>
      <c r="AD49">
        <f t="shared" si="13"/>
        <v>8.9856199999999991</v>
      </c>
      <c r="AE49">
        <f t="shared" si="14"/>
        <v>991.01437999999996</v>
      </c>
      <c r="AG49">
        <f t="shared" si="15"/>
        <v>0.89212478126690453</v>
      </c>
      <c r="AH49">
        <f t="shared" si="16"/>
        <v>-0.11414926687305194</v>
      </c>
      <c r="AI49">
        <f t="shared" si="17"/>
        <v>0.48864981614542219</v>
      </c>
      <c r="AJ49">
        <f t="shared" si="18"/>
        <v>0.34235642490747065</v>
      </c>
      <c r="AK49">
        <f t="shared" si="19"/>
        <v>2.324731091480547</v>
      </c>
    </row>
    <row r="50" spans="1:37">
      <c r="A50">
        <v>1</v>
      </c>
      <c r="B50">
        <v>247654993</v>
      </c>
      <c r="C50" t="s">
        <v>56</v>
      </c>
      <c r="D50" t="s">
        <v>22</v>
      </c>
      <c r="E50" t="s">
        <v>23</v>
      </c>
      <c r="F50">
        <v>755565.25</v>
      </c>
      <c r="G50" t="s">
        <v>87</v>
      </c>
      <c r="H50" t="s">
        <v>103</v>
      </c>
      <c r="I50">
        <v>93</v>
      </c>
      <c r="J50">
        <v>420</v>
      </c>
      <c r="K50">
        <v>484</v>
      </c>
      <c r="L50">
        <v>0</v>
      </c>
      <c r="M50">
        <v>997</v>
      </c>
      <c r="N50">
        <v>9.3279839518555594</v>
      </c>
      <c r="O50">
        <v>42.126379137412201</v>
      </c>
      <c r="P50">
        <v>48.5456369107321</v>
      </c>
      <c r="Q50">
        <v>37.527000000000001</v>
      </c>
      <c r="R50">
        <v>34.880000000000003</v>
      </c>
      <c r="S50">
        <v>32.368200000000002</v>
      </c>
      <c r="T50">
        <v>45.46</v>
      </c>
      <c r="U50">
        <v>26.59</v>
      </c>
      <c r="V50">
        <v>32.31</v>
      </c>
      <c r="W50">
        <f t="shared" si="10"/>
        <v>323.68200000000002</v>
      </c>
      <c r="Y50" s="2">
        <f>[1]!fetr(J50,M50-J50,W50,1000-W50)</f>
        <v>4.233046434861322E-6</v>
      </c>
      <c r="AA50">
        <f t="shared" si="11"/>
        <v>513</v>
      </c>
      <c r="AB50">
        <f t="shared" si="12"/>
        <v>484</v>
      </c>
      <c r="AD50">
        <f t="shared" si="13"/>
        <v>323.68200000000002</v>
      </c>
      <c r="AE50">
        <f t="shared" si="14"/>
        <v>676.31799999999998</v>
      </c>
      <c r="AG50" s="10">
        <f t="shared" si="15"/>
        <v>2.2146464306029165</v>
      </c>
      <c r="AH50" s="10">
        <f t="shared" si="16"/>
        <v>0.7950927657457012</v>
      </c>
      <c r="AI50" s="10">
        <f t="shared" si="17"/>
        <v>9.0027137210267005E-2</v>
      </c>
      <c r="AJ50" s="10">
        <f t="shared" si="18"/>
        <v>1.8564008324632144</v>
      </c>
      <c r="AK50" s="10">
        <f t="shared" si="19"/>
        <v>2.6420257558678011</v>
      </c>
    </row>
    <row r="51" spans="1:37">
      <c r="A51">
        <v>1</v>
      </c>
      <c r="B51">
        <v>247655088</v>
      </c>
      <c r="C51" t="s">
        <v>57</v>
      </c>
      <c r="D51" t="s">
        <v>30</v>
      </c>
      <c r="E51" t="s">
        <v>25</v>
      </c>
      <c r="F51">
        <v>1177.17</v>
      </c>
      <c r="G51" t="s">
        <v>87</v>
      </c>
      <c r="H51" t="s">
        <v>104</v>
      </c>
      <c r="I51">
        <v>0</v>
      </c>
      <c r="J51">
        <v>1</v>
      </c>
      <c r="K51">
        <v>996</v>
      </c>
      <c r="L51">
        <v>0</v>
      </c>
      <c r="M51">
        <v>997</v>
      </c>
      <c r="N51">
        <v>0</v>
      </c>
      <c r="O51">
        <v>0.100300902708124</v>
      </c>
      <c r="P51">
        <v>99.899699097291801</v>
      </c>
      <c r="Q51">
        <v>0</v>
      </c>
      <c r="R51">
        <v>0.05</v>
      </c>
      <c r="S51">
        <v>0</v>
      </c>
      <c r="T51">
        <v>0</v>
      </c>
      <c r="U51">
        <v>0</v>
      </c>
      <c r="V51">
        <v>0</v>
      </c>
      <c r="W51">
        <f t="shared" si="10"/>
        <v>0</v>
      </c>
      <c r="Y51" s="1">
        <f>[1]!fetr(J51,M51-J51,W51,1000-W51)</f>
        <v>0.49924887331032713</v>
      </c>
      <c r="AA51">
        <f t="shared" si="11"/>
        <v>1</v>
      </c>
      <c r="AB51">
        <f t="shared" si="12"/>
        <v>996</v>
      </c>
      <c r="AD51">
        <f t="shared" si="13"/>
        <v>0</v>
      </c>
      <c r="AE51">
        <f t="shared" si="14"/>
        <v>1000</v>
      </c>
      <c r="AG51" t="e">
        <f t="shared" si="15"/>
        <v>#DIV/0!</v>
      </c>
      <c r="AH51" t="e">
        <f t="shared" si="16"/>
        <v>#DIV/0!</v>
      </c>
      <c r="AI51" t="e">
        <f t="shared" si="17"/>
        <v>#DIV/0!</v>
      </c>
      <c r="AJ51" t="e">
        <f t="shared" si="18"/>
        <v>#DIV/0!</v>
      </c>
      <c r="AK51" t="e">
        <f t="shared" si="19"/>
        <v>#DIV/0!</v>
      </c>
    </row>
    <row r="52" spans="1:37">
      <c r="A52">
        <v>1</v>
      </c>
      <c r="B52">
        <v>247655102</v>
      </c>
      <c r="C52" t="s">
        <v>58</v>
      </c>
      <c r="D52" t="s">
        <v>30</v>
      </c>
      <c r="E52" t="s">
        <v>25</v>
      </c>
      <c r="F52">
        <v>21514.49</v>
      </c>
      <c r="G52" t="s">
        <v>87</v>
      </c>
      <c r="H52" t="s">
        <v>105</v>
      </c>
      <c r="I52">
        <v>0</v>
      </c>
      <c r="J52">
        <v>22</v>
      </c>
      <c r="K52">
        <v>975</v>
      </c>
      <c r="L52">
        <v>0</v>
      </c>
      <c r="M52">
        <v>997</v>
      </c>
      <c r="N52">
        <v>0</v>
      </c>
      <c r="O52">
        <v>2.2066198595787299</v>
      </c>
      <c r="P52">
        <v>97.793380140421206</v>
      </c>
      <c r="Q52">
        <v>0</v>
      </c>
      <c r="R52">
        <v>1.1399999999999999</v>
      </c>
      <c r="S52">
        <v>0.57907299999999995</v>
      </c>
      <c r="T52">
        <v>0.23</v>
      </c>
      <c r="U52">
        <v>0</v>
      </c>
      <c r="V52">
        <v>1.29</v>
      </c>
      <c r="W52">
        <f t="shared" si="10"/>
        <v>5.790729999999999</v>
      </c>
      <c r="Y52" s="2">
        <f>[1]!fetr(J52,M52-J52,W52,1000-W52)</f>
        <v>1.7020759259481725E-3</v>
      </c>
      <c r="AA52">
        <f t="shared" si="11"/>
        <v>22</v>
      </c>
      <c r="AB52">
        <f t="shared" si="12"/>
        <v>975</v>
      </c>
      <c r="AD52">
        <f t="shared" si="13"/>
        <v>5.7907299999999999</v>
      </c>
      <c r="AE52">
        <f t="shared" si="14"/>
        <v>994.20926999999995</v>
      </c>
      <c r="AG52">
        <f t="shared" si="15"/>
        <v>3.8740262347685941</v>
      </c>
      <c r="AH52">
        <f t="shared" si="16"/>
        <v>1.3542943369723528</v>
      </c>
      <c r="AI52">
        <f t="shared" si="17"/>
        <v>0.46922359795894125</v>
      </c>
      <c r="AJ52">
        <f t="shared" si="18"/>
        <v>1.5443700382586429</v>
      </c>
      <c r="AK52">
        <f t="shared" si="19"/>
        <v>9.7179295737941906</v>
      </c>
    </row>
    <row r="53" spans="1:37">
      <c r="A53">
        <v>1</v>
      </c>
      <c r="B53">
        <v>247655202</v>
      </c>
      <c r="C53" t="s">
        <v>59</v>
      </c>
      <c r="D53" t="s">
        <v>30</v>
      </c>
      <c r="E53" t="s">
        <v>25</v>
      </c>
      <c r="F53">
        <v>559.25</v>
      </c>
      <c r="G53" t="s">
        <v>87</v>
      </c>
      <c r="H53" t="s">
        <v>106</v>
      </c>
      <c r="I53">
        <v>0</v>
      </c>
      <c r="J53">
        <v>2</v>
      </c>
      <c r="K53">
        <v>995</v>
      </c>
      <c r="L53">
        <v>0</v>
      </c>
      <c r="M53">
        <v>997</v>
      </c>
      <c r="N53">
        <v>0</v>
      </c>
      <c r="O53">
        <v>0.200601805416248</v>
      </c>
      <c r="P53">
        <v>99.799398194583702</v>
      </c>
      <c r="Q53">
        <v>0</v>
      </c>
      <c r="R53">
        <v>0.02</v>
      </c>
      <c r="S53">
        <v>7.9872200000000004E-2</v>
      </c>
      <c r="T53">
        <v>0</v>
      </c>
      <c r="U53">
        <v>0.4</v>
      </c>
      <c r="V53">
        <v>0</v>
      </c>
      <c r="W53">
        <f t="shared" si="10"/>
        <v>0.79872200000000004</v>
      </c>
      <c r="Y53" s="1">
        <f>[1]!fetr(J53,M53-J53,W53,1000-W53)</f>
        <v>0.49887274596222364</v>
      </c>
      <c r="AA53">
        <f t="shared" si="11"/>
        <v>2</v>
      </c>
      <c r="AB53">
        <f t="shared" si="12"/>
        <v>995</v>
      </c>
      <c r="AD53">
        <f t="shared" si="13"/>
        <v>0.79872200000000004</v>
      </c>
      <c r="AE53">
        <f t="shared" si="14"/>
        <v>999.201278</v>
      </c>
      <c r="AG53">
        <f t="shared" si="15"/>
        <v>2.5145730052502588</v>
      </c>
      <c r="AH53">
        <f t="shared" si="16"/>
        <v>0.92210300991302929</v>
      </c>
      <c r="AI53">
        <f t="shared" si="17"/>
        <v>1.3245690818178011</v>
      </c>
      <c r="AJ53">
        <f t="shared" si="18"/>
        <v>0.18748575862621156</v>
      </c>
      <c r="AK53">
        <f t="shared" si="19"/>
        <v>33.725641057033961</v>
      </c>
    </row>
    <row r="54" spans="1:37">
      <c r="A54">
        <v>1</v>
      </c>
      <c r="B54">
        <v>247655275</v>
      </c>
      <c r="C54" t="s">
        <v>60</v>
      </c>
      <c r="D54" t="s">
        <v>22</v>
      </c>
      <c r="E54" t="s">
        <v>23</v>
      </c>
      <c r="F54">
        <v>561717.93000000005</v>
      </c>
      <c r="G54" t="s">
        <v>87</v>
      </c>
      <c r="H54" t="s">
        <v>107</v>
      </c>
      <c r="I54">
        <v>95</v>
      </c>
      <c r="J54">
        <v>419</v>
      </c>
      <c r="K54">
        <v>483</v>
      </c>
      <c r="L54">
        <v>0</v>
      </c>
      <c r="M54">
        <v>997</v>
      </c>
      <c r="N54">
        <v>9.5285857572718093</v>
      </c>
      <c r="O54">
        <v>42.026078234704102</v>
      </c>
      <c r="P54">
        <v>48.445336008024</v>
      </c>
      <c r="Q54">
        <v>0</v>
      </c>
      <c r="R54">
        <v>35.340000000000003</v>
      </c>
      <c r="S54">
        <v>32.348199999999999</v>
      </c>
      <c r="T54">
        <v>46.29</v>
      </c>
      <c r="U54">
        <v>26.19</v>
      </c>
      <c r="V54">
        <v>32.409999999999997</v>
      </c>
      <c r="W54">
        <f t="shared" si="10"/>
        <v>323.48199999999997</v>
      </c>
      <c r="Y54" s="2">
        <f>[1]!fetr(J54,M54-J54,W54,1000-W54)</f>
        <v>4.1874439929720553E-6</v>
      </c>
      <c r="AA54">
        <f t="shared" si="11"/>
        <v>514</v>
      </c>
      <c r="AB54">
        <f t="shared" si="12"/>
        <v>483</v>
      </c>
      <c r="AD54">
        <f t="shared" si="13"/>
        <v>323.48199999999997</v>
      </c>
      <c r="AE54">
        <f t="shared" si="14"/>
        <v>676.51800000000003</v>
      </c>
      <c r="AG54" s="10">
        <f t="shared" si="15"/>
        <v>2.2255903263176569</v>
      </c>
      <c r="AH54" s="10">
        <f t="shared" si="16"/>
        <v>0.80002219562729715</v>
      </c>
      <c r="AI54" s="10">
        <f t="shared" si="17"/>
        <v>9.0078389916974061E-2</v>
      </c>
      <c r="AJ54" s="10">
        <f t="shared" si="18"/>
        <v>1.8653870244708448</v>
      </c>
      <c r="AK54" s="10">
        <f t="shared" si="19"/>
        <v>2.6553483194747884</v>
      </c>
    </row>
    <row r="55" spans="1:37">
      <c r="A55">
        <v>1</v>
      </c>
      <c r="B55">
        <v>247655279</v>
      </c>
      <c r="C55" t="s">
        <v>61</v>
      </c>
      <c r="D55" t="s">
        <v>23</v>
      </c>
      <c r="E55" t="s">
        <v>22</v>
      </c>
      <c r="F55">
        <v>6919.05</v>
      </c>
      <c r="G55" t="s">
        <v>87</v>
      </c>
      <c r="H55" t="s">
        <v>108</v>
      </c>
      <c r="I55">
        <v>0</v>
      </c>
      <c r="J55">
        <v>5</v>
      </c>
      <c r="K55">
        <v>992</v>
      </c>
      <c r="L55">
        <v>0</v>
      </c>
      <c r="M55">
        <v>997</v>
      </c>
      <c r="N55">
        <v>0</v>
      </c>
      <c r="O55">
        <v>0.50150451354062098</v>
      </c>
      <c r="P55">
        <v>99.498495486459305</v>
      </c>
      <c r="Q55">
        <v>0</v>
      </c>
      <c r="R55">
        <v>0.03</v>
      </c>
      <c r="S55">
        <v>0.67891400000000002</v>
      </c>
      <c r="T55">
        <v>0.08</v>
      </c>
      <c r="U55">
        <v>3.27</v>
      </c>
      <c r="V55">
        <v>0</v>
      </c>
      <c r="W55">
        <f t="shared" si="10"/>
        <v>6.7891399999999997</v>
      </c>
      <c r="Y55" s="1">
        <f>[1]!fetr(J55,M55-J55,W55,1000-W55)</f>
        <v>0.80542451599172504</v>
      </c>
      <c r="AA55">
        <f t="shared" si="11"/>
        <v>5</v>
      </c>
      <c r="AB55">
        <f t="shared" si="12"/>
        <v>992</v>
      </c>
      <c r="AD55">
        <f t="shared" si="13"/>
        <v>6.7891399999999997</v>
      </c>
      <c r="AE55">
        <f t="shared" si="14"/>
        <v>993.21086000000003</v>
      </c>
      <c r="AG55">
        <f t="shared" si="15"/>
        <v>0.73736925810927456</v>
      </c>
      <c r="AH55">
        <f t="shared" si="16"/>
        <v>-0.3046664836235784</v>
      </c>
      <c r="AI55">
        <f t="shared" si="17"/>
        <v>0.59106045449721489</v>
      </c>
      <c r="AJ55">
        <f t="shared" si="18"/>
        <v>0.23150704488779522</v>
      </c>
      <c r="AK55">
        <f t="shared" si="19"/>
        <v>2.3485826233415237</v>
      </c>
    </row>
    <row r="56" spans="1:37">
      <c r="A56">
        <v>1</v>
      </c>
      <c r="B56">
        <v>247655365</v>
      </c>
      <c r="C56" t="s">
        <v>62</v>
      </c>
      <c r="D56" t="s">
        <v>30</v>
      </c>
      <c r="E56" t="s">
        <v>23</v>
      </c>
      <c r="F56">
        <v>20504.82</v>
      </c>
      <c r="G56" t="s">
        <v>87</v>
      </c>
      <c r="H56" t="s">
        <v>109</v>
      </c>
      <c r="I56">
        <v>1</v>
      </c>
      <c r="J56">
        <v>35</v>
      </c>
      <c r="K56">
        <v>961</v>
      </c>
      <c r="L56">
        <v>0</v>
      </c>
      <c r="M56">
        <v>997</v>
      </c>
      <c r="N56">
        <v>0.100300902708124</v>
      </c>
      <c r="O56">
        <v>3.5105315947843501</v>
      </c>
      <c r="P56">
        <v>96.389167502507505</v>
      </c>
      <c r="Q56">
        <v>0</v>
      </c>
      <c r="R56">
        <v>5.12</v>
      </c>
      <c r="S56">
        <v>4.7923299999999998</v>
      </c>
      <c r="T56">
        <v>17.62</v>
      </c>
      <c r="U56">
        <v>0</v>
      </c>
      <c r="V56">
        <v>0</v>
      </c>
      <c r="W56">
        <f t="shared" si="10"/>
        <v>47.923299999999998</v>
      </c>
      <c r="Y56" s="1">
        <f>[1]!fetr(J56,M56-J56,W56,1000-W56)</f>
        <v>0.94035945605861482</v>
      </c>
      <c r="AA56">
        <f t="shared" si="11"/>
        <v>36</v>
      </c>
      <c r="AB56">
        <f t="shared" si="12"/>
        <v>961</v>
      </c>
      <c r="AD56">
        <f t="shared" si="13"/>
        <v>47.923299999999998</v>
      </c>
      <c r="AE56">
        <f t="shared" si="14"/>
        <v>952.07669999999996</v>
      </c>
      <c r="AG56">
        <f t="shared" si="15"/>
        <v>0.74422513586698058</v>
      </c>
      <c r="AH56">
        <f t="shared" si="16"/>
        <v>-0.29541168795203965</v>
      </c>
      <c r="AI56">
        <f t="shared" si="17"/>
        <v>0.22513381969074575</v>
      </c>
      <c r="AJ56">
        <f t="shared" si="18"/>
        <v>0.47870345050011731</v>
      </c>
      <c r="AK56">
        <f t="shared" si="19"/>
        <v>1.1570233142827324</v>
      </c>
    </row>
    <row r="57" spans="1:37">
      <c r="A57">
        <v>1</v>
      </c>
      <c r="B57">
        <v>247655444</v>
      </c>
      <c r="C57" t="s">
        <v>28</v>
      </c>
      <c r="D57" t="s">
        <v>22</v>
      </c>
      <c r="E57" t="s">
        <v>30</v>
      </c>
      <c r="F57">
        <v>175.52</v>
      </c>
      <c r="G57" t="s">
        <v>110</v>
      </c>
      <c r="H57" t="s">
        <v>28</v>
      </c>
      <c r="I57">
        <v>0</v>
      </c>
      <c r="J57">
        <v>1</v>
      </c>
      <c r="K57">
        <v>992</v>
      </c>
      <c r="L57">
        <v>4</v>
      </c>
      <c r="M57">
        <v>997</v>
      </c>
      <c r="N57">
        <v>0</v>
      </c>
      <c r="O57">
        <v>0.100300902708124</v>
      </c>
      <c r="P57">
        <v>99.498495486459305</v>
      </c>
      <c r="Q57">
        <v>0</v>
      </c>
      <c r="R57">
        <v>0</v>
      </c>
      <c r="S57">
        <v>1.9968099999999999E-2</v>
      </c>
      <c r="T57">
        <v>0</v>
      </c>
      <c r="U57">
        <v>0.1</v>
      </c>
      <c r="V57">
        <v>0</v>
      </c>
      <c r="W57">
        <f t="shared" si="10"/>
        <v>0.199681</v>
      </c>
      <c r="Y57" s="1">
        <f>[1]!fetr(J57,M57-J57,W57,1000-W57)</f>
        <v>0.49924887331032713</v>
      </c>
      <c r="AA57">
        <f t="shared" si="11"/>
        <v>1</v>
      </c>
      <c r="AB57">
        <f t="shared" si="12"/>
        <v>996</v>
      </c>
      <c r="AD57">
        <f t="shared" si="13"/>
        <v>0.199681</v>
      </c>
      <c r="AE57">
        <f t="shared" si="14"/>
        <v>999.80031899999994</v>
      </c>
      <c r="AG57">
        <f t="shared" si="15"/>
        <v>5.0270961249457935</v>
      </c>
      <c r="AH57">
        <f t="shared" si="16"/>
        <v>1.6148425062594272</v>
      </c>
      <c r="AI57">
        <f t="shared" si="17"/>
        <v>2.4515387192650482</v>
      </c>
      <c r="AJ57">
        <f t="shared" si="18"/>
        <v>4.1164733034795294E-2</v>
      </c>
      <c r="AK57">
        <f t="shared" si="19"/>
        <v>613.91617499580605</v>
      </c>
    </row>
    <row r="58" spans="1:37">
      <c r="A58">
        <v>1</v>
      </c>
      <c r="B58">
        <v>247655508</v>
      </c>
      <c r="C58" t="s">
        <v>63</v>
      </c>
      <c r="D58" t="s">
        <v>30</v>
      </c>
      <c r="E58" t="s">
        <v>25</v>
      </c>
      <c r="F58">
        <v>7560.15</v>
      </c>
      <c r="G58" t="s">
        <v>110</v>
      </c>
      <c r="H58" t="s">
        <v>28</v>
      </c>
      <c r="I58">
        <v>4</v>
      </c>
      <c r="J58">
        <v>31</v>
      </c>
      <c r="K58">
        <v>921</v>
      </c>
      <c r="L58">
        <v>41</v>
      </c>
      <c r="M58">
        <v>997</v>
      </c>
      <c r="N58">
        <v>0.401203610832497</v>
      </c>
      <c r="O58">
        <v>3.1093279839518502</v>
      </c>
      <c r="P58">
        <v>92.377131394182499</v>
      </c>
      <c r="Q58">
        <v>0</v>
      </c>
      <c r="R58">
        <v>0</v>
      </c>
      <c r="S58">
        <v>4.7923299999999998</v>
      </c>
      <c r="T58">
        <v>17.62</v>
      </c>
      <c r="U58">
        <v>0</v>
      </c>
      <c r="V58">
        <v>0</v>
      </c>
      <c r="W58">
        <f t="shared" si="10"/>
        <v>47.923299999999998</v>
      </c>
      <c r="Y58" s="1">
        <f>[1]!fetr(J58,M58-J58,W58,1000-W58)</f>
        <v>0.98027738914409246</v>
      </c>
      <c r="AA58">
        <f t="shared" si="11"/>
        <v>35</v>
      </c>
      <c r="AB58">
        <f t="shared" si="12"/>
        <v>962</v>
      </c>
      <c r="AD58">
        <f t="shared" si="13"/>
        <v>47.923299999999998</v>
      </c>
      <c r="AE58">
        <f t="shared" si="14"/>
        <v>952.07669999999996</v>
      </c>
      <c r="AG58">
        <f t="shared" si="15"/>
        <v>0.72280008214616231</v>
      </c>
      <c r="AH58">
        <f t="shared" si="16"/>
        <v>-0.32462260661414988</v>
      </c>
      <c r="AI58">
        <f t="shared" si="17"/>
        <v>0.2276046498982745</v>
      </c>
      <c r="AJ58">
        <f t="shared" si="18"/>
        <v>0.46267624681991576</v>
      </c>
      <c r="AK58">
        <f t="shared" si="19"/>
        <v>1.1291696133989015</v>
      </c>
    </row>
    <row r="59" spans="1:37">
      <c r="A59">
        <v>1</v>
      </c>
      <c r="B59">
        <v>247655516</v>
      </c>
      <c r="C59" t="s">
        <v>64</v>
      </c>
      <c r="D59" t="s">
        <v>23</v>
      </c>
      <c r="E59" t="s">
        <v>22</v>
      </c>
      <c r="F59">
        <v>88203.58</v>
      </c>
      <c r="G59" t="s">
        <v>110</v>
      </c>
      <c r="H59" t="s">
        <v>28</v>
      </c>
      <c r="I59">
        <v>88</v>
      </c>
      <c r="J59">
        <v>265</v>
      </c>
      <c r="K59">
        <v>569</v>
      </c>
      <c r="L59">
        <v>75</v>
      </c>
      <c r="M59">
        <v>997</v>
      </c>
      <c r="N59">
        <v>8.8264794383149408</v>
      </c>
      <c r="O59">
        <v>26.5797392176529</v>
      </c>
      <c r="P59">
        <v>57.0712136409227</v>
      </c>
      <c r="Q59">
        <v>0</v>
      </c>
      <c r="R59">
        <v>0</v>
      </c>
      <c r="S59">
        <v>24.6006</v>
      </c>
      <c r="T59">
        <v>17.850000000000001</v>
      </c>
      <c r="U59">
        <v>26.19</v>
      </c>
      <c r="V59">
        <v>32.409999999999997</v>
      </c>
      <c r="W59">
        <f t="shared" si="10"/>
        <v>246.006</v>
      </c>
      <c r="Y59" s="2">
        <f>[1]!fetr(J59,M59-J59,W59,1000-W59)</f>
        <v>0.16791254670323494</v>
      </c>
      <c r="AA59">
        <f t="shared" si="11"/>
        <v>353</v>
      </c>
      <c r="AB59">
        <f t="shared" si="12"/>
        <v>644</v>
      </c>
      <c r="AD59">
        <f t="shared" si="13"/>
        <v>246.006</v>
      </c>
      <c r="AE59">
        <f t="shared" si="14"/>
        <v>753.99400000000003</v>
      </c>
      <c r="AG59" s="10">
        <f t="shared" si="15"/>
        <v>1.6800067568922095</v>
      </c>
      <c r="AH59" s="10">
        <f t="shared" si="16"/>
        <v>0.51879781536672798</v>
      </c>
      <c r="AI59" s="10">
        <f t="shared" si="17"/>
        <v>9.8876277639490515E-2</v>
      </c>
      <c r="AJ59" s="10">
        <f t="shared" si="18"/>
        <v>1.3840310766819193</v>
      </c>
      <c r="AK59" s="10">
        <f t="shared" si="19"/>
        <v>2.03927697199543</v>
      </c>
    </row>
    <row r="60" spans="1:37">
      <c r="A60">
        <v>1</v>
      </c>
      <c r="B60">
        <v>247655729</v>
      </c>
      <c r="C60" t="s">
        <v>65</v>
      </c>
      <c r="D60" t="s">
        <v>23</v>
      </c>
      <c r="E60" t="s">
        <v>22</v>
      </c>
      <c r="F60">
        <v>6682.91</v>
      </c>
      <c r="G60" t="s">
        <v>111</v>
      </c>
      <c r="H60" t="s">
        <v>28</v>
      </c>
      <c r="I60">
        <v>58</v>
      </c>
      <c r="J60">
        <v>46</v>
      </c>
      <c r="K60">
        <v>401</v>
      </c>
      <c r="L60">
        <v>492</v>
      </c>
      <c r="M60">
        <v>997</v>
      </c>
      <c r="N60">
        <v>5.8174523570712102</v>
      </c>
      <c r="O60">
        <v>4.6138415245737203</v>
      </c>
      <c r="P60">
        <v>40.220661985957797</v>
      </c>
      <c r="Q60">
        <v>0</v>
      </c>
      <c r="R60">
        <v>0</v>
      </c>
      <c r="S60">
        <v>24.5807</v>
      </c>
      <c r="T60">
        <v>17.850000000000001</v>
      </c>
      <c r="U60">
        <v>26.19</v>
      </c>
      <c r="V60">
        <v>32.31</v>
      </c>
      <c r="W60">
        <f t="shared" si="10"/>
        <v>245.80699999999999</v>
      </c>
      <c r="Y60" s="1">
        <f>[1]!fetr(J60,M60-J60,W60,1000-W60)</f>
        <v>1</v>
      </c>
      <c r="AA60">
        <f t="shared" si="11"/>
        <v>104</v>
      </c>
      <c r="AB60">
        <f t="shared" si="12"/>
        <v>893</v>
      </c>
      <c r="AD60">
        <f t="shared" si="13"/>
        <v>245.80700000000002</v>
      </c>
      <c r="AE60">
        <f t="shared" si="14"/>
        <v>754.19299999999998</v>
      </c>
      <c r="AG60">
        <f t="shared" si="15"/>
        <v>0.35733053633320805</v>
      </c>
      <c r="AH60">
        <f t="shared" si="16"/>
        <v>-1.0290940534758577</v>
      </c>
      <c r="AI60" t="e">
        <f t="shared" si="17"/>
        <v>#DIV/0!</v>
      </c>
      <c r="AJ60" t="e">
        <f t="shared" si="18"/>
        <v>#DIV/0!</v>
      </c>
      <c r="AK60" t="e">
        <f t="shared" si="19"/>
        <v>#DIV/0!</v>
      </c>
    </row>
    <row r="61" spans="1:37">
      <c r="A61" t="s">
        <v>66</v>
      </c>
      <c r="Y61" s="1"/>
    </row>
    <row r="62" spans="1:37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82</v>
      </c>
      <c r="H62" t="s">
        <v>83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  <c r="O62" t="s">
        <v>13</v>
      </c>
      <c r="P62" t="s">
        <v>14</v>
      </c>
      <c r="Q62" t="s">
        <v>15</v>
      </c>
      <c r="R62" t="s">
        <v>16</v>
      </c>
      <c r="S62" t="s">
        <v>17</v>
      </c>
      <c r="T62" t="s">
        <v>18</v>
      </c>
      <c r="U62" t="s">
        <v>19</v>
      </c>
      <c r="V62" t="s">
        <v>20</v>
      </c>
      <c r="Y62" s="1"/>
      <c r="AG62" t="str">
        <f>A61</f>
        <v>COAD2/Results/all.snp.sum.hg19_multianno.vcf</v>
      </c>
    </row>
    <row r="63" spans="1:37">
      <c r="A63">
        <v>1</v>
      </c>
      <c r="B63">
        <v>248153491</v>
      </c>
      <c r="C63" t="s">
        <v>21</v>
      </c>
      <c r="D63" t="s">
        <v>22</v>
      </c>
      <c r="E63" t="s">
        <v>23</v>
      </c>
      <c r="F63">
        <v>1499.98</v>
      </c>
      <c r="G63" t="s">
        <v>84</v>
      </c>
      <c r="H63" t="s">
        <v>28</v>
      </c>
      <c r="I63">
        <v>4</v>
      </c>
      <c r="J63">
        <v>10</v>
      </c>
      <c r="K63">
        <v>294</v>
      </c>
      <c r="L63">
        <v>3</v>
      </c>
      <c r="M63">
        <v>311</v>
      </c>
      <c r="N63">
        <v>1.2861736334405101</v>
      </c>
      <c r="O63">
        <v>3.2154340836012798</v>
      </c>
      <c r="P63">
        <v>94.533762057877794</v>
      </c>
      <c r="Q63">
        <v>0</v>
      </c>
      <c r="R63">
        <v>0</v>
      </c>
      <c r="S63">
        <v>5.0718800000000002</v>
      </c>
      <c r="T63">
        <v>18.38</v>
      </c>
      <c r="U63">
        <v>0</v>
      </c>
      <c r="V63">
        <v>0</v>
      </c>
      <c r="W63">
        <f t="shared" ref="W63:W82" si="20">(S63/100)*1000</f>
        <v>50.718800000000002</v>
      </c>
      <c r="Y63" s="1">
        <f>[1]!fetr(J63,M63-J63,W63,1000-W63)</f>
        <v>0.10763588082447852</v>
      </c>
      <c r="AA63">
        <f t="shared" ref="AA63:AA82" si="21">J63+I63</f>
        <v>14</v>
      </c>
      <c r="AB63">
        <f t="shared" ref="AB63:AB82" si="22">K63+L63</f>
        <v>297</v>
      </c>
      <c r="AD63">
        <f t="shared" ref="AD63:AD82" si="23">SUM(S63)*10</f>
        <v>50.718800000000002</v>
      </c>
      <c r="AE63">
        <f t="shared" ref="AE63:AE82" si="24">1000-AD63</f>
        <v>949.28120000000001</v>
      </c>
      <c r="AG63">
        <f t="shared" ref="AG63:AG82" si="25">(AA63/AD63)/(AB63/AE63)</f>
        <v>0.88226184280507314</v>
      </c>
      <c r="AH63">
        <f t="shared" ref="AH63:AH82" si="26">LN(AG63)</f>
        <v>-0.12526639310503651</v>
      </c>
      <c r="AI63">
        <f t="shared" ref="AI63:AI82" si="27">SQRT(1/AA63+1/AB63+1/AD63+1/AE64)</f>
        <v>0.30913643717304412</v>
      </c>
      <c r="AJ63">
        <f t="shared" ref="AJ63:AJ82" si="28">EXP(AH63-(1.96*AI63))</f>
        <v>0.48134365238022569</v>
      </c>
      <c r="AK63">
        <f t="shared" ref="AK63:AK82" si="29">EXP(AH63+(1.96*AI63))</f>
        <v>1.6171106763758392</v>
      </c>
    </row>
    <row r="64" spans="1:37">
      <c r="A64">
        <v>1</v>
      </c>
      <c r="B64">
        <v>248153558</v>
      </c>
      <c r="C64" t="s">
        <v>24</v>
      </c>
      <c r="D64" t="s">
        <v>25</v>
      </c>
      <c r="E64" t="s">
        <v>22</v>
      </c>
      <c r="F64">
        <v>9998.85</v>
      </c>
      <c r="G64" t="s">
        <v>84</v>
      </c>
      <c r="H64" t="s">
        <v>28</v>
      </c>
      <c r="I64">
        <v>4</v>
      </c>
      <c r="J64">
        <v>10</v>
      </c>
      <c r="K64">
        <v>297</v>
      </c>
      <c r="L64">
        <v>0</v>
      </c>
      <c r="M64">
        <v>311</v>
      </c>
      <c r="N64">
        <v>1.2861736334405101</v>
      </c>
      <c r="O64">
        <v>3.2154340836012798</v>
      </c>
      <c r="P64">
        <v>95.498392282958093</v>
      </c>
      <c r="Q64">
        <v>0</v>
      </c>
      <c r="R64">
        <v>0</v>
      </c>
      <c r="S64">
        <v>5.05192</v>
      </c>
      <c r="T64">
        <v>18.309999999999999</v>
      </c>
      <c r="U64">
        <v>0</v>
      </c>
      <c r="V64">
        <v>0</v>
      </c>
      <c r="W64">
        <f t="shared" si="20"/>
        <v>50.519199999999998</v>
      </c>
      <c r="Y64" s="1">
        <f>[1]!fetr(J64,M64-J64,W64,1000-W64)</f>
        <v>0.10763588082447852</v>
      </c>
      <c r="AA64">
        <f t="shared" si="21"/>
        <v>14</v>
      </c>
      <c r="AB64">
        <f t="shared" si="22"/>
        <v>297</v>
      </c>
      <c r="AD64">
        <f t="shared" si="23"/>
        <v>50.519199999999998</v>
      </c>
      <c r="AE64">
        <f t="shared" si="24"/>
        <v>949.48080000000004</v>
      </c>
      <c r="AG64">
        <f t="shared" si="25"/>
        <v>0.8859338767650855</v>
      </c>
      <c r="AH64">
        <f t="shared" si="26"/>
        <v>-0.1211129623527504</v>
      </c>
      <c r="AI64">
        <f t="shared" si="27"/>
        <v>0.30934854933463579</v>
      </c>
      <c r="AJ64">
        <f t="shared" si="28"/>
        <v>0.48314613263559386</v>
      </c>
      <c r="AK64">
        <f t="shared" si="29"/>
        <v>1.6245164371252403</v>
      </c>
    </row>
    <row r="65" spans="1:37">
      <c r="A65">
        <v>1</v>
      </c>
      <c r="B65">
        <v>248153578</v>
      </c>
      <c r="C65" t="s">
        <v>26</v>
      </c>
      <c r="D65" t="s">
        <v>22</v>
      </c>
      <c r="E65" t="s">
        <v>25</v>
      </c>
      <c r="F65">
        <v>67249.69</v>
      </c>
      <c r="G65" t="s">
        <v>85</v>
      </c>
      <c r="H65" t="s">
        <v>28</v>
      </c>
      <c r="I65">
        <v>2</v>
      </c>
      <c r="J65">
        <v>46</v>
      </c>
      <c r="K65">
        <v>263</v>
      </c>
      <c r="L65">
        <v>0</v>
      </c>
      <c r="M65">
        <v>311</v>
      </c>
      <c r="N65">
        <v>0.64308681672025703</v>
      </c>
      <c r="O65">
        <v>14.7909967845659</v>
      </c>
      <c r="P65">
        <v>84.565916398713796</v>
      </c>
      <c r="Q65">
        <v>0</v>
      </c>
      <c r="R65">
        <v>0</v>
      </c>
      <c r="S65">
        <v>9.6245999999999992</v>
      </c>
      <c r="T65">
        <v>13.09</v>
      </c>
      <c r="U65">
        <v>15.87</v>
      </c>
      <c r="V65">
        <v>5.07</v>
      </c>
      <c r="W65">
        <f t="shared" si="20"/>
        <v>96.245999999999995</v>
      </c>
      <c r="Y65" s="2">
        <f>[1]!fetr(J65,M65-J65,W65,1000-W65)</f>
        <v>7.5258483170160722E-3</v>
      </c>
      <c r="AA65">
        <f t="shared" si="21"/>
        <v>48</v>
      </c>
      <c r="AB65">
        <f t="shared" si="22"/>
        <v>263</v>
      </c>
      <c r="AD65">
        <f t="shared" si="23"/>
        <v>96.245999999999995</v>
      </c>
      <c r="AE65">
        <f t="shared" si="24"/>
        <v>903.75400000000002</v>
      </c>
      <c r="AG65" s="10">
        <f t="shared" si="25"/>
        <v>1.7137719574578736</v>
      </c>
      <c r="AH65" s="10">
        <f t="shared" si="26"/>
        <v>0.53869676433331315</v>
      </c>
      <c r="AI65" s="10">
        <f t="shared" si="27"/>
        <v>0.19008459348388912</v>
      </c>
      <c r="AJ65" s="10">
        <f t="shared" si="28"/>
        <v>1.1807277210054168</v>
      </c>
      <c r="AK65" s="10">
        <f t="shared" si="29"/>
        <v>2.4874611393624741</v>
      </c>
    </row>
    <row r="66" spans="1:37">
      <c r="A66">
        <v>1</v>
      </c>
      <c r="B66">
        <v>248153613</v>
      </c>
      <c r="C66" t="s">
        <v>27</v>
      </c>
      <c r="D66" t="s">
        <v>25</v>
      </c>
      <c r="E66" t="s">
        <v>22</v>
      </c>
      <c r="F66">
        <v>88969.69</v>
      </c>
      <c r="G66" t="s">
        <v>85</v>
      </c>
      <c r="H66" t="s">
        <v>28</v>
      </c>
      <c r="I66">
        <v>2</v>
      </c>
      <c r="J66">
        <v>46</v>
      </c>
      <c r="K66">
        <v>263</v>
      </c>
      <c r="L66">
        <v>0</v>
      </c>
      <c r="M66">
        <v>311</v>
      </c>
      <c r="N66">
        <v>0.64308681672025703</v>
      </c>
      <c r="O66">
        <v>14.7909967845659</v>
      </c>
      <c r="P66">
        <v>84.565916398713796</v>
      </c>
      <c r="Q66">
        <v>0</v>
      </c>
      <c r="R66">
        <v>0</v>
      </c>
      <c r="S66">
        <v>9.6245999999999992</v>
      </c>
      <c r="T66">
        <v>13.09</v>
      </c>
      <c r="U66">
        <v>15.87</v>
      </c>
      <c r="V66">
        <v>5.07</v>
      </c>
      <c r="W66">
        <f t="shared" si="20"/>
        <v>96.245999999999995</v>
      </c>
      <c r="Y66" s="2">
        <f>[1]!fetr(J66,M66-J66,W66,1000-W66)</f>
        <v>7.5258483170160722E-3</v>
      </c>
      <c r="AA66">
        <f t="shared" si="21"/>
        <v>48</v>
      </c>
      <c r="AB66">
        <f t="shared" si="22"/>
        <v>263</v>
      </c>
      <c r="AD66">
        <f t="shared" si="23"/>
        <v>96.245999999999995</v>
      </c>
      <c r="AE66">
        <f t="shared" si="24"/>
        <v>903.75400000000002</v>
      </c>
      <c r="AG66" s="10">
        <f t="shared" si="25"/>
        <v>1.7137719574578736</v>
      </c>
      <c r="AH66" s="10">
        <f t="shared" si="26"/>
        <v>0.53869676433331315</v>
      </c>
      <c r="AI66" s="10">
        <f t="shared" si="27"/>
        <v>0.18980425939827034</v>
      </c>
      <c r="AJ66" s="10">
        <f t="shared" si="28"/>
        <v>1.181376655792284</v>
      </c>
      <c r="AK66" s="10">
        <f t="shared" si="29"/>
        <v>2.4860947672944307</v>
      </c>
    </row>
    <row r="67" spans="1:37">
      <c r="A67">
        <v>1</v>
      </c>
      <c r="B67">
        <v>248153618</v>
      </c>
      <c r="C67" t="s">
        <v>28</v>
      </c>
      <c r="D67" t="s">
        <v>23</v>
      </c>
      <c r="E67" t="s">
        <v>22</v>
      </c>
      <c r="F67">
        <v>810.56</v>
      </c>
      <c r="G67" t="s">
        <v>85</v>
      </c>
      <c r="H67" t="s">
        <v>28</v>
      </c>
      <c r="I67">
        <v>0</v>
      </c>
      <c r="J67">
        <v>1</v>
      </c>
      <c r="K67">
        <v>310</v>
      </c>
      <c r="L67">
        <v>0</v>
      </c>
      <c r="M67">
        <v>311</v>
      </c>
      <c r="N67">
        <v>0</v>
      </c>
      <c r="O67">
        <v>0.32154340836012801</v>
      </c>
      <c r="P67">
        <v>99.678456591639801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20"/>
        <v>0</v>
      </c>
      <c r="Y67" s="1">
        <f>[1]!fetr(J67,M67-J67,W67,1000-W67)</f>
        <v>0.237223493516344</v>
      </c>
      <c r="AA67">
        <f t="shared" si="21"/>
        <v>1</v>
      </c>
      <c r="AB67">
        <f t="shared" si="22"/>
        <v>310</v>
      </c>
      <c r="AD67">
        <f t="shared" si="23"/>
        <v>0</v>
      </c>
      <c r="AE67">
        <f t="shared" si="24"/>
        <v>1000</v>
      </c>
      <c r="AG67" t="e">
        <f t="shared" si="25"/>
        <v>#DIV/0!</v>
      </c>
      <c r="AH67" t="e">
        <f t="shared" si="26"/>
        <v>#DIV/0!</v>
      </c>
      <c r="AI67" t="e">
        <f t="shared" si="27"/>
        <v>#DIV/0!</v>
      </c>
      <c r="AJ67" t="e">
        <f t="shared" si="28"/>
        <v>#DIV/0!</v>
      </c>
      <c r="AK67" t="e">
        <f t="shared" si="29"/>
        <v>#DIV/0!</v>
      </c>
    </row>
    <row r="68" spans="1:37">
      <c r="A68">
        <v>1</v>
      </c>
      <c r="B68">
        <v>248153619</v>
      </c>
      <c r="C68" t="s">
        <v>28</v>
      </c>
      <c r="D68" t="s">
        <v>30</v>
      </c>
      <c r="E68" t="s">
        <v>25</v>
      </c>
      <c r="F68">
        <v>489.56</v>
      </c>
      <c r="G68" t="s">
        <v>85</v>
      </c>
      <c r="H68" t="s">
        <v>28</v>
      </c>
      <c r="I68">
        <v>0</v>
      </c>
      <c r="J68">
        <v>1</v>
      </c>
      <c r="K68">
        <v>310</v>
      </c>
      <c r="L68">
        <v>0</v>
      </c>
      <c r="M68">
        <v>311</v>
      </c>
      <c r="N68">
        <v>0</v>
      </c>
      <c r="O68">
        <v>0.32154340836012801</v>
      </c>
      <c r="P68">
        <v>99.678456591639801</v>
      </c>
      <c r="Q68">
        <v>0</v>
      </c>
      <c r="R68">
        <v>0</v>
      </c>
      <c r="S68">
        <v>3.9936100000000002E-2</v>
      </c>
      <c r="T68">
        <v>0</v>
      </c>
      <c r="U68">
        <v>0</v>
      </c>
      <c r="V68">
        <v>0</v>
      </c>
      <c r="W68">
        <f t="shared" si="20"/>
        <v>0.39936100000000002</v>
      </c>
      <c r="Y68" s="1">
        <f>[1]!fetr(J68,M68-J68,W68,1000-W68)</f>
        <v>0.237223493516344</v>
      </c>
      <c r="AA68">
        <f t="shared" si="21"/>
        <v>1</v>
      </c>
      <c r="AB68">
        <f t="shared" si="22"/>
        <v>310</v>
      </c>
      <c r="AD68">
        <f t="shared" si="23"/>
        <v>0.39936100000000002</v>
      </c>
      <c r="AE68">
        <f t="shared" si="24"/>
        <v>999.600639</v>
      </c>
      <c r="AG68">
        <f t="shared" si="25"/>
        <v>8.0741940007226045</v>
      </c>
      <c r="AH68">
        <f t="shared" si="26"/>
        <v>2.0886730499749566</v>
      </c>
      <c r="AI68">
        <f t="shared" si="27"/>
        <v>1.8730258798734256</v>
      </c>
      <c r="AJ68">
        <f t="shared" si="28"/>
        <v>0.20546949999496364</v>
      </c>
      <c r="AK68">
        <f t="shared" si="29"/>
        <v>317.28606320112152</v>
      </c>
    </row>
    <row r="69" spans="1:37">
      <c r="A69">
        <v>1</v>
      </c>
      <c r="B69">
        <v>248153664</v>
      </c>
      <c r="C69" t="s">
        <v>28</v>
      </c>
      <c r="D69" t="s">
        <v>23</v>
      </c>
      <c r="E69" t="s">
        <v>22</v>
      </c>
      <c r="F69">
        <v>783.56</v>
      </c>
      <c r="G69" t="s">
        <v>85</v>
      </c>
      <c r="H69" t="s">
        <v>28</v>
      </c>
      <c r="I69">
        <v>0</v>
      </c>
      <c r="J69">
        <v>1</v>
      </c>
      <c r="K69">
        <v>310</v>
      </c>
      <c r="L69">
        <v>0</v>
      </c>
      <c r="M69">
        <v>311</v>
      </c>
      <c r="N69">
        <v>0</v>
      </c>
      <c r="O69">
        <v>0.32154340836012801</v>
      </c>
      <c r="P69">
        <v>99.678456591639801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0"/>
        <v>0</v>
      </c>
      <c r="Y69" s="1">
        <f>[1]!fetr(J69,M69-J69,W69,1000-W69)</f>
        <v>0.237223493516344</v>
      </c>
      <c r="AA69">
        <f t="shared" si="21"/>
        <v>1</v>
      </c>
      <c r="AB69">
        <f t="shared" si="22"/>
        <v>310</v>
      </c>
      <c r="AD69">
        <f t="shared" si="23"/>
        <v>0</v>
      </c>
      <c r="AE69">
        <f t="shared" si="24"/>
        <v>1000</v>
      </c>
      <c r="AG69" t="e">
        <f t="shared" si="25"/>
        <v>#DIV/0!</v>
      </c>
      <c r="AH69" t="e">
        <f t="shared" si="26"/>
        <v>#DIV/0!</v>
      </c>
      <c r="AI69" t="e">
        <f t="shared" si="27"/>
        <v>#DIV/0!</v>
      </c>
      <c r="AJ69" t="e">
        <f t="shared" si="28"/>
        <v>#DIV/0!</v>
      </c>
      <c r="AK69" t="e">
        <f t="shared" si="29"/>
        <v>#DIV/0!</v>
      </c>
    </row>
    <row r="70" spans="1:37">
      <c r="A70" s="3">
        <v>1</v>
      </c>
      <c r="B70" s="3">
        <v>248153683</v>
      </c>
      <c r="C70" s="3" t="s">
        <v>31</v>
      </c>
      <c r="D70" s="3" t="s">
        <v>25</v>
      </c>
      <c r="E70" s="3" t="s">
        <v>30</v>
      </c>
      <c r="F70" s="3">
        <v>11202.6</v>
      </c>
      <c r="G70" t="s">
        <v>85</v>
      </c>
      <c r="H70" t="s">
        <v>28</v>
      </c>
      <c r="I70" s="3">
        <v>0</v>
      </c>
      <c r="J70" s="3">
        <v>6</v>
      </c>
      <c r="K70" s="3">
        <v>305</v>
      </c>
      <c r="L70" s="3">
        <v>0</v>
      </c>
      <c r="M70" s="3">
        <v>311</v>
      </c>
      <c r="N70" s="3">
        <v>0</v>
      </c>
      <c r="O70" s="3">
        <v>1.92926045016077</v>
      </c>
      <c r="P70" s="3">
        <v>98.070739549839203</v>
      </c>
      <c r="Q70" s="3">
        <v>0</v>
      </c>
      <c r="R70" s="3">
        <v>0</v>
      </c>
      <c r="S70" s="3">
        <v>0.199681</v>
      </c>
      <c r="T70" s="3">
        <v>0</v>
      </c>
      <c r="U70" s="3">
        <v>0</v>
      </c>
      <c r="V70" s="3">
        <v>0.6</v>
      </c>
      <c r="W70" s="3">
        <f t="shared" si="20"/>
        <v>1.99681</v>
      </c>
      <c r="X70" s="3"/>
      <c r="Y70" s="8">
        <f>[1]!fetr(J70,M70-J70,W70,1000-W70)</f>
        <v>3.0784342217705461E-3</v>
      </c>
      <c r="AA70" s="12">
        <f t="shared" si="21"/>
        <v>6</v>
      </c>
      <c r="AB70" s="12">
        <f t="shared" si="22"/>
        <v>305</v>
      </c>
      <c r="AC70" s="12"/>
      <c r="AD70" s="12">
        <f t="shared" si="23"/>
        <v>1.99681</v>
      </c>
      <c r="AE70" s="12">
        <f t="shared" si="24"/>
        <v>998.00319000000002</v>
      </c>
      <c r="AG70" s="11">
        <f t="shared" si="25"/>
        <v>9.8321070303855969</v>
      </c>
      <c r="AH70" s="11">
        <f t="shared" si="26"/>
        <v>2.2856532581265325</v>
      </c>
      <c r="AI70" s="11">
        <f t="shared" si="27"/>
        <v>0.81959998123222166</v>
      </c>
      <c r="AJ70" s="11">
        <f t="shared" si="28"/>
        <v>1.9723728196149659</v>
      </c>
      <c r="AK70" s="11">
        <f t="shared" si="29"/>
        <v>49.012198756535916</v>
      </c>
    </row>
    <row r="71" spans="1:37">
      <c r="A71">
        <v>1</v>
      </c>
      <c r="B71">
        <v>248153783</v>
      </c>
      <c r="C71" t="s">
        <v>28</v>
      </c>
      <c r="D71" t="s">
        <v>25</v>
      </c>
      <c r="E71" t="s">
        <v>30</v>
      </c>
      <c r="F71">
        <v>1214.56</v>
      </c>
      <c r="G71" t="s">
        <v>85</v>
      </c>
      <c r="H71" t="s">
        <v>28</v>
      </c>
      <c r="I71">
        <v>0</v>
      </c>
      <c r="J71">
        <v>1</v>
      </c>
      <c r="K71">
        <v>310</v>
      </c>
      <c r="L71">
        <v>0</v>
      </c>
      <c r="M71">
        <v>311</v>
      </c>
      <c r="N71">
        <v>0</v>
      </c>
      <c r="O71">
        <v>0.32154340836012801</v>
      </c>
      <c r="P71">
        <v>99.678456591639801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20"/>
        <v>0</v>
      </c>
      <c r="Y71" s="1">
        <f>[1]!fetr(J71,M71-J71,W71,1000-W71)</f>
        <v>0.237223493516344</v>
      </c>
      <c r="AA71">
        <f t="shared" si="21"/>
        <v>1</v>
      </c>
      <c r="AB71">
        <f t="shared" si="22"/>
        <v>310</v>
      </c>
      <c r="AD71">
        <f t="shared" si="23"/>
        <v>0</v>
      </c>
      <c r="AE71">
        <f t="shared" si="24"/>
        <v>1000</v>
      </c>
      <c r="AG71" t="e">
        <f t="shared" si="25"/>
        <v>#DIV/0!</v>
      </c>
      <c r="AH71" t="e">
        <f t="shared" si="26"/>
        <v>#DIV/0!</v>
      </c>
      <c r="AI71" t="e">
        <f t="shared" si="27"/>
        <v>#DIV/0!</v>
      </c>
      <c r="AJ71" t="e">
        <f t="shared" si="28"/>
        <v>#DIV/0!</v>
      </c>
      <c r="AK71" t="e">
        <f t="shared" si="29"/>
        <v>#DIV/0!</v>
      </c>
    </row>
    <row r="72" spans="1:37">
      <c r="A72">
        <v>1</v>
      </c>
      <c r="B72">
        <v>248153901</v>
      </c>
      <c r="C72" t="s">
        <v>32</v>
      </c>
      <c r="D72" t="s">
        <v>23</v>
      </c>
      <c r="E72" t="s">
        <v>22</v>
      </c>
      <c r="F72">
        <v>24816.85</v>
      </c>
      <c r="G72" t="s">
        <v>85</v>
      </c>
      <c r="H72" t="s">
        <v>28</v>
      </c>
      <c r="I72">
        <v>4</v>
      </c>
      <c r="J72">
        <v>10</v>
      </c>
      <c r="K72">
        <v>297</v>
      </c>
      <c r="L72">
        <v>0</v>
      </c>
      <c r="M72">
        <v>311</v>
      </c>
      <c r="N72">
        <v>1.2861736334405101</v>
      </c>
      <c r="O72">
        <v>3.2154340836012798</v>
      </c>
      <c r="P72">
        <v>95.498392282958093</v>
      </c>
      <c r="Q72">
        <v>0</v>
      </c>
      <c r="R72">
        <v>0</v>
      </c>
      <c r="S72">
        <v>5.05192</v>
      </c>
      <c r="T72">
        <v>18.309999999999999</v>
      </c>
      <c r="U72">
        <v>0</v>
      </c>
      <c r="V72">
        <v>0</v>
      </c>
      <c r="W72">
        <f t="shared" si="20"/>
        <v>50.519199999999998</v>
      </c>
      <c r="Y72" s="1">
        <f>[1]!fetr(J72,M72-J72,W72,1000-W72)</f>
        <v>0.10763588082447852</v>
      </c>
      <c r="AA72">
        <f t="shared" si="21"/>
        <v>14</v>
      </c>
      <c r="AB72">
        <f t="shared" si="22"/>
        <v>297</v>
      </c>
      <c r="AD72">
        <f t="shared" si="23"/>
        <v>50.519199999999998</v>
      </c>
      <c r="AE72">
        <f t="shared" si="24"/>
        <v>949.48080000000004</v>
      </c>
      <c r="AG72">
        <f t="shared" si="25"/>
        <v>0.8859338767650855</v>
      </c>
      <c r="AH72">
        <f t="shared" si="26"/>
        <v>-0.1211129623527504</v>
      </c>
      <c r="AI72">
        <f t="shared" si="27"/>
        <v>0.30917637228810696</v>
      </c>
      <c r="AJ72">
        <f t="shared" si="28"/>
        <v>0.48330920603134364</v>
      </c>
      <c r="AK72">
        <f t="shared" si="29"/>
        <v>1.623968308911361</v>
      </c>
    </row>
    <row r="73" spans="1:37">
      <c r="A73">
        <v>1</v>
      </c>
      <c r="B73">
        <v>248154024</v>
      </c>
      <c r="C73" t="s">
        <v>28</v>
      </c>
      <c r="D73" t="s">
        <v>23</v>
      </c>
      <c r="E73" t="s">
        <v>30</v>
      </c>
      <c r="F73">
        <v>2779.56</v>
      </c>
      <c r="G73" t="s">
        <v>85</v>
      </c>
      <c r="H73" t="s">
        <v>28</v>
      </c>
      <c r="I73">
        <v>0</v>
      </c>
      <c r="J73">
        <v>1</v>
      </c>
      <c r="K73">
        <v>310</v>
      </c>
      <c r="L73">
        <v>0</v>
      </c>
      <c r="M73">
        <v>311</v>
      </c>
      <c r="N73">
        <v>0</v>
      </c>
      <c r="O73">
        <v>0.32154340836012801</v>
      </c>
      <c r="P73">
        <v>99.678456591639801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20"/>
        <v>0</v>
      </c>
      <c r="Y73" s="1">
        <f>[1]!fetr(J73,M73-J73,W73,1000-W73)</f>
        <v>0.237223493516344</v>
      </c>
      <c r="AA73">
        <f t="shared" si="21"/>
        <v>1</v>
      </c>
      <c r="AB73">
        <f t="shared" si="22"/>
        <v>310</v>
      </c>
      <c r="AD73">
        <f t="shared" si="23"/>
        <v>0</v>
      </c>
      <c r="AE73">
        <f t="shared" si="24"/>
        <v>1000</v>
      </c>
      <c r="AG73" t="e">
        <f t="shared" si="25"/>
        <v>#DIV/0!</v>
      </c>
      <c r="AH73" t="e">
        <f t="shared" si="26"/>
        <v>#DIV/0!</v>
      </c>
      <c r="AI73" t="e">
        <f t="shared" si="27"/>
        <v>#DIV/0!</v>
      </c>
      <c r="AJ73" t="e">
        <f t="shared" si="28"/>
        <v>#DIV/0!</v>
      </c>
      <c r="AK73" t="e">
        <f t="shared" si="29"/>
        <v>#DIV/0!</v>
      </c>
    </row>
    <row r="74" spans="1:37">
      <c r="A74">
        <v>1</v>
      </c>
      <c r="B74">
        <v>248154089</v>
      </c>
      <c r="C74" t="s">
        <v>35</v>
      </c>
      <c r="D74" t="s">
        <v>25</v>
      </c>
      <c r="E74" t="s">
        <v>23</v>
      </c>
      <c r="F74">
        <v>4089.65</v>
      </c>
      <c r="G74" t="s">
        <v>85</v>
      </c>
      <c r="H74" t="s">
        <v>28</v>
      </c>
      <c r="I74">
        <v>0</v>
      </c>
      <c r="J74">
        <v>2</v>
      </c>
      <c r="K74">
        <v>309</v>
      </c>
      <c r="L74">
        <v>0</v>
      </c>
      <c r="M74">
        <v>311</v>
      </c>
      <c r="N74">
        <v>0</v>
      </c>
      <c r="O74">
        <v>0.64308681672025703</v>
      </c>
      <c r="P74">
        <v>99.356913183279701</v>
      </c>
      <c r="Q74">
        <v>0</v>
      </c>
      <c r="R74">
        <v>0</v>
      </c>
      <c r="S74">
        <v>0.75878599999999996</v>
      </c>
      <c r="T74">
        <v>2.72</v>
      </c>
      <c r="U74">
        <v>0</v>
      </c>
      <c r="V74">
        <v>0</v>
      </c>
      <c r="W74">
        <f t="shared" si="20"/>
        <v>7.5878599999999992</v>
      </c>
      <c r="Y74" s="1">
        <f>[1]!fetr(J74,M74-J74,W74,1000-W74)</f>
        <v>0.56408967128358201</v>
      </c>
      <c r="AA74">
        <f t="shared" si="21"/>
        <v>2</v>
      </c>
      <c r="AB74">
        <f t="shared" si="22"/>
        <v>309</v>
      </c>
      <c r="AD74">
        <f t="shared" si="23"/>
        <v>7.5878599999999992</v>
      </c>
      <c r="AE74">
        <f t="shared" si="24"/>
        <v>992.41214000000002</v>
      </c>
      <c r="AG74">
        <f t="shared" si="25"/>
        <v>0.84653374560489625</v>
      </c>
      <c r="AH74">
        <f t="shared" si="26"/>
        <v>-0.16660521334245892</v>
      </c>
      <c r="AI74">
        <f t="shared" si="27"/>
        <v>0.79751307786588477</v>
      </c>
      <c r="AJ74">
        <f t="shared" si="28"/>
        <v>0.17733213320728533</v>
      </c>
      <c r="AK74">
        <f t="shared" si="29"/>
        <v>4.0411140918842472</v>
      </c>
    </row>
    <row r="75" spans="1:37">
      <c r="A75">
        <v>1</v>
      </c>
      <c r="B75">
        <v>248154119</v>
      </c>
      <c r="C75" t="s">
        <v>38</v>
      </c>
      <c r="D75" t="s">
        <v>22</v>
      </c>
      <c r="E75" t="s">
        <v>23</v>
      </c>
      <c r="F75">
        <v>1644.56</v>
      </c>
      <c r="G75" t="s">
        <v>85</v>
      </c>
      <c r="H75" t="s">
        <v>28</v>
      </c>
      <c r="I75">
        <v>0</v>
      </c>
      <c r="J75">
        <v>1</v>
      </c>
      <c r="K75">
        <v>310</v>
      </c>
      <c r="L75">
        <v>0</v>
      </c>
      <c r="M75">
        <v>311</v>
      </c>
      <c r="N75">
        <v>0</v>
      </c>
      <c r="O75">
        <v>0.32154340836012801</v>
      </c>
      <c r="P75">
        <v>99.678456591639801</v>
      </c>
      <c r="Q75">
        <v>0</v>
      </c>
      <c r="R75">
        <v>0</v>
      </c>
      <c r="S75">
        <v>0.13977600000000001</v>
      </c>
      <c r="T75">
        <v>0.45</v>
      </c>
      <c r="U75">
        <v>0</v>
      </c>
      <c r="V75">
        <v>0</v>
      </c>
      <c r="W75">
        <f t="shared" si="20"/>
        <v>1.3977600000000001</v>
      </c>
      <c r="Y75" s="1">
        <f>[1]!fetr(J75,M75-J75,W75,1000-W75)</f>
        <v>0.41831012978873111</v>
      </c>
      <c r="AA75">
        <f t="shared" si="21"/>
        <v>1</v>
      </c>
      <c r="AB75">
        <f t="shared" si="22"/>
        <v>310</v>
      </c>
      <c r="AD75">
        <f t="shared" si="23"/>
        <v>1.3977600000000001</v>
      </c>
      <c r="AE75">
        <f t="shared" si="24"/>
        <v>998.60224000000005</v>
      </c>
      <c r="AG75">
        <f t="shared" si="25"/>
        <v>2.3046142030012997</v>
      </c>
      <c r="AH75">
        <f t="shared" si="26"/>
        <v>0.83491328847095858</v>
      </c>
      <c r="AI75">
        <f t="shared" si="27"/>
        <v>1.3113588501397619</v>
      </c>
      <c r="AJ75">
        <f t="shared" si="28"/>
        <v>0.17633846082660373</v>
      </c>
      <c r="AK75">
        <f t="shared" si="29"/>
        <v>30.119615424668723</v>
      </c>
    </row>
    <row r="76" spans="1:37">
      <c r="A76">
        <v>1</v>
      </c>
      <c r="B76">
        <v>248154159</v>
      </c>
      <c r="C76" t="s">
        <v>39</v>
      </c>
      <c r="D76" t="s">
        <v>23</v>
      </c>
      <c r="E76" t="s">
        <v>22</v>
      </c>
      <c r="F76">
        <v>1274.56</v>
      </c>
      <c r="G76" t="s">
        <v>85</v>
      </c>
      <c r="H76" t="s">
        <v>28</v>
      </c>
      <c r="I76">
        <v>0</v>
      </c>
      <c r="J76">
        <v>1</v>
      </c>
      <c r="K76">
        <v>310</v>
      </c>
      <c r="L76">
        <v>0</v>
      </c>
      <c r="M76">
        <v>311</v>
      </c>
      <c r="N76">
        <v>0</v>
      </c>
      <c r="O76">
        <v>0.32154340836012801</v>
      </c>
      <c r="P76">
        <v>99.678456591639801</v>
      </c>
      <c r="Q76">
        <v>0</v>
      </c>
      <c r="R76">
        <v>0</v>
      </c>
      <c r="S76">
        <v>0.57907299999999995</v>
      </c>
      <c r="T76">
        <v>1.89</v>
      </c>
      <c r="U76">
        <v>0</v>
      </c>
      <c r="V76">
        <v>0</v>
      </c>
      <c r="W76">
        <f t="shared" si="20"/>
        <v>5.790729999999999</v>
      </c>
      <c r="Y76" s="1">
        <f>[1]!fetr(J76,M76-J76,W76,1000-W76)</f>
        <v>0.47689107526260743</v>
      </c>
      <c r="AA76">
        <f t="shared" si="21"/>
        <v>1</v>
      </c>
      <c r="AB76">
        <f t="shared" si="22"/>
        <v>310</v>
      </c>
      <c r="AD76">
        <f t="shared" si="23"/>
        <v>5.7907299999999999</v>
      </c>
      <c r="AE76">
        <f t="shared" si="24"/>
        <v>994.20926999999995</v>
      </c>
      <c r="AG76">
        <f t="shared" si="25"/>
        <v>0.55383806142219627</v>
      </c>
      <c r="AH76">
        <f t="shared" si="26"/>
        <v>-0.59088294286730803</v>
      </c>
      <c r="AI76">
        <f t="shared" si="27"/>
        <v>1.0848641353670372</v>
      </c>
      <c r="AJ76">
        <f t="shared" si="28"/>
        <v>6.6058362447911134E-2</v>
      </c>
      <c r="AK76">
        <f t="shared" si="29"/>
        <v>4.6434181368296388</v>
      </c>
    </row>
    <row r="77" spans="1:37">
      <c r="A77">
        <v>1</v>
      </c>
      <c r="B77">
        <v>248154224</v>
      </c>
      <c r="C77" t="s">
        <v>40</v>
      </c>
      <c r="D77" t="s">
        <v>23</v>
      </c>
      <c r="E77" t="s">
        <v>22</v>
      </c>
      <c r="F77">
        <v>57470.05</v>
      </c>
      <c r="G77" t="s">
        <v>85</v>
      </c>
      <c r="H77" t="s">
        <v>28</v>
      </c>
      <c r="I77">
        <v>1</v>
      </c>
      <c r="J77">
        <v>21</v>
      </c>
      <c r="K77">
        <v>289</v>
      </c>
      <c r="L77">
        <v>0</v>
      </c>
      <c r="M77">
        <v>311</v>
      </c>
      <c r="N77">
        <v>0.32154340836012801</v>
      </c>
      <c r="O77">
        <v>6.7524115755627001</v>
      </c>
      <c r="P77">
        <v>92.926045016077097</v>
      </c>
      <c r="Q77">
        <v>0</v>
      </c>
      <c r="R77">
        <v>0</v>
      </c>
      <c r="S77">
        <v>1.4377</v>
      </c>
      <c r="T77">
        <v>0.15</v>
      </c>
      <c r="U77">
        <v>0</v>
      </c>
      <c r="V77">
        <v>3.98</v>
      </c>
      <c r="W77">
        <f t="shared" si="20"/>
        <v>14.376999999999999</v>
      </c>
      <c r="Y77" s="2">
        <f>[1]!fetr(J77,M77-J77,W77,1000-W77)</f>
        <v>3.4997167647540367E-6</v>
      </c>
      <c r="AA77">
        <f t="shared" si="21"/>
        <v>22</v>
      </c>
      <c r="AB77">
        <f t="shared" si="22"/>
        <v>289</v>
      </c>
      <c r="AD77">
        <f t="shared" si="23"/>
        <v>14.376999999999999</v>
      </c>
      <c r="AE77">
        <f t="shared" si="24"/>
        <v>985.62300000000005</v>
      </c>
      <c r="AG77" s="10">
        <f t="shared" si="25"/>
        <v>5.2187608379685653</v>
      </c>
      <c r="AH77" s="10">
        <f t="shared" si="26"/>
        <v>1.6522599863513636</v>
      </c>
      <c r="AI77" s="10">
        <f t="shared" si="27"/>
        <v>0.34571755626698519</v>
      </c>
      <c r="AJ77" s="10">
        <f t="shared" si="28"/>
        <v>2.6502489422774924</v>
      </c>
      <c r="AK77" s="10">
        <f t="shared" si="29"/>
        <v>10.276568457191628</v>
      </c>
    </row>
    <row r="78" spans="1:37">
      <c r="A78">
        <v>1</v>
      </c>
      <c r="B78">
        <v>248154308</v>
      </c>
      <c r="C78" t="s">
        <v>41</v>
      </c>
      <c r="D78" t="s">
        <v>30</v>
      </c>
      <c r="E78" t="s">
        <v>25</v>
      </c>
      <c r="F78">
        <v>21215.51</v>
      </c>
      <c r="G78" t="s">
        <v>85</v>
      </c>
      <c r="H78" t="s">
        <v>28</v>
      </c>
      <c r="I78">
        <v>3</v>
      </c>
      <c r="J78">
        <v>15</v>
      </c>
      <c r="K78">
        <v>293</v>
      </c>
      <c r="L78">
        <v>0</v>
      </c>
      <c r="M78">
        <v>311</v>
      </c>
      <c r="N78">
        <v>0.96463022508038498</v>
      </c>
      <c r="O78">
        <v>4.8231511254019201</v>
      </c>
      <c r="P78">
        <v>94.212218649517595</v>
      </c>
      <c r="Q78">
        <v>0</v>
      </c>
      <c r="R78">
        <v>0</v>
      </c>
      <c r="S78">
        <v>4.7923299999999998</v>
      </c>
      <c r="T78">
        <v>17.47</v>
      </c>
      <c r="U78">
        <v>0</v>
      </c>
      <c r="V78">
        <v>0.1</v>
      </c>
      <c r="W78">
        <f t="shared" si="20"/>
        <v>47.923299999999998</v>
      </c>
      <c r="Y78" s="1">
        <f>[1]!fetr(J78,M78-J78,W78,1000-W78)</f>
        <v>0.57602576096275016</v>
      </c>
      <c r="AA78">
        <f t="shared" si="21"/>
        <v>18</v>
      </c>
      <c r="AB78">
        <f t="shared" si="22"/>
        <v>293</v>
      </c>
      <c r="AD78">
        <f t="shared" si="23"/>
        <v>47.923299999999998</v>
      </c>
      <c r="AE78">
        <f t="shared" si="24"/>
        <v>952.07669999999996</v>
      </c>
      <c r="AG78">
        <f t="shared" si="25"/>
        <v>1.220478422471277</v>
      </c>
      <c r="AH78">
        <f t="shared" si="26"/>
        <v>0.19924293144124025</v>
      </c>
      <c r="AI78">
        <f t="shared" si="27"/>
        <v>0.28431532034414225</v>
      </c>
      <c r="AJ78">
        <f t="shared" si="28"/>
        <v>0.69906252157615179</v>
      </c>
      <c r="AK78">
        <f t="shared" si="29"/>
        <v>2.1308073795166433</v>
      </c>
    </row>
    <row r="79" spans="1:37">
      <c r="A79">
        <v>1</v>
      </c>
      <c r="B79">
        <v>248154493</v>
      </c>
      <c r="C79" t="s">
        <v>42</v>
      </c>
      <c r="D79" t="s">
        <v>22</v>
      </c>
      <c r="E79" t="s">
        <v>23</v>
      </c>
      <c r="F79">
        <v>6538.02</v>
      </c>
      <c r="G79" t="s">
        <v>85</v>
      </c>
      <c r="H79" t="s">
        <v>28</v>
      </c>
      <c r="I79">
        <v>0</v>
      </c>
      <c r="J79">
        <v>31</v>
      </c>
      <c r="K79">
        <v>280</v>
      </c>
      <c r="L79">
        <v>0</v>
      </c>
      <c r="M79">
        <v>311</v>
      </c>
      <c r="N79">
        <v>0</v>
      </c>
      <c r="O79">
        <v>9.9678456591639808</v>
      </c>
      <c r="P79">
        <v>90.032154340836001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20"/>
        <v>0</v>
      </c>
      <c r="Y79" s="2">
        <f>[1]!fetr(J79,M79-J79,W79,1000-W79)</f>
        <v>1.2985454583665836E-20</v>
      </c>
      <c r="AA79">
        <f t="shared" si="21"/>
        <v>31</v>
      </c>
      <c r="AB79">
        <f t="shared" si="22"/>
        <v>280</v>
      </c>
      <c r="AD79">
        <f t="shared" si="23"/>
        <v>0</v>
      </c>
      <c r="AE79">
        <f t="shared" si="24"/>
        <v>1000</v>
      </c>
      <c r="AG79" t="e">
        <f t="shared" si="25"/>
        <v>#DIV/0!</v>
      </c>
      <c r="AH79" t="e">
        <f t="shared" si="26"/>
        <v>#DIV/0!</v>
      </c>
      <c r="AI79" t="e">
        <f t="shared" si="27"/>
        <v>#DIV/0!</v>
      </c>
      <c r="AJ79" t="e">
        <f t="shared" si="28"/>
        <v>#DIV/0!</v>
      </c>
      <c r="AK79" t="e">
        <f t="shared" si="29"/>
        <v>#DIV/0!</v>
      </c>
    </row>
    <row r="80" spans="1:37">
      <c r="A80">
        <v>1</v>
      </c>
      <c r="B80">
        <v>248154496</v>
      </c>
      <c r="C80" t="s">
        <v>43</v>
      </c>
      <c r="D80" t="s">
        <v>25</v>
      </c>
      <c r="E80" t="s">
        <v>30</v>
      </c>
      <c r="F80">
        <v>7643.39</v>
      </c>
      <c r="G80" t="s">
        <v>84</v>
      </c>
      <c r="H80" t="s">
        <v>28</v>
      </c>
      <c r="I80">
        <v>4</v>
      </c>
      <c r="J80">
        <v>10</v>
      </c>
      <c r="K80">
        <v>297</v>
      </c>
      <c r="L80">
        <v>0</v>
      </c>
      <c r="M80">
        <v>311</v>
      </c>
      <c r="N80">
        <v>1.2861736334405101</v>
      </c>
      <c r="O80">
        <v>3.2154340836012798</v>
      </c>
      <c r="P80">
        <v>95.498392282958093</v>
      </c>
      <c r="Q80">
        <v>0</v>
      </c>
      <c r="R80">
        <v>0</v>
      </c>
      <c r="S80">
        <v>5.05192</v>
      </c>
      <c r="T80">
        <v>18.309999999999999</v>
      </c>
      <c r="U80">
        <v>0</v>
      </c>
      <c r="V80">
        <v>0</v>
      </c>
      <c r="W80">
        <f t="shared" si="20"/>
        <v>50.519199999999998</v>
      </c>
      <c r="Y80" s="1">
        <f>[1]!fetr(J80,M80-J80,W80,1000-W80)</f>
        <v>0.10763588082447852</v>
      </c>
      <c r="AA80">
        <f t="shared" si="21"/>
        <v>14</v>
      </c>
      <c r="AB80">
        <f t="shared" si="22"/>
        <v>297</v>
      </c>
      <c r="AD80">
        <f t="shared" si="23"/>
        <v>50.519199999999998</v>
      </c>
      <c r="AE80">
        <f t="shared" si="24"/>
        <v>949.48080000000004</v>
      </c>
      <c r="AG80">
        <f t="shared" si="25"/>
        <v>0.8859338767650855</v>
      </c>
      <c r="AH80">
        <f t="shared" si="26"/>
        <v>-0.1211129623527504</v>
      </c>
      <c r="AI80">
        <f t="shared" si="27"/>
        <v>0.30917637228810696</v>
      </c>
      <c r="AJ80">
        <f t="shared" si="28"/>
        <v>0.48330920603134364</v>
      </c>
      <c r="AK80">
        <f t="shared" si="29"/>
        <v>1.623968308911361</v>
      </c>
    </row>
    <row r="81" spans="1:37">
      <c r="A81">
        <v>1</v>
      </c>
      <c r="B81">
        <v>248154505</v>
      </c>
      <c r="C81" t="s">
        <v>44</v>
      </c>
      <c r="D81" t="s">
        <v>25</v>
      </c>
      <c r="E81" t="s">
        <v>30</v>
      </c>
      <c r="F81">
        <v>3089.12</v>
      </c>
      <c r="G81" t="s">
        <v>84</v>
      </c>
      <c r="H81" t="s">
        <v>28</v>
      </c>
      <c r="I81">
        <v>0</v>
      </c>
      <c r="J81">
        <v>28</v>
      </c>
      <c r="K81">
        <v>283</v>
      </c>
      <c r="L81">
        <v>0</v>
      </c>
      <c r="M81">
        <v>311</v>
      </c>
      <c r="N81">
        <v>0</v>
      </c>
      <c r="O81">
        <v>9.0032154340836001</v>
      </c>
      <c r="P81">
        <v>90.9967845659163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20"/>
        <v>0</v>
      </c>
      <c r="Y81" s="2">
        <f>[1]!fetr(J81,M81-J81,W81,1000-W81)</f>
        <v>1.2200541462915305E-18</v>
      </c>
      <c r="AA81">
        <f t="shared" si="21"/>
        <v>28</v>
      </c>
      <c r="AB81">
        <f t="shared" si="22"/>
        <v>283</v>
      </c>
      <c r="AD81">
        <f t="shared" si="23"/>
        <v>0</v>
      </c>
      <c r="AE81">
        <f t="shared" si="24"/>
        <v>1000</v>
      </c>
      <c r="AG81" t="e">
        <f t="shared" si="25"/>
        <v>#DIV/0!</v>
      </c>
      <c r="AH81" t="e">
        <f t="shared" si="26"/>
        <v>#DIV/0!</v>
      </c>
      <c r="AI81" t="e">
        <f t="shared" si="27"/>
        <v>#DIV/0!</v>
      </c>
      <c r="AJ81" t="e">
        <f t="shared" si="28"/>
        <v>#DIV/0!</v>
      </c>
      <c r="AK81" t="e">
        <f t="shared" si="29"/>
        <v>#DIV/0!</v>
      </c>
    </row>
    <row r="82" spans="1:37">
      <c r="A82">
        <v>1</v>
      </c>
      <c r="B82">
        <v>248154564</v>
      </c>
      <c r="C82" t="s">
        <v>28</v>
      </c>
      <c r="D82" t="s">
        <v>23</v>
      </c>
      <c r="E82" t="s">
        <v>22</v>
      </c>
      <c r="F82">
        <v>286.25</v>
      </c>
      <c r="G82" t="s">
        <v>84</v>
      </c>
      <c r="H82" t="s">
        <v>28</v>
      </c>
      <c r="I82">
        <v>0</v>
      </c>
      <c r="J82">
        <v>1</v>
      </c>
      <c r="K82">
        <v>307</v>
      </c>
      <c r="L82">
        <v>3</v>
      </c>
      <c r="M82">
        <v>311</v>
      </c>
      <c r="N82">
        <v>0</v>
      </c>
      <c r="O82">
        <v>0.32154340836012801</v>
      </c>
      <c r="P82">
        <v>98.713826366559402</v>
      </c>
      <c r="Q82">
        <v>0</v>
      </c>
      <c r="R82">
        <v>0</v>
      </c>
      <c r="S82">
        <v>1.9968099999999999E-2</v>
      </c>
      <c r="T82">
        <v>0</v>
      </c>
      <c r="U82">
        <v>0</v>
      </c>
      <c r="V82">
        <v>0.1</v>
      </c>
      <c r="W82">
        <f t="shared" si="20"/>
        <v>0.199681</v>
      </c>
      <c r="Y82" s="1">
        <f>[1]!fetr(J82,M82-J82,W82,1000-W82)</f>
        <v>0.237223493516344</v>
      </c>
      <c r="AA82">
        <f t="shared" si="21"/>
        <v>1</v>
      </c>
      <c r="AB82">
        <f t="shared" si="22"/>
        <v>310</v>
      </c>
      <c r="AD82">
        <f t="shared" si="23"/>
        <v>0.199681</v>
      </c>
      <c r="AE82">
        <f t="shared" si="24"/>
        <v>999.80031899999994</v>
      </c>
      <c r="AG82">
        <f t="shared" si="25"/>
        <v>16.151573356277453</v>
      </c>
      <c r="AH82">
        <f t="shared" si="26"/>
        <v>2.7820174663648336</v>
      </c>
      <c r="AI82" t="e">
        <f t="shared" si="27"/>
        <v>#DIV/0!</v>
      </c>
      <c r="AJ82" t="e">
        <f t="shared" si="28"/>
        <v>#DIV/0!</v>
      </c>
      <c r="AK82" t="e">
        <f t="shared" si="29"/>
        <v>#DIV/0!</v>
      </c>
    </row>
    <row r="83" spans="1:37">
      <c r="A83" t="s">
        <v>67</v>
      </c>
      <c r="Y83" s="1"/>
    </row>
    <row r="84" spans="1:37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 t="s">
        <v>82</v>
      </c>
      <c r="H84" t="s">
        <v>83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  <c r="O84" t="s">
        <v>13</v>
      </c>
      <c r="P84" t="s">
        <v>14</v>
      </c>
      <c r="Q84" t="s">
        <v>15</v>
      </c>
      <c r="R84" t="s">
        <v>16</v>
      </c>
      <c r="S84" t="s">
        <v>17</v>
      </c>
      <c r="T84" t="s">
        <v>18</v>
      </c>
      <c r="U84" t="s">
        <v>19</v>
      </c>
      <c r="V84" t="s">
        <v>20</v>
      </c>
      <c r="Y84" s="1"/>
      <c r="AG84" t="str">
        <f>A83</f>
        <v>LUAD2/Results/all.snp.sum.hg19_multianno.vcf</v>
      </c>
    </row>
    <row r="85" spans="1:37">
      <c r="A85">
        <v>1</v>
      </c>
      <c r="B85">
        <v>248153509</v>
      </c>
      <c r="C85" t="s">
        <v>28</v>
      </c>
      <c r="D85" t="s">
        <v>30</v>
      </c>
      <c r="E85" t="s">
        <v>23</v>
      </c>
      <c r="F85">
        <v>39.340000000000003</v>
      </c>
      <c r="G85" t="s">
        <v>84</v>
      </c>
      <c r="H85" t="s">
        <v>28</v>
      </c>
      <c r="I85">
        <v>0</v>
      </c>
      <c r="J85">
        <v>1</v>
      </c>
      <c r="K85">
        <v>644</v>
      </c>
      <c r="L85">
        <v>34</v>
      </c>
      <c r="M85">
        <v>679</v>
      </c>
      <c r="N85">
        <v>0</v>
      </c>
      <c r="O85">
        <v>0.147275405007363</v>
      </c>
      <c r="P85">
        <v>94.845360824742201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ref="W85:W110" si="30">(S85/100)*1000</f>
        <v>0</v>
      </c>
      <c r="Y85" s="1">
        <f>[1]!fetr(J85,M85-J85,W85,1000-W85)</f>
        <v>0.40440738534835863</v>
      </c>
      <c r="AA85">
        <f t="shared" ref="AA85:AA110" si="31">J85+I85</f>
        <v>1</v>
      </c>
      <c r="AB85">
        <f t="shared" ref="AB85:AB110" si="32">K85+L85</f>
        <v>678</v>
      </c>
      <c r="AD85">
        <f t="shared" ref="AD85:AD110" si="33">SUM(S85)*10</f>
        <v>0</v>
      </c>
      <c r="AE85">
        <f t="shared" ref="AE85:AE110" si="34">1000-AD85</f>
        <v>1000</v>
      </c>
      <c r="AG85" t="e">
        <f t="shared" ref="AG85:AG110" si="35">(AA85/AD85)/(AB85/AE85)</f>
        <v>#DIV/0!</v>
      </c>
      <c r="AH85" t="e">
        <f t="shared" ref="AH85:AH110" si="36">LN(AG85)</f>
        <v>#DIV/0!</v>
      </c>
      <c r="AI85" t="e">
        <f t="shared" ref="AI85:AI110" si="37">SQRT(1/AA85+1/AB85+1/AD85+1/AE86)</f>
        <v>#DIV/0!</v>
      </c>
      <c r="AJ85" t="e">
        <f t="shared" ref="AJ85:AJ110" si="38">EXP(AH85-(1.96*AI85))</f>
        <v>#DIV/0!</v>
      </c>
      <c r="AK85" t="e">
        <f t="shared" ref="AK85:AK110" si="39">EXP(AH85+(1.96*AI85))</f>
        <v>#DIV/0!</v>
      </c>
    </row>
    <row r="86" spans="1:37">
      <c r="A86">
        <v>1</v>
      </c>
      <c r="B86">
        <v>248153530</v>
      </c>
      <c r="C86" t="s">
        <v>28</v>
      </c>
      <c r="D86" t="s">
        <v>23</v>
      </c>
      <c r="E86" t="s">
        <v>25</v>
      </c>
      <c r="F86">
        <v>413.83</v>
      </c>
      <c r="G86" t="s">
        <v>84</v>
      </c>
      <c r="H86" t="s">
        <v>28</v>
      </c>
      <c r="I86">
        <v>0</v>
      </c>
      <c r="J86">
        <v>2</v>
      </c>
      <c r="K86">
        <v>675</v>
      </c>
      <c r="L86">
        <v>2</v>
      </c>
      <c r="M86">
        <v>679</v>
      </c>
      <c r="N86">
        <v>0</v>
      </c>
      <c r="O86">
        <v>0.29455081001472699</v>
      </c>
      <c r="P86">
        <v>99.410898379970504</v>
      </c>
      <c r="Q86">
        <v>0</v>
      </c>
      <c r="R86">
        <v>0</v>
      </c>
      <c r="S86">
        <v>1.9968099999999999E-2</v>
      </c>
      <c r="T86">
        <v>0</v>
      </c>
      <c r="U86">
        <v>0</v>
      </c>
      <c r="V86">
        <v>0</v>
      </c>
      <c r="W86">
        <f t="shared" si="30"/>
        <v>0.199681</v>
      </c>
      <c r="Y86" s="1">
        <f>[1]!fetr(J86,M86-J86,W86,1000-W86)</f>
        <v>0.16340179217319536</v>
      </c>
      <c r="AA86">
        <f t="shared" si="31"/>
        <v>2</v>
      </c>
      <c r="AB86">
        <f t="shared" si="32"/>
        <v>677</v>
      </c>
      <c r="AD86">
        <f t="shared" si="33"/>
        <v>0.199681</v>
      </c>
      <c r="AE86">
        <f t="shared" si="34"/>
        <v>999.80031899999994</v>
      </c>
      <c r="AG86">
        <f t="shared" si="35"/>
        <v>14.791691995409192</v>
      </c>
      <c r="AH86">
        <f t="shared" si="36"/>
        <v>2.6940656714916957</v>
      </c>
      <c r="AI86">
        <f t="shared" si="37"/>
        <v>2.3474492651609848</v>
      </c>
      <c r="AJ86">
        <f t="shared" si="38"/>
        <v>0.14853496584444581</v>
      </c>
      <c r="AK86">
        <f t="shared" si="39"/>
        <v>1473.0144571897363</v>
      </c>
    </row>
    <row r="87" spans="1:37">
      <c r="A87">
        <v>1</v>
      </c>
      <c r="B87">
        <v>248153558</v>
      </c>
      <c r="C87" t="s">
        <v>24</v>
      </c>
      <c r="D87" t="s">
        <v>25</v>
      </c>
      <c r="E87" t="s">
        <v>22</v>
      </c>
      <c r="F87">
        <v>6214.66</v>
      </c>
      <c r="G87" t="s">
        <v>84</v>
      </c>
      <c r="H87" t="s">
        <v>28</v>
      </c>
      <c r="I87">
        <v>1</v>
      </c>
      <c r="J87">
        <v>17</v>
      </c>
      <c r="K87">
        <v>661</v>
      </c>
      <c r="L87">
        <v>0</v>
      </c>
      <c r="M87">
        <v>679</v>
      </c>
      <c r="N87">
        <v>0.147275405007363</v>
      </c>
      <c r="O87">
        <v>2.5036818851251801</v>
      </c>
      <c r="P87">
        <v>97.349042709867405</v>
      </c>
      <c r="Q87">
        <v>0</v>
      </c>
      <c r="R87">
        <v>0</v>
      </c>
      <c r="S87">
        <v>5.05192</v>
      </c>
      <c r="T87">
        <v>18.309999999999999</v>
      </c>
      <c r="U87">
        <v>0</v>
      </c>
      <c r="V87">
        <v>0</v>
      </c>
      <c r="W87">
        <f t="shared" si="30"/>
        <v>50.519199999999998</v>
      </c>
      <c r="Y87" s="2">
        <f>[1]!fetr(J87,M87-J87,W87,1000-W87)</f>
        <v>4.904749361406207E-3</v>
      </c>
      <c r="AA87">
        <f t="shared" si="31"/>
        <v>18</v>
      </c>
      <c r="AB87">
        <f t="shared" si="32"/>
        <v>661</v>
      </c>
      <c r="AD87">
        <f t="shared" si="33"/>
        <v>50.519199999999998</v>
      </c>
      <c r="AE87">
        <f t="shared" si="34"/>
        <v>949.48080000000004</v>
      </c>
      <c r="AG87">
        <f t="shared" si="35"/>
        <v>0.51180057328573025</v>
      </c>
      <c r="AH87">
        <f t="shared" si="36"/>
        <v>-0.66982023512083089</v>
      </c>
      <c r="AI87">
        <f t="shared" si="37"/>
        <v>0.27922995011192669</v>
      </c>
      <c r="AJ87">
        <f t="shared" si="38"/>
        <v>0.29608433865902617</v>
      </c>
      <c r="AK87">
        <f t="shared" si="39"/>
        <v>0.88467977739698955</v>
      </c>
    </row>
    <row r="88" spans="1:37">
      <c r="A88">
        <v>1</v>
      </c>
      <c r="B88">
        <v>248153578</v>
      </c>
      <c r="C88" t="s">
        <v>26</v>
      </c>
      <c r="D88" t="s">
        <v>22</v>
      </c>
      <c r="E88" t="s">
        <v>25</v>
      </c>
      <c r="F88">
        <v>44215.14</v>
      </c>
      <c r="G88" t="s">
        <v>85</v>
      </c>
      <c r="H88" t="s">
        <v>28</v>
      </c>
      <c r="I88">
        <v>3</v>
      </c>
      <c r="J88">
        <v>84</v>
      </c>
      <c r="K88">
        <v>592</v>
      </c>
      <c r="L88">
        <v>0</v>
      </c>
      <c r="M88">
        <v>679</v>
      </c>
      <c r="N88">
        <v>0.44182621502209102</v>
      </c>
      <c r="O88">
        <v>12.3711340206185</v>
      </c>
      <c r="P88">
        <v>87.187039764359298</v>
      </c>
      <c r="Q88">
        <v>0</v>
      </c>
      <c r="R88">
        <v>0</v>
      </c>
      <c r="S88">
        <v>9.6245999999999992</v>
      </c>
      <c r="T88">
        <v>13.09</v>
      </c>
      <c r="U88">
        <v>15.87</v>
      </c>
      <c r="V88">
        <v>5.07</v>
      </c>
      <c r="W88">
        <f t="shared" si="30"/>
        <v>96.245999999999995</v>
      </c>
      <c r="Y88" s="1">
        <f>[1]!fetr(J88,M88-J88,W88,1000-W88)</f>
        <v>4.6618926312688123E-2</v>
      </c>
      <c r="AA88">
        <f t="shared" si="31"/>
        <v>87</v>
      </c>
      <c r="AB88">
        <f t="shared" si="32"/>
        <v>592</v>
      </c>
      <c r="AD88">
        <f t="shared" si="33"/>
        <v>96.245999999999995</v>
      </c>
      <c r="AE88">
        <f t="shared" si="34"/>
        <v>903.75400000000002</v>
      </c>
      <c r="AG88">
        <f t="shared" si="35"/>
        <v>1.3799555235991556</v>
      </c>
      <c r="AH88">
        <f t="shared" si="36"/>
        <v>0.32205126937376488</v>
      </c>
      <c r="AI88">
        <f t="shared" si="37"/>
        <v>0.15709863156798395</v>
      </c>
      <c r="AJ88">
        <f t="shared" si="38"/>
        <v>1.0142383649924773</v>
      </c>
      <c r="AK88">
        <f t="shared" si="39"/>
        <v>1.8775440890820019</v>
      </c>
    </row>
    <row r="89" spans="1:37">
      <c r="A89">
        <v>1</v>
      </c>
      <c r="B89">
        <v>248153613</v>
      </c>
      <c r="C89" t="s">
        <v>27</v>
      </c>
      <c r="D89" t="s">
        <v>25</v>
      </c>
      <c r="E89" t="s">
        <v>22</v>
      </c>
      <c r="F89">
        <v>90762.22</v>
      </c>
      <c r="G89" t="s">
        <v>85</v>
      </c>
      <c r="H89" t="s">
        <v>28</v>
      </c>
      <c r="I89">
        <v>3</v>
      </c>
      <c r="J89">
        <v>85</v>
      </c>
      <c r="K89">
        <v>591</v>
      </c>
      <c r="L89">
        <v>0</v>
      </c>
      <c r="M89">
        <v>679</v>
      </c>
      <c r="N89">
        <v>0.44182621502209102</v>
      </c>
      <c r="O89">
        <v>12.518409425625901</v>
      </c>
      <c r="P89">
        <v>87.039764359351906</v>
      </c>
      <c r="Q89">
        <v>0</v>
      </c>
      <c r="R89">
        <v>0</v>
      </c>
      <c r="S89">
        <v>9.6245999999999992</v>
      </c>
      <c r="T89">
        <v>13.09</v>
      </c>
      <c r="U89">
        <v>15.87</v>
      </c>
      <c r="V89">
        <v>5.07</v>
      </c>
      <c r="W89">
        <f t="shared" si="30"/>
        <v>96.245999999999995</v>
      </c>
      <c r="Y89" s="1">
        <f>[1]!fetr(J89,M89-J89,W89,1000-W89)</f>
        <v>4.0273153423437326E-2</v>
      </c>
      <c r="AA89">
        <f t="shared" si="31"/>
        <v>88</v>
      </c>
      <c r="AB89">
        <f t="shared" si="32"/>
        <v>591</v>
      </c>
      <c r="AD89">
        <f t="shared" si="33"/>
        <v>96.245999999999995</v>
      </c>
      <c r="AE89">
        <f t="shared" si="34"/>
        <v>903.75400000000002</v>
      </c>
      <c r="AG89">
        <f t="shared" si="35"/>
        <v>1.3981788699733866</v>
      </c>
      <c r="AH89">
        <f t="shared" si="36"/>
        <v>0.3351705826752952</v>
      </c>
      <c r="AI89">
        <f t="shared" si="37"/>
        <v>0.15635129012750165</v>
      </c>
      <c r="AJ89">
        <f t="shared" si="38"/>
        <v>1.0291385098128158</v>
      </c>
      <c r="AK89">
        <f t="shared" si="39"/>
        <v>1.8995539801494967</v>
      </c>
    </row>
    <row r="90" spans="1:37">
      <c r="A90">
        <v>1</v>
      </c>
      <c r="B90">
        <v>248153664</v>
      </c>
      <c r="C90" t="s">
        <v>28</v>
      </c>
      <c r="D90" t="s">
        <v>23</v>
      </c>
      <c r="E90" t="s">
        <v>22</v>
      </c>
      <c r="F90">
        <v>6839.79</v>
      </c>
      <c r="G90" t="s">
        <v>85</v>
      </c>
      <c r="H90" t="s">
        <v>28</v>
      </c>
      <c r="I90">
        <v>0</v>
      </c>
      <c r="J90">
        <v>3</v>
      </c>
      <c r="K90">
        <v>676</v>
      </c>
      <c r="L90">
        <v>0</v>
      </c>
      <c r="M90">
        <v>679</v>
      </c>
      <c r="N90">
        <v>0</v>
      </c>
      <c r="O90">
        <v>0.44182621502209102</v>
      </c>
      <c r="P90">
        <v>99.558173784977896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30"/>
        <v>0</v>
      </c>
      <c r="Y90" s="1">
        <f>[1]!fetr(J90,M90-J90,W90,1000-W90)</f>
        <v>6.5964826059100326E-2</v>
      </c>
      <c r="AA90">
        <f t="shared" si="31"/>
        <v>3</v>
      </c>
      <c r="AB90">
        <f t="shared" si="32"/>
        <v>676</v>
      </c>
      <c r="AD90">
        <f t="shared" si="33"/>
        <v>0</v>
      </c>
      <c r="AE90">
        <f t="shared" si="34"/>
        <v>1000</v>
      </c>
      <c r="AG90" t="e">
        <f t="shared" si="35"/>
        <v>#DIV/0!</v>
      </c>
      <c r="AH90" t="e">
        <f t="shared" si="36"/>
        <v>#DIV/0!</v>
      </c>
      <c r="AI90" t="e">
        <f t="shared" si="37"/>
        <v>#DIV/0!</v>
      </c>
      <c r="AJ90" t="e">
        <f t="shared" si="38"/>
        <v>#DIV/0!</v>
      </c>
      <c r="AK90" t="e">
        <f t="shared" si="39"/>
        <v>#DIV/0!</v>
      </c>
    </row>
    <row r="91" spans="1:37" s="3" customFormat="1">
      <c r="A91" s="3">
        <v>1</v>
      </c>
      <c r="B91" s="3">
        <v>248153683</v>
      </c>
      <c r="C91" s="3" t="s">
        <v>31</v>
      </c>
      <c r="D91" s="3" t="s">
        <v>25</v>
      </c>
      <c r="E91" s="3" t="s">
        <v>30</v>
      </c>
      <c r="F91" s="3">
        <v>31738.51</v>
      </c>
      <c r="G91" t="s">
        <v>85</v>
      </c>
      <c r="H91" t="s">
        <v>28</v>
      </c>
      <c r="I91" s="3">
        <v>0</v>
      </c>
      <c r="J91" s="3">
        <v>10</v>
      </c>
      <c r="K91" s="3">
        <v>669</v>
      </c>
      <c r="L91" s="3">
        <v>0</v>
      </c>
      <c r="M91" s="3">
        <v>679</v>
      </c>
      <c r="N91" s="3">
        <v>0</v>
      </c>
      <c r="O91" s="3">
        <v>1.47275405007363</v>
      </c>
      <c r="P91" s="3">
        <v>98.527245949926296</v>
      </c>
      <c r="Q91" s="3">
        <v>0</v>
      </c>
      <c r="R91" s="3">
        <v>0</v>
      </c>
      <c r="S91" s="3">
        <v>0.199681</v>
      </c>
      <c r="T91" s="3">
        <v>0</v>
      </c>
      <c r="U91" s="3">
        <v>0</v>
      </c>
      <c r="V91" s="3">
        <v>0.6</v>
      </c>
      <c r="W91" s="3">
        <f t="shared" si="30"/>
        <v>1.99681</v>
      </c>
      <c r="Y91" s="8">
        <f>[1]!fetr(J91,M91-J91,W91,1000-W91)</f>
        <v>3.00543602123709E-3</v>
      </c>
      <c r="AA91" s="12">
        <f t="shared" si="31"/>
        <v>10</v>
      </c>
      <c r="AB91" s="12">
        <f t="shared" si="32"/>
        <v>669</v>
      </c>
      <c r="AC91" s="12"/>
      <c r="AD91" s="12">
        <f t="shared" si="33"/>
        <v>1.99681</v>
      </c>
      <c r="AE91" s="12">
        <f t="shared" si="34"/>
        <v>998.00319000000002</v>
      </c>
      <c r="AF91"/>
      <c r="AG91" s="11">
        <f t="shared" si="35"/>
        <v>7.4708336927444119</v>
      </c>
      <c r="AH91" s="11">
        <f t="shared" si="36"/>
        <v>2.0110065983717065</v>
      </c>
      <c r="AI91" s="11">
        <f t="shared" si="37"/>
        <v>0.7767197321785464</v>
      </c>
      <c r="AJ91" s="11">
        <f t="shared" si="38"/>
        <v>1.6300911333749686</v>
      </c>
      <c r="AK91" s="11">
        <f t="shared" si="39"/>
        <v>34.239408412146993</v>
      </c>
    </row>
    <row r="92" spans="1:37">
      <c r="A92">
        <v>1</v>
      </c>
      <c r="B92">
        <v>248153739</v>
      </c>
      <c r="C92" t="s">
        <v>28</v>
      </c>
      <c r="D92" t="s">
        <v>23</v>
      </c>
      <c r="E92" t="s">
        <v>22</v>
      </c>
      <c r="F92">
        <v>3536.63</v>
      </c>
      <c r="G92" t="s">
        <v>85</v>
      </c>
      <c r="H92" t="s">
        <v>28</v>
      </c>
      <c r="I92">
        <v>0</v>
      </c>
      <c r="J92">
        <v>1</v>
      </c>
      <c r="K92">
        <v>678</v>
      </c>
      <c r="L92">
        <v>0</v>
      </c>
      <c r="M92">
        <v>679</v>
      </c>
      <c r="N92">
        <v>0</v>
      </c>
      <c r="O92">
        <v>0.147275405007363</v>
      </c>
      <c r="P92">
        <v>99.852724594992594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30"/>
        <v>0</v>
      </c>
      <c r="Y92" s="1">
        <f>[1]!fetr(J92,M92-J92,W92,1000-W92)</f>
        <v>0.40440738534835863</v>
      </c>
      <c r="AA92">
        <f t="shared" si="31"/>
        <v>1</v>
      </c>
      <c r="AB92">
        <f t="shared" si="32"/>
        <v>678</v>
      </c>
      <c r="AD92">
        <f t="shared" si="33"/>
        <v>0</v>
      </c>
      <c r="AE92">
        <f t="shared" si="34"/>
        <v>1000</v>
      </c>
      <c r="AG92" t="e">
        <f t="shared" si="35"/>
        <v>#DIV/0!</v>
      </c>
      <c r="AH92" t="e">
        <f t="shared" si="36"/>
        <v>#DIV/0!</v>
      </c>
      <c r="AI92" t="e">
        <f t="shared" si="37"/>
        <v>#DIV/0!</v>
      </c>
      <c r="AJ92" t="e">
        <f t="shared" si="38"/>
        <v>#DIV/0!</v>
      </c>
      <c r="AK92" t="e">
        <f t="shared" si="39"/>
        <v>#DIV/0!</v>
      </c>
    </row>
    <row r="93" spans="1:37">
      <c r="A93">
        <v>1</v>
      </c>
      <c r="B93">
        <v>248153807</v>
      </c>
      <c r="C93" t="s">
        <v>28</v>
      </c>
      <c r="D93" t="s">
        <v>22</v>
      </c>
      <c r="E93" t="s">
        <v>23</v>
      </c>
      <c r="F93">
        <v>1666.63</v>
      </c>
      <c r="G93" t="s">
        <v>85</v>
      </c>
      <c r="H93" t="s">
        <v>28</v>
      </c>
      <c r="I93">
        <v>0</v>
      </c>
      <c r="J93">
        <v>1</v>
      </c>
      <c r="K93">
        <v>678</v>
      </c>
      <c r="L93">
        <v>0</v>
      </c>
      <c r="M93">
        <v>679</v>
      </c>
      <c r="N93">
        <v>0</v>
      </c>
      <c r="O93">
        <v>0.147275405007363</v>
      </c>
      <c r="P93">
        <v>99.852724594992594</v>
      </c>
      <c r="Q93">
        <v>0</v>
      </c>
      <c r="R93">
        <v>0</v>
      </c>
      <c r="S93">
        <v>1.9968099999999999E-2</v>
      </c>
      <c r="T93">
        <v>0.08</v>
      </c>
      <c r="U93">
        <v>0</v>
      </c>
      <c r="V93">
        <v>0</v>
      </c>
      <c r="W93">
        <f t="shared" si="30"/>
        <v>0.199681</v>
      </c>
      <c r="Y93" s="1">
        <f>[1]!fetr(J93,M93-J93,W93,1000-W93)</f>
        <v>0.40440738534835863</v>
      </c>
      <c r="AA93">
        <f t="shared" si="31"/>
        <v>1</v>
      </c>
      <c r="AB93">
        <f t="shared" si="32"/>
        <v>678</v>
      </c>
      <c r="AD93">
        <f t="shared" si="33"/>
        <v>0.199681</v>
      </c>
      <c r="AE93">
        <f t="shared" si="34"/>
        <v>999.80031899999994</v>
      </c>
      <c r="AG93">
        <f t="shared" si="35"/>
        <v>7.3849376702743523</v>
      </c>
      <c r="AH93">
        <f t="shared" si="36"/>
        <v>1.99944247590363</v>
      </c>
      <c r="AI93">
        <f t="shared" si="37"/>
        <v>2.4516244954518829</v>
      </c>
      <c r="AJ93">
        <f t="shared" si="38"/>
        <v>6.046191990445491E-2</v>
      </c>
      <c r="AK93">
        <f t="shared" si="39"/>
        <v>902.01079423246756</v>
      </c>
    </row>
    <row r="94" spans="1:37">
      <c r="A94">
        <v>1</v>
      </c>
      <c r="B94">
        <v>248153868</v>
      </c>
      <c r="C94" t="s">
        <v>28</v>
      </c>
      <c r="D94" t="s">
        <v>30</v>
      </c>
      <c r="E94" t="s">
        <v>25</v>
      </c>
      <c r="F94">
        <v>1386.63</v>
      </c>
      <c r="G94" t="s">
        <v>85</v>
      </c>
      <c r="H94" t="s">
        <v>28</v>
      </c>
      <c r="I94">
        <v>0</v>
      </c>
      <c r="J94">
        <v>1</v>
      </c>
      <c r="K94">
        <v>678</v>
      </c>
      <c r="L94">
        <v>0</v>
      </c>
      <c r="M94">
        <v>679</v>
      </c>
      <c r="N94">
        <v>0</v>
      </c>
      <c r="O94">
        <v>0.147275405007363</v>
      </c>
      <c r="P94">
        <v>99.852724594992594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30"/>
        <v>0</v>
      </c>
      <c r="Y94" s="1">
        <f>[1]!fetr(J94,M94-J94,W94,1000-W94)</f>
        <v>0.40440738534835863</v>
      </c>
      <c r="AA94">
        <f t="shared" si="31"/>
        <v>1</v>
      </c>
      <c r="AB94">
        <f t="shared" si="32"/>
        <v>678</v>
      </c>
      <c r="AD94">
        <f t="shared" si="33"/>
        <v>0</v>
      </c>
      <c r="AE94">
        <f t="shared" si="34"/>
        <v>1000</v>
      </c>
      <c r="AG94" t="e">
        <f t="shared" si="35"/>
        <v>#DIV/0!</v>
      </c>
      <c r="AH94" t="e">
        <f t="shared" si="36"/>
        <v>#DIV/0!</v>
      </c>
      <c r="AI94" t="e">
        <f t="shared" si="37"/>
        <v>#DIV/0!</v>
      </c>
      <c r="AJ94" t="e">
        <f t="shared" si="38"/>
        <v>#DIV/0!</v>
      </c>
      <c r="AK94" t="e">
        <f t="shared" si="39"/>
        <v>#DIV/0!</v>
      </c>
    </row>
    <row r="95" spans="1:37">
      <c r="A95">
        <v>1</v>
      </c>
      <c r="B95">
        <v>248153901</v>
      </c>
      <c r="C95" t="s">
        <v>32</v>
      </c>
      <c r="D95" t="s">
        <v>23</v>
      </c>
      <c r="E95" t="s">
        <v>22</v>
      </c>
      <c r="F95">
        <v>29038.03</v>
      </c>
      <c r="G95" t="s">
        <v>85</v>
      </c>
      <c r="H95" t="s">
        <v>28</v>
      </c>
      <c r="I95">
        <v>1</v>
      </c>
      <c r="J95">
        <v>18</v>
      </c>
      <c r="K95">
        <v>660</v>
      </c>
      <c r="L95">
        <v>0</v>
      </c>
      <c r="M95">
        <v>679</v>
      </c>
      <c r="N95">
        <v>0.147275405007363</v>
      </c>
      <c r="O95">
        <v>2.6509572901325398</v>
      </c>
      <c r="P95">
        <v>97.201767304859999</v>
      </c>
      <c r="Q95">
        <v>0</v>
      </c>
      <c r="R95">
        <v>0</v>
      </c>
      <c r="S95">
        <v>5.05192</v>
      </c>
      <c r="T95">
        <v>18.309999999999999</v>
      </c>
      <c r="U95">
        <v>0</v>
      </c>
      <c r="V95">
        <v>0</v>
      </c>
      <c r="W95">
        <f t="shared" si="30"/>
        <v>50.519199999999998</v>
      </c>
      <c r="Y95" s="1">
        <f>[1]!fetr(J95,M95-J95,W95,1000-W95)</f>
        <v>8.0922200456405025E-3</v>
      </c>
      <c r="AA95">
        <f t="shared" si="31"/>
        <v>19</v>
      </c>
      <c r="AB95">
        <f t="shared" si="32"/>
        <v>660</v>
      </c>
      <c r="AD95">
        <f t="shared" si="33"/>
        <v>50.519199999999998</v>
      </c>
      <c r="AE95">
        <f t="shared" si="34"/>
        <v>949.48080000000004</v>
      </c>
      <c r="AG95">
        <f t="shared" si="35"/>
        <v>0.54105247473867724</v>
      </c>
      <c r="AH95">
        <f t="shared" si="36"/>
        <v>-0.61423900901934014</v>
      </c>
      <c r="AI95">
        <f t="shared" si="37"/>
        <v>0.2737557017652491</v>
      </c>
      <c r="AJ95">
        <f t="shared" si="38"/>
        <v>0.31638350289411205</v>
      </c>
      <c r="AK95">
        <f t="shared" si="39"/>
        <v>0.92526246704721871</v>
      </c>
    </row>
    <row r="96" spans="1:37">
      <c r="A96">
        <v>1</v>
      </c>
      <c r="B96">
        <v>248154023</v>
      </c>
      <c r="C96" t="s">
        <v>33</v>
      </c>
      <c r="D96" t="s">
        <v>22</v>
      </c>
      <c r="E96" t="s">
        <v>30</v>
      </c>
      <c r="F96">
        <v>985.63</v>
      </c>
      <c r="G96" t="s">
        <v>85</v>
      </c>
      <c r="H96" t="s">
        <v>28</v>
      </c>
      <c r="I96">
        <v>0</v>
      </c>
      <c r="J96">
        <v>1</v>
      </c>
      <c r="K96">
        <v>678</v>
      </c>
      <c r="L96">
        <v>0</v>
      </c>
      <c r="M96">
        <v>679</v>
      </c>
      <c r="N96">
        <v>0</v>
      </c>
      <c r="O96">
        <v>0.147275405007363</v>
      </c>
      <c r="P96">
        <v>99.852724594992594</v>
      </c>
      <c r="Q96">
        <v>0</v>
      </c>
      <c r="R96">
        <v>0</v>
      </c>
      <c r="S96">
        <v>9.9840300000000007E-2</v>
      </c>
      <c r="T96">
        <v>0.38</v>
      </c>
      <c r="U96">
        <v>0</v>
      </c>
      <c r="V96">
        <v>0</v>
      </c>
      <c r="W96">
        <f t="shared" si="30"/>
        <v>0.99840300000000015</v>
      </c>
      <c r="Y96" s="1">
        <f>[1]!fetr(J96,M96-J96,W96,1000-W96)</f>
        <v>0.64541297852529644</v>
      </c>
      <c r="AA96">
        <f t="shared" si="31"/>
        <v>1</v>
      </c>
      <c r="AB96">
        <f t="shared" si="32"/>
        <v>678</v>
      </c>
      <c r="AD96">
        <f t="shared" si="33"/>
        <v>0.99840300000000004</v>
      </c>
      <c r="AE96">
        <f t="shared" si="34"/>
        <v>999.00159699999995</v>
      </c>
      <c r="AG96">
        <f t="shared" si="35"/>
        <v>1.475810552342947</v>
      </c>
      <c r="AH96">
        <f t="shared" si="36"/>
        <v>0.38920736586927462</v>
      </c>
      <c r="AI96">
        <f t="shared" si="37"/>
        <v>1.4156533759159426</v>
      </c>
      <c r="AJ96">
        <f t="shared" si="38"/>
        <v>9.2045408695217212E-2</v>
      </c>
      <c r="AK96">
        <f t="shared" si="39"/>
        <v>23.662416379927127</v>
      </c>
    </row>
    <row r="97" spans="1:37">
      <c r="A97">
        <v>1</v>
      </c>
      <c r="B97">
        <v>248154024</v>
      </c>
      <c r="C97" t="s">
        <v>28</v>
      </c>
      <c r="D97" t="s">
        <v>23</v>
      </c>
      <c r="E97" t="s">
        <v>30</v>
      </c>
      <c r="F97">
        <v>1474.63</v>
      </c>
      <c r="G97" t="s">
        <v>85</v>
      </c>
      <c r="H97" t="s">
        <v>28</v>
      </c>
      <c r="I97">
        <v>0</v>
      </c>
      <c r="J97">
        <v>1</v>
      </c>
      <c r="K97">
        <v>678</v>
      </c>
      <c r="L97">
        <v>0</v>
      </c>
      <c r="M97">
        <v>679</v>
      </c>
      <c r="N97">
        <v>0</v>
      </c>
      <c r="O97">
        <v>0.147275405007363</v>
      </c>
      <c r="P97">
        <v>99.852724594992594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30"/>
        <v>0</v>
      </c>
      <c r="Y97" s="1">
        <f>[1]!fetr(J97,M97-J97,W97,1000-W97)</f>
        <v>0.40440738534835863</v>
      </c>
      <c r="AA97">
        <f t="shared" si="31"/>
        <v>1</v>
      </c>
      <c r="AB97">
        <f t="shared" si="32"/>
        <v>678</v>
      </c>
      <c r="AD97">
        <f t="shared" si="33"/>
        <v>0</v>
      </c>
      <c r="AE97">
        <f t="shared" si="34"/>
        <v>1000</v>
      </c>
      <c r="AG97" t="e">
        <f t="shared" si="35"/>
        <v>#DIV/0!</v>
      </c>
      <c r="AH97" t="e">
        <f t="shared" si="36"/>
        <v>#DIV/0!</v>
      </c>
      <c r="AI97" t="e">
        <f t="shared" si="37"/>
        <v>#DIV/0!</v>
      </c>
      <c r="AJ97" t="e">
        <f t="shared" si="38"/>
        <v>#DIV/0!</v>
      </c>
      <c r="AK97" t="e">
        <f t="shared" si="39"/>
        <v>#DIV/0!</v>
      </c>
    </row>
    <row r="98" spans="1:37">
      <c r="A98">
        <v>1</v>
      </c>
      <c r="B98">
        <v>248154071</v>
      </c>
      <c r="C98" t="s">
        <v>28</v>
      </c>
      <c r="D98" t="s">
        <v>22</v>
      </c>
      <c r="E98" t="s">
        <v>30</v>
      </c>
      <c r="F98">
        <v>1553.63</v>
      </c>
      <c r="G98" t="s">
        <v>85</v>
      </c>
      <c r="H98" t="s">
        <v>28</v>
      </c>
      <c r="I98">
        <v>0</v>
      </c>
      <c r="J98">
        <v>1</v>
      </c>
      <c r="K98">
        <v>678</v>
      </c>
      <c r="L98">
        <v>0</v>
      </c>
      <c r="M98">
        <v>679</v>
      </c>
      <c r="N98">
        <v>0</v>
      </c>
      <c r="O98">
        <v>0.147275405007363</v>
      </c>
      <c r="P98">
        <v>99.852724594992594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30"/>
        <v>0</v>
      </c>
      <c r="Y98" s="1">
        <f>[1]!fetr(J98,M98-J98,W98,1000-W98)</f>
        <v>0.40440738534835863</v>
      </c>
      <c r="AA98">
        <f t="shared" si="31"/>
        <v>1</v>
      </c>
      <c r="AB98">
        <f t="shared" si="32"/>
        <v>678</v>
      </c>
      <c r="AD98">
        <f t="shared" si="33"/>
        <v>0</v>
      </c>
      <c r="AE98">
        <f t="shared" si="34"/>
        <v>1000</v>
      </c>
      <c r="AG98" t="e">
        <f t="shared" si="35"/>
        <v>#DIV/0!</v>
      </c>
      <c r="AH98" t="e">
        <f t="shared" si="36"/>
        <v>#DIV/0!</v>
      </c>
      <c r="AI98" t="e">
        <f t="shared" si="37"/>
        <v>#DIV/0!</v>
      </c>
      <c r="AJ98" t="e">
        <f t="shared" si="38"/>
        <v>#DIV/0!</v>
      </c>
      <c r="AK98" t="e">
        <f t="shared" si="39"/>
        <v>#DIV/0!</v>
      </c>
    </row>
    <row r="99" spans="1:37">
      <c r="A99">
        <v>1</v>
      </c>
      <c r="B99">
        <v>248154089</v>
      </c>
      <c r="C99" t="s">
        <v>35</v>
      </c>
      <c r="D99" t="s">
        <v>25</v>
      </c>
      <c r="E99" t="s">
        <v>23</v>
      </c>
      <c r="F99">
        <v>943.63</v>
      </c>
      <c r="G99" t="s">
        <v>85</v>
      </c>
      <c r="H99" t="s">
        <v>28</v>
      </c>
      <c r="I99">
        <v>0</v>
      </c>
      <c r="J99">
        <v>1</v>
      </c>
      <c r="K99">
        <v>678</v>
      </c>
      <c r="L99">
        <v>0</v>
      </c>
      <c r="M99">
        <v>679</v>
      </c>
      <c r="N99">
        <v>0</v>
      </c>
      <c r="O99">
        <v>0.147275405007363</v>
      </c>
      <c r="P99">
        <v>99.852724594992594</v>
      </c>
      <c r="Q99">
        <v>0</v>
      </c>
      <c r="R99">
        <v>0</v>
      </c>
      <c r="S99">
        <v>0.75878599999999996</v>
      </c>
      <c r="T99">
        <v>2.72</v>
      </c>
      <c r="U99">
        <v>0</v>
      </c>
      <c r="V99">
        <v>0</v>
      </c>
      <c r="W99">
        <f t="shared" si="30"/>
        <v>7.5878599999999992</v>
      </c>
      <c r="Y99" s="1">
        <f>[1]!fetr(J99,M99-J99,W99,1000-W99)</f>
        <v>6.6546067475992038E-2</v>
      </c>
      <c r="AA99">
        <f t="shared" si="31"/>
        <v>1</v>
      </c>
      <c r="AB99">
        <f t="shared" si="32"/>
        <v>678</v>
      </c>
      <c r="AD99">
        <f t="shared" si="33"/>
        <v>7.5878599999999992</v>
      </c>
      <c r="AE99">
        <f t="shared" si="34"/>
        <v>992.41214000000002</v>
      </c>
      <c r="AG99">
        <f t="shared" si="35"/>
        <v>0.19290481371085025</v>
      </c>
      <c r="AH99">
        <f t="shared" si="36"/>
        <v>-1.6455584049450545</v>
      </c>
      <c r="AI99">
        <f t="shared" si="37"/>
        <v>1.0650192439320245</v>
      </c>
      <c r="AJ99">
        <f t="shared" si="38"/>
        <v>2.392105792959566E-2</v>
      </c>
      <c r="AK99">
        <f t="shared" si="39"/>
        <v>1.5556279852814539</v>
      </c>
    </row>
    <row r="100" spans="1:37">
      <c r="A100">
        <v>1</v>
      </c>
      <c r="B100">
        <v>248154102</v>
      </c>
      <c r="C100" t="s">
        <v>36</v>
      </c>
      <c r="D100" t="s">
        <v>30</v>
      </c>
      <c r="E100" t="s">
        <v>25</v>
      </c>
      <c r="F100">
        <v>11848.81</v>
      </c>
      <c r="G100" t="s">
        <v>85</v>
      </c>
      <c r="H100" t="s">
        <v>28</v>
      </c>
      <c r="I100">
        <v>0</v>
      </c>
      <c r="J100">
        <v>7</v>
      </c>
      <c r="K100">
        <v>672</v>
      </c>
      <c r="L100">
        <v>0</v>
      </c>
      <c r="M100">
        <v>679</v>
      </c>
      <c r="N100">
        <v>0</v>
      </c>
      <c r="O100">
        <v>1.0309278350515401</v>
      </c>
      <c r="P100">
        <v>98.9690721649484</v>
      </c>
      <c r="Q100">
        <v>0</v>
      </c>
      <c r="R100">
        <v>0</v>
      </c>
      <c r="S100">
        <v>0.159744</v>
      </c>
      <c r="T100">
        <v>0.08</v>
      </c>
      <c r="U100">
        <v>0</v>
      </c>
      <c r="V100">
        <v>0.4</v>
      </c>
      <c r="W100">
        <f t="shared" si="30"/>
        <v>1.59744</v>
      </c>
      <c r="Y100" s="1">
        <f>[1]!fetr(J100,M100-J100,W100,1000-W100)</f>
        <v>2.639336000210369E-2</v>
      </c>
      <c r="AA100">
        <f t="shared" si="31"/>
        <v>7</v>
      </c>
      <c r="AB100">
        <f t="shared" si="32"/>
        <v>672</v>
      </c>
      <c r="AD100">
        <f t="shared" si="33"/>
        <v>1.59744</v>
      </c>
      <c r="AE100">
        <f t="shared" si="34"/>
        <v>998.40255999999999</v>
      </c>
      <c r="AG100">
        <f t="shared" si="35"/>
        <v>6.510433360042736</v>
      </c>
      <c r="AH100">
        <f t="shared" si="36"/>
        <v>1.8734060223678421</v>
      </c>
      <c r="AI100">
        <f t="shared" si="37"/>
        <v>0.87826685302202057</v>
      </c>
      <c r="AJ100">
        <f t="shared" si="38"/>
        <v>1.1641637177941055</v>
      </c>
      <c r="AK100">
        <f t="shared" si="39"/>
        <v>36.408747230046991</v>
      </c>
    </row>
    <row r="101" spans="1:37">
      <c r="A101">
        <v>1</v>
      </c>
      <c r="B101">
        <v>248154159</v>
      </c>
      <c r="C101" t="s">
        <v>39</v>
      </c>
      <c r="D101" t="s">
        <v>23</v>
      </c>
      <c r="E101" t="s">
        <v>22</v>
      </c>
      <c r="F101">
        <v>1190.6300000000001</v>
      </c>
      <c r="G101" t="s">
        <v>85</v>
      </c>
      <c r="H101" t="s">
        <v>28</v>
      </c>
      <c r="I101">
        <v>0</v>
      </c>
      <c r="J101">
        <v>1</v>
      </c>
      <c r="K101">
        <v>678</v>
      </c>
      <c r="L101">
        <v>0</v>
      </c>
      <c r="M101">
        <v>679</v>
      </c>
      <c r="N101">
        <v>0</v>
      </c>
      <c r="O101">
        <v>0.147275405007363</v>
      </c>
      <c r="P101">
        <v>99.852724594992594</v>
      </c>
      <c r="Q101">
        <v>0</v>
      </c>
      <c r="R101">
        <v>0</v>
      </c>
      <c r="S101">
        <v>0.57907299999999995</v>
      </c>
      <c r="T101">
        <v>1.89</v>
      </c>
      <c r="U101">
        <v>0</v>
      </c>
      <c r="V101">
        <v>0</v>
      </c>
      <c r="W101">
        <f t="shared" si="30"/>
        <v>5.790729999999999</v>
      </c>
      <c r="Y101" s="1">
        <f>[1]!fetr(J101,M101-J101,W101,1000-W101)</f>
        <v>0.15240487834414201</v>
      </c>
      <c r="AA101">
        <f t="shared" si="31"/>
        <v>1</v>
      </c>
      <c r="AB101">
        <f t="shared" si="32"/>
        <v>678</v>
      </c>
      <c r="AD101">
        <f t="shared" si="33"/>
        <v>5.7907299999999999</v>
      </c>
      <c r="AE101">
        <f t="shared" si="34"/>
        <v>994.20926999999995</v>
      </c>
      <c r="AG101">
        <f t="shared" si="35"/>
        <v>0.25322979209569446</v>
      </c>
      <c r="AH101">
        <f t="shared" si="36"/>
        <v>-1.3734579333285117</v>
      </c>
      <c r="AI101">
        <f t="shared" si="37"/>
        <v>1.0840568767402121</v>
      </c>
      <c r="AJ101">
        <f t="shared" si="38"/>
        <v>3.0251502941005096E-2</v>
      </c>
      <c r="AK101">
        <f t="shared" si="39"/>
        <v>2.1197402234818719</v>
      </c>
    </row>
    <row r="102" spans="1:37">
      <c r="A102">
        <v>1</v>
      </c>
      <c r="B102">
        <v>248154224</v>
      </c>
      <c r="C102" t="s">
        <v>40</v>
      </c>
      <c r="D102" t="s">
        <v>23</v>
      </c>
      <c r="E102" t="s">
        <v>22</v>
      </c>
      <c r="F102">
        <v>55346.29</v>
      </c>
      <c r="G102" t="s">
        <v>85</v>
      </c>
      <c r="H102" t="s">
        <v>28</v>
      </c>
      <c r="I102">
        <v>0</v>
      </c>
      <c r="J102">
        <v>38</v>
      </c>
      <c r="K102">
        <v>641</v>
      </c>
      <c r="L102">
        <v>0</v>
      </c>
      <c r="M102">
        <v>679</v>
      </c>
      <c r="N102">
        <v>0</v>
      </c>
      <c r="O102">
        <v>5.5964653902798203</v>
      </c>
      <c r="P102">
        <v>94.403534609720097</v>
      </c>
      <c r="Q102">
        <v>0</v>
      </c>
      <c r="R102">
        <v>0</v>
      </c>
      <c r="S102">
        <v>1.4377</v>
      </c>
      <c r="T102">
        <v>0.15</v>
      </c>
      <c r="U102">
        <v>0</v>
      </c>
      <c r="V102">
        <v>3.98</v>
      </c>
      <c r="W102">
        <f t="shared" si="30"/>
        <v>14.376999999999999</v>
      </c>
      <c r="Y102" s="2">
        <f>[1]!fetr(J102,M102-J102,W102,1000-W102)</f>
        <v>1.3077764011903182E-6</v>
      </c>
      <c r="AA102">
        <f t="shared" si="31"/>
        <v>38</v>
      </c>
      <c r="AB102">
        <f t="shared" si="32"/>
        <v>641</v>
      </c>
      <c r="AD102">
        <f t="shared" si="33"/>
        <v>14.376999999999999</v>
      </c>
      <c r="AE102">
        <f t="shared" si="34"/>
        <v>985.62300000000005</v>
      </c>
      <c r="AG102">
        <f t="shared" si="35"/>
        <v>4.0641349824543171</v>
      </c>
      <c r="AH102">
        <f t="shared" si="36"/>
        <v>1.4022009239111957</v>
      </c>
      <c r="AI102">
        <f t="shared" si="37"/>
        <v>0.31373809411008674</v>
      </c>
      <c r="AJ102">
        <f t="shared" si="38"/>
        <v>2.197398717094051</v>
      </c>
      <c r="AK102">
        <f t="shared" si="39"/>
        <v>7.5167028300863423</v>
      </c>
    </row>
    <row r="103" spans="1:37">
      <c r="A103">
        <v>1</v>
      </c>
      <c r="B103">
        <v>248154275</v>
      </c>
      <c r="C103" t="s">
        <v>28</v>
      </c>
      <c r="D103" t="s">
        <v>30</v>
      </c>
      <c r="E103" t="s">
        <v>25</v>
      </c>
      <c r="F103">
        <v>2182.63</v>
      </c>
      <c r="G103" t="s">
        <v>85</v>
      </c>
      <c r="H103" t="s">
        <v>28</v>
      </c>
      <c r="I103">
        <v>0</v>
      </c>
      <c r="J103">
        <v>1</v>
      </c>
      <c r="K103">
        <v>678</v>
      </c>
      <c r="L103">
        <v>0</v>
      </c>
      <c r="M103">
        <v>679</v>
      </c>
      <c r="N103">
        <v>0</v>
      </c>
      <c r="O103">
        <v>0.147275405007363</v>
      </c>
      <c r="P103">
        <v>99.852724594992594</v>
      </c>
      <c r="Q103">
        <v>0</v>
      </c>
      <c r="R103">
        <v>0</v>
      </c>
      <c r="S103">
        <v>1.9968099999999999E-2</v>
      </c>
      <c r="T103">
        <v>0</v>
      </c>
      <c r="U103">
        <v>0.1</v>
      </c>
      <c r="V103">
        <v>0</v>
      </c>
      <c r="W103">
        <f t="shared" si="30"/>
        <v>0.199681</v>
      </c>
      <c r="Y103" s="1">
        <f>[1]!fetr(J103,M103-J103,W103,1000-W103)</f>
        <v>0.40440738534835863</v>
      </c>
      <c r="AA103">
        <f t="shared" si="31"/>
        <v>1</v>
      </c>
      <c r="AB103">
        <f t="shared" si="32"/>
        <v>678</v>
      </c>
      <c r="AD103">
        <f t="shared" si="33"/>
        <v>0.199681</v>
      </c>
      <c r="AE103">
        <f t="shared" si="34"/>
        <v>999.80031899999994</v>
      </c>
      <c r="AG103">
        <f t="shared" si="35"/>
        <v>7.3849376702743523</v>
      </c>
      <c r="AH103">
        <f t="shared" si="36"/>
        <v>1.99944247590363</v>
      </c>
      <c r="AI103">
        <f t="shared" si="37"/>
        <v>2.4516347611838807</v>
      </c>
      <c r="AJ103">
        <f t="shared" si="38"/>
        <v>6.0460703372396785E-2</v>
      </c>
      <c r="AK103">
        <f t="shared" si="39"/>
        <v>902.02894362515985</v>
      </c>
    </row>
    <row r="104" spans="1:37">
      <c r="A104">
        <v>1</v>
      </c>
      <c r="B104">
        <v>248154308</v>
      </c>
      <c r="C104" t="s">
        <v>41</v>
      </c>
      <c r="D104" t="s">
        <v>30</v>
      </c>
      <c r="E104" t="s">
        <v>25</v>
      </c>
      <c r="F104">
        <v>31841.99</v>
      </c>
      <c r="G104" t="s">
        <v>85</v>
      </c>
      <c r="H104" t="s">
        <v>28</v>
      </c>
      <c r="I104">
        <v>3</v>
      </c>
      <c r="J104">
        <v>14</v>
      </c>
      <c r="K104">
        <v>662</v>
      </c>
      <c r="L104">
        <v>0</v>
      </c>
      <c r="M104">
        <v>679</v>
      </c>
      <c r="N104">
        <v>0.44182621502209102</v>
      </c>
      <c r="O104">
        <v>2.0618556701030899</v>
      </c>
      <c r="P104">
        <v>97.496318114874796</v>
      </c>
      <c r="Q104">
        <v>0</v>
      </c>
      <c r="R104">
        <v>0</v>
      </c>
      <c r="S104">
        <v>4.7923299999999998</v>
      </c>
      <c r="T104">
        <v>17.47</v>
      </c>
      <c r="U104">
        <v>0</v>
      </c>
      <c r="V104">
        <v>0.1</v>
      </c>
      <c r="W104">
        <f t="shared" si="30"/>
        <v>47.923299999999998</v>
      </c>
      <c r="Y104" s="2">
        <f>[1]!fetr(J104,M104-J104,W104,1000-W104)</f>
        <v>2.0315905709046081E-3</v>
      </c>
      <c r="AA104">
        <f t="shared" si="31"/>
        <v>17</v>
      </c>
      <c r="AB104">
        <f t="shared" si="32"/>
        <v>662</v>
      </c>
      <c r="AD104">
        <f t="shared" si="33"/>
        <v>47.923299999999998</v>
      </c>
      <c r="AE104">
        <f t="shared" si="34"/>
        <v>952.07669999999996</v>
      </c>
      <c r="AG104">
        <f t="shared" si="35"/>
        <v>0.51017145202496061</v>
      </c>
      <c r="AH104">
        <f t="shared" si="36"/>
        <v>-0.67300842931864935</v>
      </c>
      <c r="AI104">
        <f t="shared" si="37"/>
        <v>0.28670678396831112</v>
      </c>
      <c r="AJ104">
        <f t="shared" si="38"/>
        <v>0.29084822079712136</v>
      </c>
      <c r="AK104">
        <f t="shared" si="39"/>
        <v>0.89488225077645955</v>
      </c>
    </row>
    <row r="105" spans="1:37">
      <c r="A105">
        <v>1</v>
      </c>
      <c r="B105">
        <v>248154414</v>
      </c>
      <c r="C105" t="s">
        <v>28</v>
      </c>
      <c r="D105" t="s">
        <v>23</v>
      </c>
      <c r="E105" t="s">
        <v>22</v>
      </c>
      <c r="F105">
        <v>1002.63</v>
      </c>
      <c r="G105" t="s">
        <v>85</v>
      </c>
      <c r="H105" t="s">
        <v>28</v>
      </c>
      <c r="I105">
        <v>0</v>
      </c>
      <c r="J105">
        <v>1</v>
      </c>
      <c r="K105">
        <v>678</v>
      </c>
      <c r="L105">
        <v>0</v>
      </c>
      <c r="M105">
        <v>679</v>
      </c>
      <c r="N105">
        <v>0</v>
      </c>
      <c r="O105">
        <v>0.147275405007363</v>
      </c>
      <c r="P105">
        <v>99.852724594992594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30"/>
        <v>0</v>
      </c>
      <c r="Y105" s="1">
        <f>[1]!fetr(J105,M105-J105,W105,1000-W105)</f>
        <v>0.40440738534835863</v>
      </c>
      <c r="AA105">
        <f t="shared" si="31"/>
        <v>1</v>
      </c>
      <c r="AB105">
        <f t="shared" si="32"/>
        <v>678</v>
      </c>
      <c r="AD105">
        <f t="shared" si="33"/>
        <v>0</v>
      </c>
      <c r="AE105">
        <f t="shared" si="34"/>
        <v>1000</v>
      </c>
      <c r="AG105" t="e">
        <f t="shared" si="35"/>
        <v>#DIV/0!</v>
      </c>
      <c r="AH105" t="e">
        <f t="shared" si="36"/>
        <v>#DIV/0!</v>
      </c>
      <c r="AI105" t="e">
        <f t="shared" si="37"/>
        <v>#DIV/0!</v>
      </c>
      <c r="AJ105" t="e">
        <f t="shared" si="38"/>
        <v>#DIV/0!</v>
      </c>
      <c r="AK105" t="e">
        <f t="shared" si="39"/>
        <v>#DIV/0!</v>
      </c>
    </row>
    <row r="106" spans="1:37">
      <c r="A106">
        <v>1</v>
      </c>
      <c r="B106">
        <v>248154416</v>
      </c>
      <c r="C106" t="s">
        <v>28</v>
      </c>
      <c r="D106" t="s">
        <v>25</v>
      </c>
      <c r="E106" t="s">
        <v>30</v>
      </c>
      <c r="F106">
        <v>801.63</v>
      </c>
      <c r="G106" t="s">
        <v>85</v>
      </c>
      <c r="H106" t="s">
        <v>28</v>
      </c>
      <c r="I106">
        <v>0</v>
      </c>
      <c r="J106">
        <v>1</v>
      </c>
      <c r="K106">
        <v>678</v>
      </c>
      <c r="L106">
        <v>0</v>
      </c>
      <c r="M106">
        <v>679</v>
      </c>
      <c r="N106">
        <v>0</v>
      </c>
      <c r="O106">
        <v>0.147275405007363</v>
      </c>
      <c r="P106">
        <v>99.852724594992594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30"/>
        <v>0</v>
      </c>
      <c r="Y106" s="1">
        <f>[1]!fetr(J106,M106-J106,W106,1000-W106)</f>
        <v>0.40440738534835863</v>
      </c>
      <c r="AA106">
        <f t="shared" si="31"/>
        <v>1</v>
      </c>
      <c r="AB106">
        <f t="shared" si="32"/>
        <v>678</v>
      </c>
      <c r="AD106">
        <f t="shared" si="33"/>
        <v>0</v>
      </c>
      <c r="AE106">
        <f t="shared" si="34"/>
        <v>1000</v>
      </c>
      <c r="AG106" t="e">
        <f t="shared" si="35"/>
        <v>#DIV/0!</v>
      </c>
      <c r="AH106" t="e">
        <f t="shared" si="36"/>
        <v>#DIV/0!</v>
      </c>
      <c r="AI106" t="e">
        <f t="shared" si="37"/>
        <v>#DIV/0!</v>
      </c>
      <c r="AJ106" t="e">
        <f t="shared" si="38"/>
        <v>#DIV/0!</v>
      </c>
      <c r="AK106" t="e">
        <f t="shared" si="39"/>
        <v>#DIV/0!</v>
      </c>
    </row>
    <row r="107" spans="1:37">
      <c r="A107">
        <v>1</v>
      </c>
      <c r="B107">
        <v>248154493</v>
      </c>
      <c r="C107" t="s">
        <v>42</v>
      </c>
      <c r="D107" t="s">
        <v>22</v>
      </c>
      <c r="E107" t="s">
        <v>23</v>
      </c>
      <c r="F107">
        <v>15077.99</v>
      </c>
      <c r="G107" t="s">
        <v>85</v>
      </c>
      <c r="H107" t="s">
        <v>28</v>
      </c>
      <c r="I107">
        <v>0</v>
      </c>
      <c r="J107">
        <v>73</v>
      </c>
      <c r="K107">
        <v>606</v>
      </c>
      <c r="L107">
        <v>0</v>
      </c>
      <c r="M107">
        <v>679</v>
      </c>
      <c r="N107">
        <v>0</v>
      </c>
      <c r="O107">
        <v>10.751104565537499</v>
      </c>
      <c r="P107">
        <v>89.248895434462398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30"/>
        <v>0</v>
      </c>
      <c r="Y107" s="2">
        <f>[1]!fetr(J107,M107-J107,W107,1000-W107)</f>
        <v>1.751567935612211E-30</v>
      </c>
      <c r="AA107">
        <f t="shared" si="31"/>
        <v>73</v>
      </c>
      <c r="AB107">
        <f t="shared" si="32"/>
        <v>606</v>
      </c>
      <c r="AD107">
        <f t="shared" si="33"/>
        <v>0</v>
      </c>
      <c r="AE107">
        <f t="shared" si="34"/>
        <v>1000</v>
      </c>
      <c r="AG107" t="e">
        <f t="shared" si="35"/>
        <v>#DIV/0!</v>
      </c>
      <c r="AH107" t="e">
        <f t="shared" si="36"/>
        <v>#DIV/0!</v>
      </c>
      <c r="AI107" t="e">
        <f t="shared" si="37"/>
        <v>#DIV/0!</v>
      </c>
      <c r="AJ107" t="e">
        <f t="shared" si="38"/>
        <v>#DIV/0!</v>
      </c>
      <c r="AK107" t="e">
        <f t="shared" si="39"/>
        <v>#DIV/0!</v>
      </c>
    </row>
    <row r="108" spans="1:37">
      <c r="A108">
        <v>1</v>
      </c>
      <c r="B108">
        <v>248154496</v>
      </c>
      <c r="C108" t="s">
        <v>43</v>
      </c>
      <c r="D108" t="s">
        <v>25</v>
      </c>
      <c r="E108" t="s">
        <v>30</v>
      </c>
      <c r="F108">
        <v>14635.05</v>
      </c>
      <c r="G108" t="s">
        <v>84</v>
      </c>
      <c r="H108" t="s">
        <v>28</v>
      </c>
      <c r="I108">
        <v>1</v>
      </c>
      <c r="J108">
        <v>18</v>
      </c>
      <c r="K108">
        <v>660</v>
      </c>
      <c r="L108">
        <v>0</v>
      </c>
      <c r="M108">
        <v>679</v>
      </c>
      <c r="N108">
        <v>0.147275405007363</v>
      </c>
      <c r="O108">
        <v>2.6509572901325398</v>
      </c>
      <c r="P108">
        <v>97.201767304859999</v>
      </c>
      <c r="Q108">
        <v>0</v>
      </c>
      <c r="R108">
        <v>0</v>
      </c>
      <c r="S108">
        <v>5.05192</v>
      </c>
      <c r="T108">
        <v>18.309999999999999</v>
      </c>
      <c r="U108">
        <v>0</v>
      </c>
      <c r="V108">
        <v>0</v>
      </c>
      <c r="W108">
        <f t="shared" si="30"/>
        <v>50.519199999999998</v>
      </c>
      <c r="Y108" s="2">
        <f>[1]!fetr(J108,M108-J108,W108,1000-W108)</f>
        <v>8.0922200456405025E-3</v>
      </c>
      <c r="AA108">
        <f t="shared" si="31"/>
        <v>19</v>
      </c>
      <c r="AB108">
        <f t="shared" si="32"/>
        <v>660</v>
      </c>
      <c r="AD108">
        <f t="shared" si="33"/>
        <v>50.519199999999998</v>
      </c>
      <c r="AE108">
        <f t="shared" si="34"/>
        <v>949.48080000000004</v>
      </c>
      <c r="AG108">
        <f t="shared" si="35"/>
        <v>0.54105247473867724</v>
      </c>
      <c r="AH108">
        <f t="shared" si="36"/>
        <v>-0.61423900901934014</v>
      </c>
      <c r="AI108">
        <f t="shared" si="37"/>
        <v>0.27375387640758486</v>
      </c>
      <c r="AJ108">
        <f t="shared" si="38"/>
        <v>0.31638463482171852</v>
      </c>
      <c r="AK108">
        <f t="shared" si="39"/>
        <v>0.9252591567406665</v>
      </c>
    </row>
    <row r="109" spans="1:37">
      <c r="A109">
        <v>1</v>
      </c>
      <c r="B109">
        <v>248154505</v>
      </c>
      <c r="C109" t="s">
        <v>44</v>
      </c>
      <c r="D109" t="s">
        <v>25</v>
      </c>
      <c r="E109" t="s">
        <v>30</v>
      </c>
      <c r="F109">
        <v>5844.17</v>
      </c>
      <c r="G109" t="s">
        <v>84</v>
      </c>
      <c r="H109" t="s">
        <v>28</v>
      </c>
      <c r="I109">
        <v>0</v>
      </c>
      <c r="J109">
        <v>63</v>
      </c>
      <c r="K109">
        <v>616</v>
      </c>
      <c r="L109">
        <v>0</v>
      </c>
      <c r="M109">
        <v>679</v>
      </c>
      <c r="N109">
        <v>0</v>
      </c>
      <c r="O109">
        <v>9.2783505154639094</v>
      </c>
      <c r="P109">
        <v>90.721649484536002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30"/>
        <v>0</v>
      </c>
      <c r="Y109" s="2">
        <f>[1]!fetr(J109,M109-J109,W109,1000-W109)</f>
        <v>2.8301306351055839E-26</v>
      </c>
      <c r="AA109">
        <f t="shared" si="31"/>
        <v>63</v>
      </c>
      <c r="AB109">
        <f t="shared" si="32"/>
        <v>616</v>
      </c>
      <c r="AD109">
        <f t="shared" si="33"/>
        <v>0</v>
      </c>
      <c r="AE109">
        <f t="shared" si="34"/>
        <v>1000</v>
      </c>
      <c r="AG109" t="e">
        <f t="shared" si="35"/>
        <v>#DIV/0!</v>
      </c>
      <c r="AH109" t="e">
        <f t="shared" si="36"/>
        <v>#DIV/0!</v>
      </c>
      <c r="AI109" t="e">
        <f t="shared" si="37"/>
        <v>#DIV/0!</v>
      </c>
      <c r="AJ109" t="e">
        <f t="shared" si="38"/>
        <v>#DIV/0!</v>
      </c>
      <c r="AK109" t="e">
        <f t="shared" si="39"/>
        <v>#DIV/0!</v>
      </c>
    </row>
    <row r="110" spans="1:37">
      <c r="A110">
        <v>1</v>
      </c>
      <c r="B110">
        <v>248154564</v>
      </c>
      <c r="C110" t="s">
        <v>28</v>
      </c>
      <c r="D110" t="s">
        <v>23</v>
      </c>
      <c r="E110" t="s">
        <v>22</v>
      </c>
      <c r="F110">
        <v>119.95</v>
      </c>
      <c r="G110" t="s">
        <v>84</v>
      </c>
      <c r="H110" t="s">
        <v>28</v>
      </c>
      <c r="I110">
        <v>0</v>
      </c>
      <c r="J110">
        <v>1</v>
      </c>
      <c r="K110">
        <v>0</v>
      </c>
      <c r="L110">
        <v>678</v>
      </c>
      <c r="M110">
        <v>679</v>
      </c>
      <c r="N110">
        <v>0</v>
      </c>
      <c r="O110">
        <v>0.147275405007363</v>
      </c>
      <c r="P110">
        <v>0</v>
      </c>
      <c r="Q110">
        <v>0</v>
      </c>
      <c r="R110">
        <v>0</v>
      </c>
      <c r="S110">
        <v>1.9968099999999999E-2</v>
      </c>
      <c r="T110">
        <v>0</v>
      </c>
      <c r="U110">
        <v>0</v>
      </c>
      <c r="V110">
        <v>0.1</v>
      </c>
      <c r="W110">
        <f t="shared" si="30"/>
        <v>0.199681</v>
      </c>
      <c r="Y110" s="1">
        <f>[1]!fetr(J110,M110-J110,W110,1000-W110)</f>
        <v>0.40440738534835863</v>
      </c>
      <c r="AA110">
        <f t="shared" si="31"/>
        <v>1</v>
      </c>
      <c r="AB110">
        <f t="shared" si="32"/>
        <v>678</v>
      </c>
      <c r="AD110">
        <f t="shared" si="33"/>
        <v>0.199681</v>
      </c>
      <c r="AE110">
        <f t="shared" si="34"/>
        <v>999.80031899999994</v>
      </c>
      <c r="AG110">
        <f t="shared" si="35"/>
        <v>7.3849376702743523</v>
      </c>
      <c r="AH110">
        <f t="shared" si="36"/>
        <v>1.99944247590363</v>
      </c>
      <c r="AI110" t="e">
        <f t="shared" si="37"/>
        <v>#DIV/0!</v>
      </c>
      <c r="AJ110" t="e">
        <f t="shared" si="38"/>
        <v>#DIV/0!</v>
      </c>
      <c r="AK110" t="e">
        <f t="shared" si="39"/>
        <v>#DIV/0!</v>
      </c>
    </row>
    <row r="111" spans="1:37">
      <c r="A111" t="s">
        <v>68</v>
      </c>
      <c r="Y111" s="1"/>
    </row>
    <row r="112" spans="1:37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82</v>
      </c>
      <c r="H112" t="s">
        <v>83</v>
      </c>
      <c r="I112" t="s">
        <v>7</v>
      </c>
      <c r="J112" t="s">
        <v>8</v>
      </c>
      <c r="K112" t="s">
        <v>9</v>
      </c>
      <c r="L112" t="s">
        <v>10</v>
      </c>
      <c r="M112" t="s">
        <v>11</v>
      </c>
      <c r="N112" t="s">
        <v>12</v>
      </c>
      <c r="O112" t="s">
        <v>13</v>
      </c>
      <c r="P112" t="s">
        <v>14</v>
      </c>
      <c r="Q112" t="s">
        <v>15</v>
      </c>
      <c r="R112" t="s">
        <v>16</v>
      </c>
      <c r="S112" t="s">
        <v>17</v>
      </c>
      <c r="T112" t="s">
        <v>18</v>
      </c>
      <c r="U112" t="s">
        <v>19</v>
      </c>
      <c r="V112" t="s">
        <v>20</v>
      </c>
      <c r="Y112" s="1"/>
      <c r="AG112" t="str">
        <f>A111</f>
        <v>LUAD3/Results/all.snp.sum.hg19_multianno.vcf</v>
      </c>
    </row>
    <row r="113" spans="1:37">
      <c r="A113">
        <v>1</v>
      </c>
      <c r="B113">
        <v>247654439</v>
      </c>
      <c r="C113" t="s">
        <v>46</v>
      </c>
      <c r="D113" t="s">
        <v>30</v>
      </c>
      <c r="E113" t="s">
        <v>25</v>
      </c>
      <c r="F113">
        <v>6999.44</v>
      </c>
      <c r="G113" t="s">
        <v>87</v>
      </c>
      <c r="H113" t="s">
        <v>88</v>
      </c>
      <c r="I113">
        <v>1</v>
      </c>
      <c r="J113">
        <v>5</v>
      </c>
      <c r="K113">
        <v>681</v>
      </c>
      <c r="L113">
        <v>0</v>
      </c>
      <c r="M113">
        <v>687</v>
      </c>
      <c r="N113">
        <v>0.14556040756914099</v>
      </c>
      <c r="O113">
        <v>0.72780203784570496</v>
      </c>
      <c r="P113">
        <v>99.126637554585102</v>
      </c>
      <c r="Q113">
        <v>0</v>
      </c>
      <c r="R113">
        <v>1.1200000000000001</v>
      </c>
      <c r="S113">
        <v>1.0782700000000001</v>
      </c>
      <c r="T113">
        <v>3.86</v>
      </c>
      <c r="U113">
        <v>0</v>
      </c>
      <c r="V113">
        <v>0</v>
      </c>
      <c r="W113">
        <f t="shared" ref="W113:W129" si="40">(S113/100)*1000</f>
        <v>10.7827</v>
      </c>
      <c r="Y113" s="1">
        <f>[1]!fetr(J113,M113-J113,W113,1000-W113)</f>
        <v>0.30670497746640868</v>
      </c>
      <c r="AA113">
        <f t="shared" ref="AA113:AA129" si="41">J113+I113</f>
        <v>6</v>
      </c>
      <c r="AB113">
        <f t="shared" ref="AB113:AB129" si="42">K113+L113</f>
        <v>681</v>
      </c>
      <c r="AD113">
        <f t="shared" ref="AD113:AD129" si="43">SUM(S113)*10</f>
        <v>10.7827</v>
      </c>
      <c r="AE113">
        <f t="shared" ref="AE113:AE129" si="44">1000-AD113</f>
        <v>989.21730000000002</v>
      </c>
      <c r="AG113">
        <f t="shared" ref="AG113:AG129" si="45">(AA113/AD113)/(AB113/AE113)</f>
        <v>0.80829207203299092</v>
      </c>
      <c r="AH113">
        <f t="shared" ref="AH113:AH129" si="46">LN(AG113)</f>
        <v>-0.21283181048913891</v>
      </c>
      <c r="AI113">
        <f t="shared" ref="AI113:AI129" si="47">SQRT(1/AA113+1/AB113+1/AD113+1/AE114)</f>
        <v>0.51175512206848717</v>
      </c>
      <c r="AJ113">
        <f t="shared" ref="AJ113:AJ129" si="48">EXP(AH113-(1.96*AI113))</f>
        <v>0.29645144047936256</v>
      </c>
      <c r="AK113">
        <f t="shared" ref="AK113:AK129" si="49">EXP(AH113+(1.96*AI113))</f>
        <v>2.2038552845448822</v>
      </c>
    </row>
    <row r="114" spans="1:37">
      <c r="A114">
        <v>1</v>
      </c>
      <c r="B114">
        <v>247654493</v>
      </c>
      <c r="C114" t="s">
        <v>47</v>
      </c>
      <c r="D114" t="s">
        <v>30</v>
      </c>
      <c r="E114" t="s">
        <v>22</v>
      </c>
      <c r="F114">
        <v>4957.4399999999996</v>
      </c>
      <c r="G114" t="s">
        <v>87</v>
      </c>
      <c r="H114" t="s">
        <v>89</v>
      </c>
      <c r="I114">
        <v>1</v>
      </c>
      <c r="J114">
        <v>5</v>
      </c>
      <c r="K114">
        <v>681</v>
      </c>
      <c r="L114">
        <v>0</v>
      </c>
      <c r="M114">
        <v>687</v>
      </c>
      <c r="N114">
        <v>0.14556040756914099</v>
      </c>
      <c r="O114">
        <v>0.72780203784570496</v>
      </c>
      <c r="P114">
        <v>99.126637554585102</v>
      </c>
      <c r="Q114">
        <v>0</v>
      </c>
      <c r="R114">
        <v>1.41</v>
      </c>
      <c r="S114">
        <v>1.6773199999999999</v>
      </c>
      <c r="T114">
        <v>5.98</v>
      </c>
      <c r="U114">
        <v>0</v>
      </c>
      <c r="V114">
        <v>0.1</v>
      </c>
      <c r="W114">
        <f t="shared" si="40"/>
        <v>16.773199999999999</v>
      </c>
      <c r="Y114" s="1">
        <f>[1]!fetr(J114,M114-J114,W114,1000-W114)</f>
        <v>6.2114196535922019E-2</v>
      </c>
      <c r="AA114">
        <f t="shared" si="41"/>
        <v>6</v>
      </c>
      <c r="AB114">
        <f t="shared" si="42"/>
        <v>681</v>
      </c>
      <c r="AD114">
        <f t="shared" si="43"/>
        <v>16.773199999999999</v>
      </c>
      <c r="AE114">
        <f t="shared" si="44"/>
        <v>983.22680000000003</v>
      </c>
      <c r="AG114">
        <f t="shared" si="45"/>
        <v>0.51646621929192482</v>
      </c>
      <c r="AH114">
        <f t="shared" si="46"/>
        <v>-0.66074539567472856</v>
      </c>
      <c r="AI114">
        <f t="shared" si="47"/>
        <v>0.47843742686153407</v>
      </c>
      <c r="AJ114">
        <f t="shared" si="48"/>
        <v>0.20220307752206548</v>
      </c>
      <c r="AK114">
        <f t="shared" si="49"/>
        <v>1.3191557662646693</v>
      </c>
    </row>
    <row r="115" spans="1:37">
      <c r="A115">
        <v>1</v>
      </c>
      <c r="B115">
        <v>247654498</v>
      </c>
      <c r="C115" t="s">
        <v>48</v>
      </c>
      <c r="D115" t="s">
        <v>30</v>
      </c>
      <c r="E115" t="s">
        <v>25</v>
      </c>
      <c r="F115">
        <v>254790.62</v>
      </c>
      <c r="G115" t="s">
        <v>87</v>
      </c>
      <c r="H115" t="s">
        <v>90</v>
      </c>
      <c r="I115">
        <v>26</v>
      </c>
      <c r="J115">
        <v>220</v>
      </c>
      <c r="K115">
        <v>441</v>
      </c>
      <c r="L115">
        <v>0</v>
      </c>
      <c r="M115">
        <v>687</v>
      </c>
      <c r="N115">
        <v>3.7845705967976699</v>
      </c>
      <c r="O115">
        <v>32.023289665211003</v>
      </c>
      <c r="P115">
        <v>64.192139737991198</v>
      </c>
      <c r="Q115">
        <v>0</v>
      </c>
      <c r="R115">
        <v>18.89</v>
      </c>
      <c r="S115">
        <v>12.9193</v>
      </c>
      <c r="T115">
        <v>14.83</v>
      </c>
      <c r="U115">
        <v>2.88</v>
      </c>
      <c r="V115">
        <v>19.09</v>
      </c>
      <c r="W115">
        <f t="shared" si="40"/>
        <v>129.19300000000001</v>
      </c>
      <c r="Y115" s="2">
        <f>[1]!fetr(J115,M115-J115,W115,1000-W115)</f>
        <v>2.7227220711570706E-21</v>
      </c>
      <c r="AA115">
        <f t="shared" si="41"/>
        <v>246</v>
      </c>
      <c r="AB115">
        <f t="shared" si="42"/>
        <v>441</v>
      </c>
      <c r="AD115">
        <f t="shared" si="43"/>
        <v>129.19299999999998</v>
      </c>
      <c r="AE115">
        <f t="shared" si="44"/>
        <v>870.80700000000002</v>
      </c>
      <c r="AG115">
        <f t="shared" si="45"/>
        <v>3.7599272848705874</v>
      </c>
      <c r="AH115">
        <f t="shared" si="46"/>
        <v>1.3243996180846369</v>
      </c>
      <c r="AI115">
        <f t="shared" si="47"/>
        <v>0.12282640880197095</v>
      </c>
      <c r="AJ115">
        <f t="shared" si="48"/>
        <v>2.9554764020536717</v>
      </c>
      <c r="AK115">
        <f t="shared" si="49"/>
        <v>4.7833415884122426</v>
      </c>
    </row>
    <row r="116" spans="1:37">
      <c r="A116">
        <v>1</v>
      </c>
      <c r="B116">
        <v>247654637</v>
      </c>
      <c r="C116" t="s">
        <v>50</v>
      </c>
      <c r="D116" t="s">
        <v>30</v>
      </c>
      <c r="E116" t="s">
        <v>25</v>
      </c>
      <c r="F116">
        <v>6862.14</v>
      </c>
      <c r="G116" t="s">
        <v>87</v>
      </c>
      <c r="H116" t="s">
        <v>94</v>
      </c>
      <c r="I116">
        <v>0</v>
      </c>
      <c r="J116">
        <v>8</v>
      </c>
      <c r="K116">
        <v>679</v>
      </c>
      <c r="L116">
        <v>0</v>
      </c>
      <c r="M116">
        <v>687</v>
      </c>
      <c r="N116">
        <v>0</v>
      </c>
      <c r="O116">
        <v>1.1644832605531199</v>
      </c>
      <c r="P116">
        <v>98.835516739446803</v>
      </c>
      <c r="Q116">
        <v>0</v>
      </c>
      <c r="R116">
        <v>1.41</v>
      </c>
      <c r="S116">
        <v>1.31789</v>
      </c>
      <c r="T116">
        <v>4.84</v>
      </c>
      <c r="U116">
        <v>0</v>
      </c>
      <c r="V116">
        <v>0</v>
      </c>
      <c r="W116">
        <f t="shared" si="40"/>
        <v>13.178900000000001</v>
      </c>
      <c r="Y116" s="1">
        <f>[1]!fetr(J116,M116-J116,W116,1000-W116)</f>
        <v>0.49628223648488606</v>
      </c>
      <c r="AA116">
        <f t="shared" si="41"/>
        <v>8</v>
      </c>
      <c r="AB116">
        <f t="shared" si="42"/>
        <v>679</v>
      </c>
      <c r="AD116">
        <f t="shared" si="43"/>
        <v>13.178900000000001</v>
      </c>
      <c r="AE116">
        <f t="shared" si="44"/>
        <v>986.8211</v>
      </c>
      <c r="AG116">
        <f t="shared" si="45"/>
        <v>0.88222523683956766</v>
      </c>
      <c r="AH116">
        <f t="shared" si="46"/>
        <v>-0.12530788501045539</v>
      </c>
      <c r="AI116">
        <f t="shared" si="47"/>
        <v>0.45094525280440856</v>
      </c>
      <c r="AJ116">
        <f t="shared" si="48"/>
        <v>0.3645248404374879</v>
      </c>
      <c r="AK116">
        <f t="shared" si="49"/>
        <v>2.1351668862470978</v>
      </c>
    </row>
    <row r="117" spans="1:37">
      <c r="A117">
        <v>1</v>
      </c>
      <c r="B117">
        <v>247654715</v>
      </c>
      <c r="C117" t="s">
        <v>28</v>
      </c>
      <c r="D117" t="s">
        <v>30</v>
      </c>
      <c r="E117" t="s">
        <v>25</v>
      </c>
      <c r="F117">
        <v>1344.59</v>
      </c>
      <c r="G117" t="s">
        <v>87</v>
      </c>
      <c r="H117" t="s">
        <v>112</v>
      </c>
      <c r="I117">
        <v>0</v>
      </c>
      <c r="J117">
        <v>1</v>
      </c>
      <c r="K117">
        <v>686</v>
      </c>
      <c r="L117">
        <v>0</v>
      </c>
      <c r="M117">
        <v>687</v>
      </c>
      <c r="N117">
        <v>0</v>
      </c>
      <c r="O117">
        <v>0.14556040756914099</v>
      </c>
      <c r="P117">
        <v>99.854439592430793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40"/>
        <v>0</v>
      </c>
      <c r="Y117" s="1">
        <f>[1]!fetr(J117,M117-J117,W117,1000-W117)</f>
        <v>0.40723177237714481</v>
      </c>
      <c r="AA117">
        <f t="shared" si="41"/>
        <v>1</v>
      </c>
      <c r="AB117">
        <f t="shared" si="42"/>
        <v>686</v>
      </c>
      <c r="AD117">
        <f t="shared" si="43"/>
        <v>0</v>
      </c>
      <c r="AE117">
        <f t="shared" si="44"/>
        <v>1000</v>
      </c>
      <c r="AG117" t="e">
        <f t="shared" si="45"/>
        <v>#DIV/0!</v>
      </c>
      <c r="AH117" t="e">
        <f t="shared" si="46"/>
        <v>#DIV/0!</v>
      </c>
      <c r="AI117" t="e">
        <f t="shared" si="47"/>
        <v>#DIV/0!</v>
      </c>
      <c r="AJ117" t="e">
        <f t="shared" si="48"/>
        <v>#DIV/0!</v>
      </c>
      <c r="AK117" t="e">
        <f t="shared" si="49"/>
        <v>#DIV/0!</v>
      </c>
    </row>
    <row r="118" spans="1:37">
      <c r="A118">
        <v>1</v>
      </c>
      <c r="B118">
        <v>247654888</v>
      </c>
      <c r="C118" t="s">
        <v>28</v>
      </c>
      <c r="D118" t="s">
        <v>23</v>
      </c>
      <c r="E118" t="s">
        <v>22</v>
      </c>
      <c r="F118">
        <v>131.41999999999999</v>
      </c>
      <c r="G118" t="s">
        <v>87</v>
      </c>
      <c r="H118" t="s">
        <v>113</v>
      </c>
      <c r="I118">
        <v>0</v>
      </c>
      <c r="J118">
        <v>5</v>
      </c>
      <c r="K118">
        <v>682</v>
      </c>
      <c r="L118">
        <v>0</v>
      </c>
      <c r="M118">
        <v>687</v>
      </c>
      <c r="N118">
        <v>0</v>
      </c>
      <c r="O118">
        <v>0.72780203784570496</v>
      </c>
      <c r="P118">
        <v>99.272197962154195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40"/>
        <v>0</v>
      </c>
      <c r="Y118" s="1">
        <f>[1]!fetr(J118,M118-J118,W118,1000-W118)</f>
        <v>1.1103233381134827E-2</v>
      </c>
      <c r="AA118">
        <f t="shared" si="41"/>
        <v>5</v>
      </c>
      <c r="AB118">
        <f t="shared" si="42"/>
        <v>682</v>
      </c>
      <c r="AD118">
        <f t="shared" si="43"/>
        <v>0</v>
      </c>
      <c r="AE118">
        <f t="shared" si="44"/>
        <v>1000</v>
      </c>
      <c r="AG118" t="e">
        <f t="shared" si="45"/>
        <v>#DIV/0!</v>
      </c>
      <c r="AH118" t="e">
        <f t="shared" si="46"/>
        <v>#DIV/0!</v>
      </c>
      <c r="AI118" t="e">
        <f t="shared" si="47"/>
        <v>#DIV/0!</v>
      </c>
      <c r="AJ118" t="e">
        <f t="shared" si="48"/>
        <v>#DIV/0!</v>
      </c>
      <c r="AK118" t="e">
        <f t="shared" si="49"/>
        <v>#DIV/0!</v>
      </c>
    </row>
    <row r="119" spans="1:37">
      <c r="A119">
        <v>1</v>
      </c>
      <c r="B119">
        <v>247654902</v>
      </c>
      <c r="C119" t="s">
        <v>52</v>
      </c>
      <c r="D119" t="s">
        <v>22</v>
      </c>
      <c r="E119" t="s">
        <v>25</v>
      </c>
      <c r="F119">
        <v>5788.36</v>
      </c>
      <c r="G119" t="s">
        <v>87</v>
      </c>
      <c r="H119" t="s">
        <v>97</v>
      </c>
      <c r="I119">
        <v>0</v>
      </c>
      <c r="J119">
        <v>6</v>
      </c>
      <c r="K119">
        <v>681</v>
      </c>
      <c r="L119">
        <v>0</v>
      </c>
      <c r="M119">
        <v>687</v>
      </c>
      <c r="N119">
        <v>0</v>
      </c>
      <c r="O119">
        <v>0.87336244541484698</v>
      </c>
      <c r="P119">
        <v>99.126637554585102</v>
      </c>
      <c r="Q119">
        <v>0</v>
      </c>
      <c r="R119">
        <v>1</v>
      </c>
      <c r="S119">
        <v>0.93849800000000005</v>
      </c>
      <c r="T119">
        <v>3.33</v>
      </c>
      <c r="U119">
        <v>0</v>
      </c>
      <c r="V119">
        <v>0</v>
      </c>
      <c r="W119">
        <f t="shared" si="40"/>
        <v>9.3849800000000005</v>
      </c>
      <c r="Y119" s="1">
        <f>[1]!fetr(J119,M119-J119,W119,1000-W119)</f>
        <v>0.58755762752214957</v>
      </c>
      <c r="AA119">
        <f t="shared" si="41"/>
        <v>6</v>
      </c>
      <c r="AB119">
        <f t="shared" si="42"/>
        <v>681</v>
      </c>
      <c r="AD119">
        <f t="shared" si="43"/>
        <v>9.3849800000000005</v>
      </c>
      <c r="AE119">
        <f t="shared" si="44"/>
        <v>990.61501999999996</v>
      </c>
      <c r="AG119">
        <f t="shared" si="45"/>
        <v>0.92998446866871531</v>
      </c>
      <c r="AH119">
        <f t="shared" si="46"/>
        <v>-7.2587393330508024E-2</v>
      </c>
      <c r="AI119">
        <f t="shared" si="47"/>
        <v>0.52506894760138523</v>
      </c>
      <c r="AJ119">
        <f t="shared" si="48"/>
        <v>0.3322981966102565</v>
      </c>
      <c r="AK119">
        <f t="shared" si="49"/>
        <v>2.6026957738185272</v>
      </c>
    </row>
    <row r="120" spans="1:37">
      <c r="A120">
        <v>1</v>
      </c>
      <c r="B120">
        <v>247654976</v>
      </c>
      <c r="C120" t="s">
        <v>55</v>
      </c>
      <c r="D120" t="s">
        <v>30</v>
      </c>
      <c r="E120" t="s">
        <v>25</v>
      </c>
      <c r="F120">
        <v>5198.2299999999996</v>
      </c>
      <c r="G120" t="s">
        <v>87</v>
      </c>
      <c r="H120" t="s">
        <v>102</v>
      </c>
      <c r="I120">
        <v>0</v>
      </c>
      <c r="J120">
        <v>2</v>
      </c>
      <c r="K120">
        <v>685</v>
      </c>
      <c r="L120">
        <v>0</v>
      </c>
      <c r="M120">
        <v>687</v>
      </c>
      <c r="N120">
        <v>0</v>
      </c>
      <c r="O120">
        <v>0.29112081513828197</v>
      </c>
      <c r="P120">
        <v>99.708879184861701</v>
      </c>
      <c r="Q120">
        <v>0</v>
      </c>
      <c r="R120">
        <v>1.18</v>
      </c>
      <c r="S120">
        <v>0.89856199999999997</v>
      </c>
      <c r="T120">
        <v>3.33</v>
      </c>
      <c r="U120">
        <v>0</v>
      </c>
      <c r="V120">
        <v>0</v>
      </c>
      <c r="W120">
        <f t="shared" si="40"/>
        <v>8.9856199999999991</v>
      </c>
      <c r="Y120" s="1">
        <f>[1]!fetr(J120,M120-J120,W120,1000-W120)</f>
        <v>0.10881356463870856</v>
      </c>
      <c r="AA120">
        <f t="shared" si="41"/>
        <v>2</v>
      </c>
      <c r="AB120">
        <f t="shared" si="42"/>
        <v>685</v>
      </c>
      <c r="AD120">
        <f t="shared" si="43"/>
        <v>8.9856199999999991</v>
      </c>
      <c r="AE120">
        <f t="shared" si="44"/>
        <v>991.01437999999996</v>
      </c>
      <c r="AG120">
        <f t="shared" si="45"/>
        <v>0.32201146301933159</v>
      </c>
      <c r="AH120">
        <f t="shared" si="46"/>
        <v>-1.1331681346324558</v>
      </c>
      <c r="AI120">
        <f t="shared" si="47"/>
        <v>0.78372659422004409</v>
      </c>
      <c r="AJ120">
        <f t="shared" si="48"/>
        <v>6.9302641314674354E-2</v>
      </c>
      <c r="AK120">
        <f t="shared" si="49"/>
        <v>1.4962111161828746</v>
      </c>
    </row>
    <row r="121" spans="1:37">
      <c r="A121">
        <v>1</v>
      </c>
      <c r="B121">
        <v>247654993</v>
      </c>
      <c r="C121" t="s">
        <v>56</v>
      </c>
      <c r="D121" t="s">
        <v>22</v>
      </c>
      <c r="E121" t="s">
        <v>23</v>
      </c>
      <c r="F121">
        <v>1011564.61</v>
      </c>
      <c r="G121" t="s">
        <v>87</v>
      </c>
      <c r="H121" t="s">
        <v>103</v>
      </c>
      <c r="I121">
        <v>65</v>
      </c>
      <c r="J121">
        <v>304</v>
      </c>
      <c r="K121">
        <v>318</v>
      </c>
      <c r="L121">
        <v>0</v>
      </c>
      <c r="M121">
        <v>687</v>
      </c>
      <c r="N121">
        <v>9.4614264919941693</v>
      </c>
      <c r="O121">
        <v>44.2503639010189</v>
      </c>
      <c r="P121">
        <v>46.288209606986797</v>
      </c>
      <c r="Q121">
        <v>37.527000000000001</v>
      </c>
      <c r="R121">
        <v>34.880000000000003</v>
      </c>
      <c r="S121">
        <v>32.368200000000002</v>
      </c>
      <c r="T121">
        <v>45.46</v>
      </c>
      <c r="U121">
        <v>26.59</v>
      </c>
      <c r="V121">
        <v>32.31</v>
      </c>
      <c r="W121">
        <f t="shared" si="40"/>
        <v>323.68200000000002</v>
      </c>
      <c r="Y121" s="2">
        <f>[1]!fetr(J121,M121-J121,W121,1000-W121)</f>
        <v>5.4046373134748075E-7</v>
      </c>
      <c r="AA121">
        <f t="shared" si="41"/>
        <v>369</v>
      </c>
      <c r="AB121">
        <f t="shared" si="42"/>
        <v>318</v>
      </c>
      <c r="AD121">
        <f t="shared" si="43"/>
        <v>323.68200000000002</v>
      </c>
      <c r="AE121">
        <f t="shared" si="44"/>
        <v>676.31799999999998</v>
      </c>
      <c r="AG121">
        <f t="shared" si="45"/>
        <v>2.424552784336548</v>
      </c>
      <c r="AH121">
        <f t="shared" si="46"/>
        <v>0.88564708855191354</v>
      </c>
      <c r="AI121">
        <f t="shared" si="47"/>
        <v>9.9749474380518302E-2</v>
      </c>
      <c r="AJ121">
        <f t="shared" si="48"/>
        <v>1.993990921790209</v>
      </c>
      <c r="AK121">
        <f t="shared" si="49"/>
        <v>2.9480857409102028</v>
      </c>
    </row>
    <row r="122" spans="1:37">
      <c r="A122">
        <v>1</v>
      </c>
      <c r="B122">
        <v>247655102</v>
      </c>
      <c r="C122" t="s">
        <v>58</v>
      </c>
      <c r="D122" t="s">
        <v>30</v>
      </c>
      <c r="E122" t="s">
        <v>25</v>
      </c>
      <c r="F122">
        <v>49122.44</v>
      </c>
      <c r="G122" t="s">
        <v>87</v>
      </c>
      <c r="H122" t="s">
        <v>105</v>
      </c>
      <c r="I122">
        <v>0</v>
      </c>
      <c r="J122">
        <v>26</v>
      </c>
      <c r="K122">
        <v>661</v>
      </c>
      <c r="L122">
        <v>0</v>
      </c>
      <c r="M122">
        <v>687</v>
      </c>
      <c r="N122">
        <v>0</v>
      </c>
      <c r="O122">
        <v>3.7845705967976699</v>
      </c>
      <c r="P122">
        <v>96.215429403202293</v>
      </c>
      <c r="Q122">
        <v>0</v>
      </c>
      <c r="R122">
        <v>1.1399999999999999</v>
      </c>
      <c r="S122">
        <v>0.57907299999999995</v>
      </c>
      <c r="T122">
        <v>0.23</v>
      </c>
      <c r="U122">
        <v>0</v>
      </c>
      <c r="V122">
        <v>1.29</v>
      </c>
      <c r="W122">
        <f t="shared" si="40"/>
        <v>5.790729999999999</v>
      </c>
      <c r="Y122" s="2">
        <f>[1]!fetr(J122,M122-J122,W122,1000-W122)</f>
        <v>2.6997902012377832E-6</v>
      </c>
      <c r="AA122" s="10">
        <f t="shared" si="41"/>
        <v>26</v>
      </c>
      <c r="AB122" s="10">
        <f t="shared" si="42"/>
        <v>661</v>
      </c>
      <c r="AC122" s="10"/>
      <c r="AD122">
        <f t="shared" si="43"/>
        <v>5.7907299999999999</v>
      </c>
      <c r="AE122" s="10">
        <f t="shared" si="44"/>
        <v>994.20926999999995</v>
      </c>
      <c r="AG122" s="10">
        <f t="shared" si="45"/>
        <v>6.7533052572812435</v>
      </c>
      <c r="AH122" s="10">
        <f t="shared" si="46"/>
        <v>1.9100320527816796</v>
      </c>
      <c r="AI122" s="10">
        <f t="shared" si="47"/>
        <v>0.46275517725523607</v>
      </c>
      <c r="AJ122" s="10">
        <f t="shared" si="48"/>
        <v>2.7265359081799385</v>
      </c>
      <c r="AK122" s="10">
        <f t="shared" si="49"/>
        <v>16.727134148938053</v>
      </c>
    </row>
    <row r="123" spans="1:37">
      <c r="A123">
        <v>1</v>
      </c>
      <c r="B123">
        <v>247655275</v>
      </c>
      <c r="C123" t="s">
        <v>60</v>
      </c>
      <c r="D123" t="s">
        <v>22</v>
      </c>
      <c r="E123" t="s">
        <v>23</v>
      </c>
      <c r="F123">
        <v>801763.73</v>
      </c>
      <c r="G123" t="s">
        <v>87</v>
      </c>
      <c r="H123" t="s">
        <v>107</v>
      </c>
      <c r="I123">
        <v>69</v>
      </c>
      <c r="J123">
        <v>302</v>
      </c>
      <c r="K123">
        <v>316</v>
      </c>
      <c r="L123">
        <v>0</v>
      </c>
      <c r="M123">
        <v>687</v>
      </c>
      <c r="N123">
        <v>10.0436681222707</v>
      </c>
      <c r="O123">
        <v>43.959243085880601</v>
      </c>
      <c r="P123">
        <v>45.997088791848597</v>
      </c>
      <c r="Q123">
        <v>0</v>
      </c>
      <c r="R123">
        <v>35.340000000000003</v>
      </c>
      <c r="S123">
        <v>32.348199999999999</v>
      </c>
      <c r="T123">
        <v>46.29</v>
      </c>
      <c r="U123">
        <v>26.19</v>
      </c>
      <c r="V123">
        <v>32.409999999999997</v>
      </c>
      <c r="W123">
        <f t="shared" si="40"/>
        <v>323.48199999999997</v>
      </c>
      <c r="Y123" s="2">
        <f>[1]!fetr(J123,M123-J123,W123,1000-W123)</f>
        <v>9.1817630125339706E-7</v>
      </c>
      <c r="AA123">
        <f t="shared" si="41"/>
        <v>371</v>
      </c>
      <c r="AB123">
        <f t="shared" si="42"/>
        <v>316</v>
      </c>
      <c r="AD123">
        <f t="shared" si="43"/>
        <v>323.48199999999997</v>
      </c>
      <c r="AE123">
        <f t="shared" si="44"/>
        <v>676.51800000000003</v>
      </c>
      <c r="AG123">
        <f t="shared" si="45"/>
        <v>2.4553650159079936</v>
      </c>
      <c r="AH123">
        <f t="shared" si="46"/>
        <v>0.89827543284522793</v>
      </c>
      <c r="AI123">
        <f t="shared" si="47"/>
        <v>9.979064292431003E-2</v>
      </c>
      <c r="AJ123">
        <f t="shared" si="48"/>
        <v>2.0191684590274899</v>
      </c>
      <c r="AK123">
        <f t="shared" si="49"/>
        <v>2.9857921632990316</v>
      </c>
    </row>
    <row r="124" spans="1:37">
      <c r="A124">
        <v>1</v>
      </c>
      <c r="B124">
        <v>247655279</v>
      </c>
      <c r="C124" t="s">
        <v>61</v>
      </c>
      <c r="D124" t="s">
        <v>23</v>
      </c>
      <c r="E124" t="s">
        <v>22</v>
      </c>
      <c r="F124">
        <v>2238.59</v>
      </c>
      <c r="G124" t="s">
        <v>87</v>
      </c>
      <c r="H124" t="s">
        <v>108</v>
      </c>
      <c r="I124">
        <v>0</v>
      </c>
      <c r="J124">
        <v>1</v>
      </c>
      <c r="K124">
        <v>686</v>
      </c>
      <c r="L124">
        <v>0</v>
      </c>
      <c r="M124">
        <v>687</v>
      </c>
      <c r="N124">
        <v>0</v>
      </c>
      <c r="O124">
        <v>0.14556040756914099</v>
      </c>
      <c r="P124">
        <v>99.854439592430793</v>
      </c>
      <c r="Q124">
        <v>0</v>
      </c>
      <c r="R124">
        <v>0.03</v>
      </c>
      <c r="S124">
        <v>0.67891400000000002</v>
      </c>
      <c r="T124">
        <v>0.08</v>
      </c>
      <c r="U124">
        <v>3.27</v>
      </c>
      <c r="V124">
        <v>0</v>
      </c>
      <c r="W124">
        <f t="shared" si="40"/>
        <v>6.7891399999999997</v>
      </c>
      <c r="Y124" s="1">
        <f>[1]!fetr(J124,M124-J124,W124,1000-W124)</f>
        <v>9.8477273895106882E-2</v>
      </c>
      <c r="AA124">
        <f t="shared" si="41"/>
        <v>1</v>
      </c>
      <c r="AB124">
        <f t="shared" si="42"/>
        <v>686</v>
      </c>
      <c r="AD124">
        <f t="shared" si="43"/>
        <v>6.7891399999999997</v>
      </c>
      <c r="AE124">
        <f t="shared" si="44"/>
        <v>993.21086000000003</v>
      </c>
      <c r="AG124">
        <f t="shared" si="45"/>
        <v>0.21325664840944619</v>
      </c>
      <c r="AH124">
        <f t="shared" si="46"/>
        <v>-1.5452589164986912</v>
      </c>
      <c r="AI124">
        <f t="shared" si="47"/>
        <v>1.0722882645547545</v>
      </c>
      <c r="AJ124">
        <f t="shared" si="48"/>
        <v>2.6070681374703555E-2</v>
      </c>
      <c r="AK124">
        <f t="shared" si="49"/>
        <v>1.7444269076510572</v>
      </c>
    </row>
    <row r="125" spans="1:37">
      <c r="A125">
        <v>1</v>
      </c>
      <c r="B125">
        <v>247655365</v>
      </c>
      <c r="C125" t="s">
        <v>62</v>
      </c>
      <c r="D125" t="s">
        <v>30</v>
      </c>
      <c r="E125" t="s">
        <v>23</v>
      </c>
      <c r="F125">
        <v>13220.61</v>
      </c>
      <c r="G125" t="s">
        <v>87</v>
      </c>
      <c r="H125" t="s">
        <v>109</v>
      </c>
      <c r="I125">
        <v>1</v>
      </c>
      <c r="J125">
        <v>14</v>
      </c>
      <c r="K125">
        <v>672</v>
      </c>
      <c r="L125">
        <v>0</v>
      </c>
      <c r="M125">
        <v>687</v>
      </c>
      <c r="N125">
        <v>0.14556040756914099</v>
      </c>
      <c r="O125">
        <v>2.0378457059679702</v>
      </c>
      <c r="P125">
        <v>97.816593886462798</v>
      </c>
      <c r="Q125">
        <v>0</v>
      </c>
      <c r="R125">
        <v>5.12</v>
      </c>
      <c r="S125">
        <v>4.7923299999999998</v>
      </c>
      <c r="T125">
        <v>17.62</v>
      </c>
      <c r="U125">
        <v>0</v>
      </c>
      <c r="V125">
        <v>0</v>
      </c>
      <c r="W125">
        <f t="shared" si="40"/>
        <v>47.923299999999998</v>
      </c>
      <c r="Y125" s="2">
        <f>[1]!fetr(J125,M125-J125,W125,1000-W125)</f>
        <v>1.7634841548707877E-3</v>
      </c>
      <c r="AA125">
        <f t="shared" si="41"/>
        <v>15</v>
      </c>
      <c r="AB125">
        <f t="shared" si="42"/>
        <v>672</v>
      </c>
      <c r="AD125">
        <f t="shared" si="43"/>
        <v>47.923299999999998</v>
      </c>
      <c r="AE125">
        <f t="shared" si="44"/>
        <v>952.07669999999996</v>
      </c>
      <c r="AG125">
        <f t="shared" si="45"/>
        <v>0.4434526014187552</v>
      </c>
      <c r="AH125">
        <f t="shared" si="46"/>
        <v>-0.81316435685879651</v>
      </c>
      <c r="AI125">
        <f t="shared" si="47"/>
        <v>0.30003572861964645</v>
      </c>
      <c r="AJ125">
        <f t="shared" si="48"/>
        <v>0.24629275615317192</v>
      </c>
      <c r="AK125">
        <f t="shared" si="49"/>
        <v>0.79844089926364969</v>
      </c>
    </row>
    <row r="126" spans="1:37">
      <c r="A126">
        <v>1</v>
      </c>
      <c r="B126">
        <v>247655422</v>
      </c>
      <c r="C126" t="s">
        <v>28</v>
      </c>
      <c r="D126" t="s">
        <v>23</v>
      </c>
      <c r="E126" t="s">
        <v>22</v>
      </c>
      <c r="F126">
        <v>190.59</v>
      </c>
      <c r="G126" t="s">
        <v>110</v>
      </c>
      <c r="H126" t="s">
        <v>28</v>
      </c>
      <c r="I126">
        <v>0</v>
      </c>
      <c r="J126">
        <v>1</v>
      </c>
      <c r="K126">
        <v>686</v>
      </c>
      <c r="L126">
        <v>0</v>
      </c>
      <c r="M126">
        <v>687</v>
      </c>
      <c r="N126">
        <v>0</v>
      </c>
      <c r="O126">
        <v>0.14556040756914099</v>
      </c>
      <c r="P126">
        <v>99.854439592430793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40"/>
        <v>0</v>
      </c>
      <c r="Y126" s="1">
        <f>[1]!fetr(J126,M126-J126,W126,1000-W126)</f>
        <v>0.40723177237714481</v>
      </c>
      <c r="AA126">
        <f t="shared" si="41"/>
        <v>1</v>
      </c>
      <c r="AB126">
        <f t="shared" si="42"/>
        <v>686</v>
      </c>
      <c r="AD126">
        <f t="shared" si="43"/>
        <v>0</v>
      </c>
      <c r="AE126">
        <f t="shared" si="44"/>
        <v>1000</v>
      </c>
      <c r="AG126" t="e">
        <f t="shared" si="45"/>
        <v>#DIV/0!</v>
      </c>
      <c r="AH126" t="e">
        <f t="shared" si="46"/>
        <v>#DIV/0!</v>
      </c>
      <c r="AI126" t="e">
        <f t="shared" si="47"/>
        <v>#DIV/0!</v>
      </c>
      <c r="AJ126" t="e">
        <f t="shared" si="48"/>
        <v>#DIV/0!</v>
      </c>
      <c r="AK126" t="e">
        <f t="shared" si="49"/>
        <v>#DIV/0!</v>
      </c>
    </row>
    <row r="127" spans="1:37">
      <c r="A127">
        <v>1</v>
      </c>
      <c r="B127">
        <v>247655508</v>
      </c>
      <c r="C127" t="s">
        <v>63</v>
      </c>
      <c r="D127" t="s">
        <v>30</v>
      </c>
      <c r="E127" t="s">
        <v>25</v>
      </c>
      <c r="F127">
        <v>1848.44</v>
      </c>
      <c r="G127" t="s">
        <v>110</v>
      </c>
      <c r="H127" t="s">
        <v>28</v>
      </c>
      <c r="I127">
        <v>2</v>
      </c>
      <c r="J127">
        <v>11</v>
      </c>
      <c r="K127">
        <v>670</v>
      </c>
      <c r="L127">
        <v>4</v>
      </c>
      <c r="M127">
        <v>687</v>
      </c>
      <c r="N127">
        <v>0.29112081513828197</v>
      </c>
      <c r="O127">
        <v>1.6011644832605501</v>
      </c>
      <c r="P127">
        <v>97.525473071324498</v>
      </c>
      <c r="Q127">
        <v>0</v>
      </c>
      <c r="R127">
        <v>0</v>
      </c>
      <c r="S127">
        <v>4.7923299999999998</v>
      </c>
      <c r="T127">
        <v>17.62</v>
      </c>
      <c r="U127">
        <v>0</v>
      </c>
      <c r="V127">
        <v>0</v>
      </c>
      <c r="W127">
        <f t="shared" si="40"/>
        <v>47.923299999999998</v>
      </c>
      <c r="Y127" s="2">
        <f>[1]!fetr(J127,M127-J127,W127,1000-W127)</f>
        <v>2.1011437198606911E-4</v>
      </c>
      <c r="AA127">
        <f t="shared" si="41"/>
        <v>13</v>
      </c>
      <c r="AB127">
        <f t="shared" si="42"/>
        <v>674</v>
      </c>
      <c r="AD127">
        <f t="shared" si="43"/>
        <v>47.923299999999998</v>
      </c>
      <c r="AE127">
        <f t="shared" si="44"/>
        <v>952.07669999999996</v>
      </c>
      <c r="AG127">
        <f t="shared" si="45"/>
        <v>0.38318515588469287</v>
      </c>
      <c r="AH127">
        <f t="shared" si="46"/>
        <v>-0.95923697088862747</v>
      </c>
      <c r="AI127">
        <f t="shared" si="47"/>
        <v>0.31717456312366216</v>
      </c>
      <c r="AJ127">
        <f t="shared" si="48"/>
        <v>0.20578998621550187</v>
      </c>
      <c r="AK127">
        <f t="shared" si="49"/>
        <v>0.71349858363183971</v>
      </c>
    </row>
    <row r="128" spans="1:37">
      <c r="A128">
        <v>1</v>
      </c>
      <c r="B128">
        <v>247655516</v>
      </c>
      <c r="C128" t="s">
        <v>64</v>
      </c>
      <c r="D128" t="s">
        <v>23</v>
      </c>
      <c r="E128" t="s">
        <v>22</v>
      </c>
      <c r="F128">
        <v>65147.58</v>
      </c>
      <c r="G128" t="s">
        <v>110</v>
      </c>
      <c r="H128" t="s">
        <v>28</v>
      </c>
      <c r="I128">
        <v>57</v>
      </c>
      <c r="J128">
        <v>270</v>
      </c>
      <c r="K128">
        <v>351</v>
      </c>
      <c r="L128">
        <v>9</v>
      </c>
      <c r="M128">
        <v>687</v>
      </c>
      <c r="N128">
        <v>8.2969432314410394</v>
      </c>
      <c r="O128">
        <v>39.301310043668103</v>
      </c>
      <c r="P128">
        <v>51.091703056768502</v>
      </c>
      <c r="Q128">
        <v>0</v>
      </c>
      <c r="R128">
        <v>0</v>
      </c>
      <c r="S128">
        <v>24.6006</v>
      </c>
      <c r="T128">
        <v>17.850000000000001</v>
      </c>
      <c r="U128">
        <v>26.19</v>
      </c>
      <c r="V128">
        <v>32.409999999999997</v>
      </c>
      <c r="W128">
        <f t="shared" si="40"/>
        <v>246.006</v>
      </c>
      <c r="Y128" s="2">
        <f>[1]!fetr(J128,M128-J128,W128,1000-W128)</f>
        <v>1.0334604448099489E-10</v>
      </c>
      <c r="AA128">
        <f t="shared" si="41"/>
        <v>327</v>
      </c>
      <c r="AB128">
        <f t="shared" si="42"/>
        <v>360</v>
      </c>
      <c r="AD128">
        <f t="shared" si="43"/>
        <v>246.006</v>
      </c>
      <c r="AE128">
        <f t="shared" si="44"/>
        <v>753.99400000000003</v>
      </c>
      <c r="AG128">
        <f t="shared" si="45"/>
        <v>2.7839885341549939</v>
      </c>
      <c r="AH128">
        <f t="shared" si="46"/>
        <v>1.0238846239848827</v>
      </c>
      <c r="AI128">
        <f t="shared" si="47"/>
        <v>0.10595632974153529</v>
      </c>
      <c r="AJ128">
        <f t="shared" si="48"/>
        <v>2.2619114218088185</v>
      </c>
      <c r="AK128">
        <f t="shared" si="49"/>
        <v>3.4265674966654673</v>
      </c>
    </row>
    <row r="129" spans="1:37">
      <c r="A129">
        <v>1</v>
      </c>
      <c r="B129">
        <v>247655729</v>
      </c>
      <c r="C129" t="s">
        <v>65</v>
      </c>
      <c r="D129" t="s">
        <v>23</v>
      </c>
      <c r="E129" t="s">
        <v>22</v>
      </c>
      <c r="F129">
        <v>301.69</v>
      </c>
      <c r="G129" t="s">
        <v>111</v>
      </c>
      <c r="H129" t="s">
        <v>28</v>
      </c>
      <c r="I129">
        <v>3</v>
      </c>
      <c r="J129">
        <v>1</v>
      </c>
      <c r="K129">
        <v>96</v>
      </c>
      <c r="L129">
        <v>587</v>
      </c>
      <c r="M129">
        <v>687</v>
      </c>
      <c r="N129">
        <v>0.43668122270742299</v>
      </c>
      <c r="O129">
        <v>0.14556040756914099</v>
      </c>
      <c r="P129">
        <v>13.9737991266375</v>
      </c>
      <c r="Q129">
        <v>0</v>
      </c>
      <c r="R129">
        <v>0</v>
      </c>
      <c r="S129">
        <v>24.5807</v>
      </c>
      <c r="T129">
        <v>17.850000000000001</v>
      </c>
      <c r="U129">
        <v>26.19</v>
      </c>
      <c r="V129">
        <v>32.31</v>
      </c>
      <c r="W129">
        <f t="shared" si="40"/>
        <v>245.80699999999999</v>
      </c>
      <c r="Y129" s="1">
        <f>[1]!fetr(J129,M129-J129,W129,1000-W129)</f>
        <v>1</v>
      </c>
      <c r="AA129">
        <f t="shared" si="41"/>
        <v>4</v>
      </c>
      <c r="AB129">
        <f t="shared" si="42"/>
        <v>683</v>
      </c>
      <c r="AD129">
        <f t="shared" si="43"/>
        <v>245.80700000000002</v>
      </c>
      <c r="AE129">
        <f t="shared" si="44"/>
        <v>754.19299999999998</v>
      </c>
      <c r="AG129">
        <f t="shared" si="45"/>
        <v>1.7969150182765785E-2</v>
      </c>
      <c r="AH129">
        <f t="shared" si="46"/>
        <v>-4.0190988701916304</v>
      </c>
      <c r="AI129" t="e">
        <f t="shared" si="47"/>
        <v>#DIV/0!</v>
      </c>
      <c r="AJ129" t="e">
        <f t="shared" si="48"/>
        <v>#DIV/0!</v>
      </c>
      <c r="AK129" t="e">
        <f t="shared" si="49"/>
        <v>#DIV/0!</v>
      </c>
    </row>
    <row r="130" spans="1:37">
      <c r="A130" t="s">
        <v>69</v>
      </c>
      <c r="Y130" s="1"/>
    </row>
    <row r="131" spans="1:37">
      <c r="A131" t="s">
        <v>1</v>
      </c>
      <c r="B131" t="s">
        <v>2</v>
      </c>
      <c r="C131" t="s">
        <v>3</v>
      </c>
      <c r="D131" t="s">
        <v>4</v>
      </c>
      <c r="E131" t="s">
        <v>5</v>
      </c>
      <c r="F131" t="s">
        <v>6</v>
      </c>
      <c r="G131" t="s">
        <v>82</v>
      </c>
      <c r="H131" t="s">
        <v>83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Y131" s="1"/>
      <c r="AG131" t="str">
        <f>A130</f>
        <v>LUSC2/Results/all.snp.sum.hg19_multianno.vcf</v>
      </c>
    </row>
    <row r="132" spans="1:37">
      <c r="A132">
        <v>1</v>
      </c>
      <c r="B132">
        <v>248153558</v>
      </c>
      <c r="C132" t="s">
        <v>24</v>
      </c>
      <c r="D132" t="s">
        <v>25</v>
      </c>
      <c r="E132" t="s">
        <v>22</v>
      </c>
      <c r="F132">
        <v>1162.8499999999999</v>
      </c>
      <c r="G132" t="s">
        <v>84</v>
      </c>
      <c r="H132" t="s">
        <v>28</v>
      </c>
      <c r="I132">
        <v>0</v>
      </c>
      <c r="J132">
        <v>6</v>
      </c>
      <c r="K132">
        <v>489</v>
      </c>
      <c r="L132">
        <v>1</v>
      </c>
      <c r="M132">
        <v>496</v>
      </c>
      <c r="N132">
        <v>0</v>
      </c>
      <c r="O132">
        <v>1.2096774193548301</v>
      </c>
      <c r="P132">
        <v>98.588709677419303</v>
      </c>
      <c r="Q132">
        <v>0</v>
      </c>
      <c r="R132">
        <v>0</v>
      </c>
      <c r="S132">
        <v>5.05192</v>
      </c>
      <c r="T132">
        <v>18.309999999999999</v>
      </c>
      <c r="U132">
        <v>0</v>
      </c>
      <c r="V132">
        <v>0</v>
      </c>
      <c r="W132">
        <f t="shared" ref="W132:W149" si="50">(S132/100)*1000</f>
        <v>50.519199999999998</v>
      </c>
      <c r="Y132" s="2">
        <f>[1]!fetr(J132,M132-J132,W132,1000-W132)</f>
        <v>5.7298847042308479E-5</v>
      </c>
      <c r="AA132">
        <f t="shared" ref="AA132:AA149" si="51">J132+I132</f>
        <v>6</v>
      </c>
      <c r="AB132">
        <f t="shared" ref="AB132:AB149" si="52">K132+L132</f>
        <v>490</v>
      </c>
      <c r="AD132">
        <f t="shared" ref="AD132:AD149" si="53">SUM(S132)*10</f>
        <v>50.519199999999998</v>
      </c>
      <c r="AE132">
        <f t="shared" ref="AE132:AE149" si="54">1000-AD132</f>
        <v>949.48080000000004</v>
      </c>
      <c r="AG132">
        <f t="shared" ref="AG132:AG149" si="55">(AA132/AD132)/(AB132/AE132)</f>
        <v>0.2301361761509304</v>
      </c>
      <c r="AH132">
        <f t="shared" ref="AH132:AH149" si="56">LN(AG132)</f>
        <v>-1.4690840750419265</v>
      </c>
      <c r="AI132">
        <f t="shared" ref="AI132:AI149" si="57">SQRT(1/AA132+1/AB132+1/AD132+1/AE133)</f>
        <v>0.43544050474555768</v>
      </c>
      <c r="AJ132">
        <f t="shared" ref="AJ132:AJ149" si="58">EXP(AH132-(1.96*AI132))</f>
        <v>9.8023555755432132E-2</v>
      </c>
      <c r="AK132">
        <f t="shared" ref="AK132:AK149" si="59">EXP(AH132+(1.96*AI132))</f>
        <v>0.54030543133441744</v>
      </c>
    </row>
    <row r="133" spans="1:37">
      <c r="A133">
        <v>1</v>
      </c>
      <c r="B133">
        <v>248153578</v>
      </c>
      <c r="C133" t="s">
        <v>26</v>
      </c>
      <c r="D133" t="s">
        <v>22</v>
      </c>
      <c r="E133" t="s">
        <v>25</v>
      </c>
      <c r="F133">
        <v>28408.25</v>
      </c>
      <c r="G133" t="s">
        <v>85</v>
      </c>
      <c r="H133" t="s">
        <v>28</v>
      </c>
      <c r="I133">
        <v>1</v>
      </c>
      <c r="J133">
        <v>58</v>
      </c>
      <c r="K133">
        <v>437</v>
      </c>
      <c r="L133">
        <v>0</v>
      </c>
      <c r="M133">
        <v>496</v>
      </c>
      <c r="N133">
        <v>0.20161290322580599</v>
      </c>
      <c r="O133">
        <v>11.693548387096699</v>
      </c>
      <c r="P133">
        <v>88.104838709677395</v>
      </c>
      <c r="Q133">
        <v>0</v>
      </c>
      <c r="R133">
        <v>0</v>
      </c>
      <c r="S133">
        <v>9.6245999999999992</v>
      </c>
      <c r="T133">
        <v>13.09</v>
      </c>
      <c r="U133">
        <v>15.87</v>
      </c>
      <c r="V133">
        <v>5.07</v>
      </c>
      <c r="W133">
        <f t="shared" si="50"/>
        <v>96.245999999999995</v>
      </c>
      <c r="Y133" s="1">
        <f>[1]!fetr(J133,M133-J133,W133,1000-W133)</f>
        <v>0.11715188941920436</v>
      </c>
      <c r="AA133">
        <f t="shared" si="51"/>
        <v>59</v>
      </c>
      <c r="AB133">
        <f t="shared" si="52"/>
        <v>437</v>
      </c>
      <c r="AD133">
        <f t="shared" si="53"/>
        <v>96.245999999999995</v>
      </c>
      <c r="AE133">
        <f t="shared" si="54"/>
        <v>903.75400000000002</v>
      </c>
      <c r="AG133">
        <f t="shared" si="55"/>
        <v>1.2677631323357086</v>
      </c>
      <c r="AH133">
        <f t="shared" si="56"/>
        <v>0.23725403441331608</v>
      </c>
      <c r="AI133">
        <f t="shared" si="57"/>
        <v>0.17531120910998371</v>
      </c>
      <c r="AJ133">
        <f t="shared" si="58"/>
        <v>0.89910456793335158</v>
      </c>
      <c r="AK133">
        <f t="shared" si="59"/>
        <v>1.7875822424125276</v>
      </c>
    </row>
    <row r="134" spans="1:37">
      <c r="A134">
        <v>1</v>
      </c>
      <c r="B134">
        <v>248153613</v>
      </c>
      <c r="C134" t="s">
        <v>27</v>
      </c>
      <c r="D134" t="s">
        <v>25</v>
      </c>
      <c r="E134" t="s">
        <v>22</v>
      </c>
      <c r="F134">
        <v>57265.64</v>
      </c>
      <c r="G134" t="s">
        <v>85</v>
      </c>
      <c r="H134" t="s">
        <v>28</v>
      </c>
      <c r="I134">
        <v>0</v>
      </c>
      <c r="J134">
        <v>59</v>
      </c>
      <c r="K134">
        <v>437</v>
      </c>
      <c r="L134">
        <v>0</v>
      </c>
      <c r="M134">
        <v>496</v>
      </c>
      <c r="N134">
        <v>0</v>
      </c>
      <c r="O134">
        <v>11.8951612903225</v>
      </c>
      <c r="P134">
        <v>88.104838709677395</v>
      </c>
      <c r="Q134">
        <v>0</v>
      </c>
      <c r="R134">
        <v>0</v>
      </c>
      <c r="S134">
        <v>9.6245999999999992</v>
      </c>
      <c r="T134">
        <v>13.09</v>
      </c>
      <c r="U134">
        <v>15.87</v>
      </c>
      <c r="V134">
        <v>5.07</v>
      </c>
      <c r="W134">
        <f t="shared" si="50"/>
        <v>96.245999999999995</v>
      </c>
      <c r="Y134" s="1">
        <f>[1]!fetr(J134,M134-J134,W134,1000-W134)</f>
        <v>0.10398812434436135</v>
      </c>
      <c r="AA134">
        <f t="shared" si="51"/>
        <v>59</v>
      </c>
      <c r="AB134">
        <f t="shared" si="52"/>
        <v>437</v>
      </c>
      <c r="AD134">
        <f t="shared" si="53"/>
        <v>96.245999999999995</v>
      </c>
      <c r="AE134">
        <f t="shared" si="54"/>
        <v>903.75400000000002</v>
      </c>
      <c r="AG134">
        <f t="shared" si="55"/>
        <v>1.2677631323357086</v>
      </c>
      <c r="AH134">
        <f t="shared" si="56"/>
        <v>0.23725403441331608</v>
      </c>
      <c r="AI134">
        <f t="shared" si="57"/>
        <v>0.17501694311622992</v>
      </c>
      <c r="AJ134">
        <f t="shared" si="58"/>
        <v>0.89962328626969157</v>
      </c>
      <c r="AK134">
        <f t="shared" si="59"/>
        <v>1.7865515313348941</v>
      </c>
    </row>
    <row r="135" spans="1:37">
      <c r="A135">
        <v>1</v>
      </c>
      <c r="B135">
        <v>248153665</v>
      </c>
      <c r="C135" t="s">
        <v>29</v>
      </c>
      <c r="D135" t="s">
        <v>30</v>
      </c>
      <c r="E135" t="s">
        <v>25</v>
      </c>
      <c r="F135">
        <v>3709.82</v>
      </c>
      <c r="G135" t="s">
        <v>85</v>
      </c>
      <c r="H135" t="s">
        <v>28</v>
      </c>
      <c r="I135">
        <v>0</v>
      </c>
      <c r="J135">
        <v>1</v>
      </c>
      <c r="K135">
        <v>495</v>
      </c>
      <c r="L135">
        <v>0</v>
      </c>
      <c r="M135">
        <v>496</v>
      </c>
      <c r="N135">
        <v>0</v>
      </c>
      <c r="O135">
        <v>0.20161290322580599</v>
      </c>
      <c r="P135">
        <v>99.798387096774107</v>
      </c>
      <c r="Q135">
        <v>0</v>
      </c>
      <c r="R135">
        <v>0</v>
      </c>
      <c r="S135">
        <v>0.33945700000000001</v>
      </c>
      <c r="T135">
        <v>1.21</v>
      </c>
      <c r="U135">
        <v>0</v>
      </c>
      <c r="V135">
        <v>0</v>
      </c>
      <c r="W135">
        <f t="shared" si="50"/>
        <v>3.3945699999999999</v>
      </c>
      <c r="Y135" s="1">
        <f>[1]!fetr(J135,M135-J135,W135,1000-W135)</f>
        <v>0.59576476467497808</v>
      </c>
      <c r="AA135">
        <f t="shared" si="51"/>
        <v>1</v>
      </c>
      <c r="AB135">
        <f t="shared" si="52"/>
        <v>495</v>
      </c>
      <c r="AD135">
        <f t="shared" si="53"/>
        <v>3.3945699999999999</v>
      </c>
      <c r="AE135">
        <f t="shared" si="54"/>
        <v>996.60542999999996</v>
      </c>
      <c r="AG135">
        <f t="shared" si="55"/>
        <v>0.59310731639951542</v>
      </c>
      <c r="AH135">
        <f t="shared" si="56"/>
        <v>-0.52237992435194147</v>
      </c>
      <c r="AI135">
        <f t="shared" si="57"/>
        <v>1.1391270010157735</v>
      </c>
      <c r="AJ135">
        <f t="shared" si="58"/>
        <v>6.3604640571139001E-2</v>
      </c>
      <c r="AK135">
        <f t="shared" si="59"/>
        <v>5.5306701776451117</v>
      </c>
    </row>
    <row r="136" spans="1:37" s="3" customFormat="1">
      <c r="A136" s="3">
        <v>1</v>
      </c>
      <c r="B136" s="3">
        <v>248153683</v>
      </c>
      <c r="C136" s="3" t="s">
        <v>31</v>
      </c>
      <c r="D136" s="3" t="s">
        <v>25</v>
      </c>
      <c r="E136" s="3" t="s">
        <v>30</v>
      </c>
      <c r="F136" s="3">
        <v>34653.019999999997</v>
      </c>
      <c r="G136" t="s">
        <v>85</v>
      </c>
      <c r="H136" t="s">
        <v>28</v>
      </c>
      <c r="I136" s="3">
        <v>0</v>
      </c>
      <c r="J136" s="3">
        <v>10</v>
      </c>
      <c r="K136" s="3">
        <v>486</v>
      </c>
      <c r="L136" s="3">
        <v>0</v>
      </c>
      <c r="M136" s="3">
        <v>496</v>
      </c>
      <c r="N136" s="3">
        <v>0</v>
      </c>
      <c r="O136" s="3">
        <v>2.0161290322580601</v>
      </c>
      <c r="P136" s="3">
        <v>97.983870967741893</v>
      </c>
      <c r="Q136" s="3">
        <v>0</v>
      </c>
      <c r="R136" s="3">
        <v>0</v>
      </c>
      <c r="S136" s="3">
        <v>0.199681</v>
      </c>
      <c r="T136" s="3">
        <v>0</v>
      </c>
      <c r="U136" s="3">
        <v>0</v>
      </c>
      <c r="V136" s="3">
        <v>0.6</v>
      </c>
      <c r="W136">
        <f t="shared" si="50"/>
        <v>1.99681</v>
      </c>
      <c r="Y136" s="2">
        <f>[1]!fetr(J136,M136-J136,W136,1000-W136)</f>
        <v>4.9264500608860293E-4</v>
      </c>
      <c r="AA136" s="11">
        <f t="shared" si="51"/>
        <v>10</v>
      </c>
      <c r="AB136" s="11">
        <f t="shared" si="52"/>
        <v>486</v>
      </c>
      <c r="AC136" s="11"/>
      <c r="AD136" s="12">
        <f t="shared" si="53"/>
        <v>1.99681</v>
      </c>
      <c r="AE136" s="11">
        <f t="shared" si="54"/>
        <v>998.00319000000002</v>
      </c>
      <c r="AF136"/>
      <c r="AG136" s="11">
        <f t="shared" si="55"/>
        <v>10.283925391864221</v>
      </c>
      <c r="AH136" s="11">
        <f t="shared" si="56"/>
        <v>2.3305820345994412</v>
      </c>
      <c r="AI136" s="11">
        <f t="shared" si="57"/>
        <v>0.77711620392172698</v>
      </c>
      <c r="AJ136" s="11">
        <f t="shared" si="58"/>
        <v>2.2421478653652218</v>
      </c>
      <c r="AK136" s="11">
        <f t="shared" si="59"/>
        <v>47.168664965904313</v>
      </c>
    </row>
    <row r="137" spans="1:37">
      <c r="A137">
        <v>1</v>
      </c>
      <c r="B137">
        <v>248153901</v>
      </c>
      <c r="C137" t="s">
        <v>32</v>
      </c>
      <c r="D137" t="s">
        <v>23</v>
      </c>
      <c r="E137" t="s">
        <v>22</v>
      </c>
      <c r="F137">
        <v>7171.68</v>
      </c>
      <c r="G137" t="s">
        <v>85</v>
      </c>
      <c r="H137" t="s">
        <v>28</v>
      </c>
      <c r="I137">
        <v>0</v>
      </c>
      <c r="J137">
        <v>6</v>
      </c>
      <c r="K137">
        <v>490</v>
      </c>
      <c r="L137">
        <v>0</v>
      </c>
      <c r="M137">
        <v>496</v>
      </c>
      <c r="N137">
        <v>0</v>
      </c>
      <c r="O137">
        <v>1.2096774193548301</v>
      </c>
      <c r="P137">
        <v>98.790322580645096</v>
      </c>
      <c r="Q137">
        <v>0</v>
      </c>
      <c r="R137">
        <v>0</v>
      </c>
      <c r="S137">
        <v>5.05192</v>
      </c>
      <c r="T137">
        <v>18.309999999999999</v>
      </c>
      <c r="U137">
        <v>0</v>
      </c>
      <c r="V137">
        <v>0</v>
      </c>
      <c r="W137">
        <f t="shared" si="50"/>
        <v>50.519199999999998</v>
      </c>
      <c r="Y137" s="2">
        <f>[1]!fetr(J137,M137-J137,W137,1000-W137)</f>
        <v>5.7298847042308479E-5</v>
      </c>
      <c r="AA137">
        <f t="shared" si="51"/>
        <v>6</v>
      </c>
      <c r="AB137">
        <f t="shared" si="52"/>
        <v>490</v>
      </c>
      <c r="AD137">
        <f t="shared" si="53"/>
        <v>50.519199999999998</v>
      </c>
      <c r="AE137">
        <f t="shared" si="54"/>
        <v>949.48080000000004</v>
      </c>
      <c r="AG137">
        <f t="shared" si="55"/>
        <v>0.2301361761509304</v>
      </c>
      <c r="AH137">
        <f t="shared" si="56"/>
        <v>-1.4690840750419265</v>
      </c>
      <c r="AI137">
        <f t="shared" si="57"/>
        <v>0.43531820244374869</v>
      </c>
      <c r="AJ137">
        <f t="shared" si="58"/>
        <v>9.8047056044717071E-2</v>
      </c>
      <c r="AK137">
        <f t="shared" si="59"/>
        <v>0.5401759288847694</v>
      </c>
    </row>
    <row r="138" spans="1:37">
      <c r="A138">
        <v>1</v>
      </c>
      <c r="B138">
        <v>248153983</v>
      </c>
      <c r="C138" t="s">
        <v>28</v>
      </c>
      <c r="D138" t="s">
        <v>25</v>
      </c>
      <c r="E138" t="s">
        <v>23</v>
      </c>
      <c r="F138">
        <v>1027.82</v>
      </c>
      <c r="G138" t="s">
        <v>85</v>
      </c>
      <c r="H138" t="s">
        <v>28</v>
      </c>
      <c r="I138">
        <v>0</v>
      </c>
      <c r="J138">
        <v>1</v>
      </c>
      <c r="K138">
        <v>495</v>
      </c>
      <c r="L138">
        <v>0</v>
      </c>
      <c r="M138">
        <v>496</v>
      </c>
      <c r="N138">
        <v>0</v>
      </c>
      <c r="O138">
        <v>0.20161290322580599</v>
      </c>
      <c r="P138">
        <v>99.798387096774107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50"/>
        <v>0</v>
      </c>
      <c r="Y138" s="1">
        <f>[1]!fetr(J138,M138-J138,W138,1000-W138)</f>
        <v>0.33155080213892196</v>
      </c>
      <c r="AA138">
        <f t="shared" si="51"/>
        <v>1</v>
      </c>
      <c r="AB138">
        <f t="shared" si="52"/>
        <v>495</v>
      </c>
      <c r="AD138">
        <f t="shared" si="53"/>
        <v>0</v>
      </c>
      <c r="AE138">
        <f t="shared" si="54"/>
        <v>1000</v>
      </c>
      <c r="AG138" t="e">
        <f t="shared" si="55"/>
        <v>#DIV/0!</v>
      </c>
      <c r="AH138" t="e">
        <f t="shared" si="56"/>
        <v>#DIV/0!</v>
      </c>
      <c r="AI138" t="e">
        <f t="shared" si="57"/>
        <v>#DIV/0!</v>
      </c>
      <c r="AJ138" t="e">
        <f t="shared" si="58"/>
        <v>#DIV/0!</v>
      </c>
      <c r="AK138" t="e">
        <f t="shared" si="59"/>
        <v>#DIV/0!</v>
      </c>
    </row>
    <row r="139" spans="1:37">
      <c r="A139">
        <v>1</v>
      </c>
      <c r="B139">
        <v>248154102</v>
      </c>
      <c r="C139" t="s">
        <v>36</v>
      </c>
      <c r="D139" t="s">
        <v>30</v>
      </c>
      <c r="E139" t="s">
        <v>25</v>
      </c>
      <c r="F139">
        <v>9207.83</v>
      </c>
      <c r="G139" t="s">
        <v>85</v>
      </c>
      <c r="H139" t="s">
        <v>28</v>
      </c>
      <c r="I139">
        <v>0</v>
      </c>
      <c r="J139">
        <v>5</v>
      </c>
      <c r="K139">
        <v>491</v>
      </c>
      <c r="L139">
        <v>0</v>
      </c>
      <c r="M139">
        <v>496</v>
      </c>
      <c r="N139">
        <v>0</v>
      </c>
      <c r="O139">
        <v>1.00806451612903</v>
      </c>
      <c r="P139">
        <v>98.991935483870904</v>
      </c>
      <c r="Q139">
        <v>0</v>
      </c>
      <c r="R139">
        <v>0</v>
      </c>
      <c r="S139">
        <v>0.159744</v>
      </c>
      <c r="T139">
        <v>0.08</v>
      </c>
      <c r="U139">
        <v>0</v>
      </c>
      <c r="V139">
        <v>0.4</v>
      </c>
      <c r="W139">
        <f t="shared" si="50"/>
        <v>1.59744</v>
      </c>
      <c r="Y139" s="1">
        <f>[1]!fetr(J139,M139-J139,W139,1000-W139)</f>
        <v>4.3867504933291383E-2</v>
      </c>
      <c r="AA139">
        <f t="shared" si="51"/>
        <v>5</v>
      </c>
      <c r="AB139">
        <f t="shared" si="52"/>
        <v>491</v>
      </c>
      <c r="AD139">
        <f t="shared" si="53"/>
        <v>1.59744</v>
      </c>
      <c r="AE139">
        <f t="shared" si="54"/>
        <v>998.40255999999999</v>
      </c>
      <c r="AG139">
        <f t="shared" si="55"/>
        <v>6.364578437516319</v>
      </c>
      <c r="AH139">
        <f t="shared" si="56"/>
        <v>1.8507479984752579</v>
      </c>
      <c r="AI139">
        <f t="shared" si="57"/>
        <v>0.910515382869451</v>
      </c>
      <c r="AJ139">
        <f t="shared" si="58"/>
        <v>1.0683739802868579</v>
      </c>
      <c r="AK139">
        <f t="shared" si="59"/>
        <v>37.91542983517936</v>
      </c>
    </row>
    <row r="140" spans="1:37">
      <c r="A140">
        <v>1</v>
      </c>
      <c r="B140">
        <v>248154135</v>
      </c>
      <c r="C140" t="s">
        <v>28</v>
      </c>
      <c r="D140" t="s">
        <v>23</v>
      </c>
      <c r="E140" t="s">
        <v>22</v>
      </c>
      <c r="F140">
        <v>2658.88</v>
      </c>
      <c r="G140" t="s">
        <v>85</v>
      </c>
      <c r="H140" t="s">
        <v>28</v>
      </c>
      <c r="I140">
        <v>0</v>
      </c>
      <c r="J140">
        <v>2</v>
      </c>
      <c r="K140">
        <v>494</v>
      </c>
      <c r="L140">
        <v>0</v>
      </c>
      <c r="M140">
        <v>496</v>
      </c>
      <c r="N140">
        <v>0</v>
      </c>
      <c r="O140">
        <v>0.40322580645161199</v>
      </c>
      <c r="P140">
        <v>99.596774193548299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50"/>
        <v>0</v>
      </c>
      <c r="Y140" s="1">
        <f>[1]!fetr(J140,M140-J140,W140,1000-W140)</f>
        <v>0.10977769034018611</v>
      </c>
      <c r="AA140">
        <f t="shared" si="51"/>
        <v>2</v>
      </c>
      <c r="AB140">
        <f t="shared" si="52"/>
        <v>494</v>
      </c>
      <c r="AD140">
        <f t="shared" si="53"/>
        <v>0</v>
      </c>
      <c r="AE140">
        <f t="shared" si="54"/>
        <v>1000</v>
      </c>
      <c r="AG140" t="e">
        <f t="shared" si="55"/>
        <v>#DIV/0!</v>
      </c>
      <c r="AH140" t="e">
        <f t="shared" si="56"/>
        <v>#DIV/0!</v>
      </c>
      <c r="AI140" t="e">
        <f t="shared" si="57"/>
        <v>#DIV/0!</v>
      </c>
      <c r="AJ140" t="e">
        <f t="shared" si="58"/>
        <v>#DIV/0!</v>
      </c>
      <c r="AK140" t="e">
        <f t="shared" si="59"/>
        <v>#DIV/0!</v>
      </c>
    </row>
    <row r="141" spans="1:37">
      <c r="A141">
        <v>1</v>
      </c>
      <c r="B141">
        <v>248154159</v>
      </c>
      <c r="C141" t="s">
        <v>39</v>
      </c>
      <c r="D141" t="s">
        <v>23</v>
      </c>
      <c r="E141" t="s">
        <v>22</v>
      </c>
      <c r="F141">
        <v>1868.82</v>
      </c>
      <c r="G141" t="s">
        <v>85</v>
      </c>
      <c r="H141" t="s">
        <v>28</v>
      </c>
      <c r="I141">
        <v>0</v>
      </c>
      <c r="J141">
        <v>1</v>
      </c>
      <c r="K141">
        <v>495</v>
      </c>
      <c r="L141">
        <v>0</v>
      </c>
      <c r="M141">
        <v>496</v>
      </c>
      <c r="N141">
        <v>0</v>
      </c>
      <c r="O141">
        <v>0.20161290322580599</v>
      </c>
      <c r="P141">
        <v>99.798387096774107</v>
      </c>
      <c r="Q141">
        <v>0</v>
      </c>
      <c r="R141">
        <v>0</v>
      </c>
      <c r="S141">
        <v>0.57907299999999995</v>
      </c>
      <c r="T141">
        <v>1.89</v>
      </c>
      <c r="U141">
        <v>0</v>
      </c>
      <c r="V141">
        <v>0</v>
      </c>
      <c r="W141">
        <f t="shared" si="50"/>
        <v>5.790729999999999</v>
      </c>
      <c r="Y141" s="1">
        <f>[1]!fetr(J141,M141-J141,W141,1000-W141)</f>
        <v>0.26605804731703436</v>
      </c>
      <c r="AA141">
        <f t="shared" si="51"/>
        <v>1</v>
      </c>
      <c r="AB141">
        <f t="shared" si="52"/>
        <v>495</v>
      </c>
      <c r="AD141">
        <f t="shared" si="53"/>
        <v>5.7907299999999999</v>
      </c>
      <c r="AE141">
        <f t="shared" si="54"/>
        <v>994.20926999999995</v>
      </c>
      <c r="AG141">
        <f t="shared" si="55"/>
        <v>0.34684807887046637</v>
      </c>
      <c r="AH141">
        <f t="shared" si="56"/>
        <v>-1.0588684079568063</v>
      </c>
      <c r="AI141">
        <f t="shared" si="57"/>
        <v>1.0843016190438355</v>
      </c>
      <c r="AJ141">
        <f t="shared" si="58"/>
        <v>4.1415520326799619E-2</v>
      </c>
      <c r="AK141">
        <f t="shared" si="59"/>
        <v>2.90479484180924</v>
      </c>
    </row>
    <row r="142" spans="1:37">
      <c r="A142">
        <v>1</v>
      </c>
      <c r="B142">
        <v>248154160</v>
      </c>
      <c r="C142" t="s">
        <v>28</v>
      </c>
      <c r="D142" t="s">
        <v>30</v>
      </c>
      <c r="E142" t="s">
        <v>25</v>
      </c>
      <c r="F142">
        <v>3868.82</v>
      </c>
      <c r="G142" t="s">
        <v>85</v>
      </c>
      <c r="H142" t="s">
        <v>28</v>
      </c>
      <c r="I142">
        <v>0</v>
      </c>
      <c r="J142">
        <v>1</v>
      </c>
      <c r="K142">
        <v>495</v>
      </c>
      <c r="L142">
        <v>0</v>
      </c>
      <c r="M142">
        <v>496</v>
      </c>
      <c r="N142">
        <v>0</v>
      </c>
      <c r="O142">
        <v>0.20161290322580599</v>
      </c>
      <c r="P142">
        <v>99.798387096774107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50"/>
        <v>0</v>
      </c>
      <c r="Y142" s="1">
        <f>[1]!fetr(J142,M142-J142,W142,1000-W142)</f>
        <v>0.33155080213892196</v>
      </c>
      <c r="AA142">
        <f t="shared" si="51"/>
        <v>1</v>
      </c>
      <c r="AB142">
        <f t="shared" si="52"/>
        <v>495</v>
      </c>
      <c r="AD142">
        <f t="shared" si="53"/>
        <v>0</v>
      </c>
      <c r="AE142">
        <f t="shared" si="54"/>
        <v>1000</v>
      </c>
      <c r="AG142" t="e">
        <f t="shared" si="55"/>
        <v>#DIV/0!</v>
      </c>
      <c r="AH142" t="e">
        <f t="shared" si="56"/>
        <v>#DIV/0!</v>
      </c>
      <c r="AI142" t="e">
        <f t="shared" si="57"/>
        <v>#DIV/0!</v>
      </c>
      <c r="AJ142" t="e">
        <f t="shared" si="58"/>
        <v>#DIV/0!</v>
      </c>
      <c r="AK142" t="e">
        <f t="shared" si="59"/>
        <v>#DIV/0!</v>
      </c>
    </row>
    <row r="143" spans="1:37">
      <c r="A143">
        <v>1</v>
      </c>
      <c r="B143">
        <v>248154224</v>
      </c>
      <c r="C143" t="s">
        <v>40</v>
      </c>
      <c r="D143" t="s">
        <v>23</v>
      </c>
      <c r="E143" t="s">
        <v>22</v>
      </c>
      <c r="F143">
        <v>64741.74</v>
      </c>
      <c r="G143" t="s">
        <v>85</v>
      </c>
      <c r="H143" t="s">
        <v>28</v>
      </c>
      <c r="I143">
        <v>2</v>
      </c>
      <c r="J143">
        <v>33</v>
      </c>
      <c r="K143">
        <v>461</v>
      </c>
      <c r="L143">
        <v>0</v>
      </c>
      <c r="M143">
        <v>496</v>
      </c>
      <c r="N143">
        <v>0.40322580645161199</v>
      </c>
      <c r="O143">
        <v>6.6532258064516103</v>
      </c>
      <c r="P143">
        <v>92.943548387096698</v>
      </c>
      <c r="Q143">
        <v>0</v>
      </c>
      <c r="R143">
        <v>0</v>
      </c>
      <c r="S143">
        <v>1.4377</v>
      </c>
      <c r="T143">
        <v>0.15</v>
      </c>
      <c r="U143">
        <v>0</v>
      </c>
      <c r="V143">
        <v>3.98</v>
      </c>
      <c r="W143">
        <f t="shared" si="50"/>
        <v>14.376999999999999</v>
      </c>
      <c r="Y143" s="2">
        <f>[1]!fetr(J143,M143-J143,W143,1000-W143)</f>
        <v>1.4395296658781056E-7</v>
      </c>
      <c r="AA143">
        <f t="shared" si="51"/>
        <v>35</v>
      </c>
      <c r="AB143">
        <f t="shared" si="52"/>
        <v>461</v>
      </c>
      <c r="AD143">
        <f t="shared" si="53"/>
        <v>14.376999999999999</v>
      </c>
      <c r="AE143">
        <f t="shared" si="54"/>
        <v>985.62300000000005</v>
      </c>
      <c r="AG143">
        <f t="shared" si="55"/>
        <v>5.204867469537767</v>
      </c>
      <c r="AH143">
        <f t="shared" si="56"/>
        <v>1.649594239598245</v>
      </c>
      <c r="AI143">
        <f t="shared" si="57"/>
        <v>0.31827058624252502</v>
      </c>
      <c r="AJ143">
        <f t="shared" si="58"/>
        <v>2.7892810949324356</v>
      </c>
      <c r="AK143">
        <f t="shared" si="59"/>
        <v>9.7124113538326213</v>
      </c>
    </row>
    <row r="144" spans="1:37">
      <c r="A144">
        <v>1</v>
      </c>
      <c r="B144">
        <v>248154229</v>
      </c>
      <c r="C144" t="s">
        <v>28</v>
      </c>
      <c r="D144" t="s">
        <v>22</v>
      </c>
      <c r="E144" t="s">
        <v>23</v>
      </c>
      <c r="F144">
        <v>2093.8200000000002</v>
      </c>
      <c r="G144" t="s">
        <v>85</v>
      </c>
      <c r="H144" t="s">
        <v>28</v>
      </c>
      <c r="I144">
        <v>0</v>
      </c>
      <c r="J144">
        <v>1</v>
      </c>
      <c r="K144">
        <v>495</v>
      </c>
      <c r="L144">
        <v>0</v>
      </c>
      <c r="M144">
        <v>496</v>
      </c>
      <c r="N144">
        <v>0</v>
      </c>
      <c r="O144">
        <v>0.20161290322580599</v>
      </c>
      <c r="P144">
        <v>99.798387096774107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50"/>
        <v>0</v>
      </c>
      <c r="Y144" s="1">
        <f>[1]!fetr(J144,M144-J144,W144,1000-W144)</f>
        <v>0.33155080213892196</v>
      </c>
      <c r="AA144">
        <f t="shared" si="51"/>
        <v>1</v>
      </c>
      <c r="AB144">
        <f t="shared" si="52"/>
        <v>495</v>
      </c>
      <c r="AD144">
        <f t="shared" si="53"/>
        <v>0</v>
      </c>
      <c r="AE144">
        <f t="shared" si="54"/>
        <v>1000</v>
      </c>
      <c r="AG144" t="e">
        <f t="shared" si="55"/>
        <v>#DIV/0!</v>
      </c>
      <c r="AH144" t="e">
        <f t="shared" si="56"/>
        <v>#DIV/0!</v>
      </c>
      <c r="AI144" t="e">
        <f t="shared" si="57"/>
        <v>#DIV/0!</v>
      </c>
      <c r="AJ144" t="e">
        <f t="shared" si="58"/>
        <v>#DIV/0!</v>
      </c>
      <c r="AK144" t="e">
        <f t="shared" si="59"/>
        <v>#DIV/0!</v>
      </c>
    </row>
    <row r="145" spans="1:37">
      <c r="A145">
        <v>1</v>
      </c>
      <c r="B145">
        <v>248154308</v>
      </c>
      <c r="C145" t="s">
        <v>41</v>
      </c>
      <c r="D145" t="s">
        <v>30</v>
      </c>
      <c r="E145" t="s">
        <v>25</v>
      </c>
      <c r="F145">
        <v>15894.17</v>
      </c>
      <c r="G145" t="s">
        <v>85</v>
      </c>
      <c r="H145" t="s">
        <v>28</v>
      </c>
      <c r="I145">
        <v>2</v>
      </c>
      <c r="J145">
        <v>10</v>
      </c>
      <c r="K145">
        <v>484</v>
      </c>
      <c r="L145">
        <v>0</v>
      </c>
      <c r="M145">
        <v>496</v>
      </c>
      <c r="N145">
        <v>0.40322580645161199</v>
      </c>
      <c r="O145">
        <v>2.0161290322580601</v>
      </c>
      <c r="P145">
        <v>97.580645161290306</v>
      </c>
      <c r="Q145">
        <v>0</v>
      </c>
      <c r="R145">
        <v>0</v>
      </c>
      <c r="S145">
        <v>4.7923299999999998</v>
      </c>
      <c r="T145">
        <v>17.47</v>
      </c>
      <c r="U145">
        <v>0</v>
      </c>
      <c r="V145">
        <v>0.1</v>
      </c>
      <c r="W145">
        <f t="shared" si="50"/>
        <v>47.923299999999998</v>
      </c>
      <c r="Y145" s="2">
        <f>[1]!fetr(J145,M145-J145,W145,1000-W145)</f>
        <v>4.762751392689976E-3</v>
      </c>
      <c r="AA145">
        <f t="shared" si="51"/>
        <v>12</v>
      </c>
      <c r="AB145">
        <f t="shared" si="52"/>
        <v>484</v>
      </c>
      <c r="AD145">
        <f t="shared" si="53"/>
        <v>47.923299999999998</v>
      </c>
      <c r="AE145">
        <f t="shared" si="54"/>
        <v>952.07669999999996</v>
      </c>
      <c r="AG145">
        <f t="shared" si="55"/>
        <v>0.49256222835273289</v>
      </c>
      <c r="AH145">
        <f t="shared" si="56"/>
        <v>-0.7081344743664888</v>
      </c>
      <c r="AI145">
        <f t="shared" si="57"/>
        <v>0.32751507687337528</v>
      </c>
      <c r="AJ145">
        <f t="shared" si="58"/>
        <v>0.25922366330960178</v>
      </c>
      <c r="AK145">
        <f t="shared" si="59"/>
        <v>0.935939048550677</v>
      </c>
    </row>
    <row r="146" spans="1:37">
      <c r="A146">
        <v>1</v>
      </c>
      <c r="B146">
        <v>248154324</v>
      </c>
      <c r="C146" t="s">
        <v>28</v>
      </c>
      <c r="D146" t="s">
        <v>23</v>
      </c>
      <c r="E146" t="s">
        <v>22</v>
      </c>
      <c r="F146">
        <v>4587.88</v>
      </c>
      <c r="G146" t="s">
        <v>85</v>
      </c>
      <c r="H146" t="s">
        <v>28</v>
      </c>
      <c r="I146">
        <v>0</v>
      </c>
      <c r="J146">
        <v>2</v>
      </c>
      <c r="K146">
        <v>494</v>
      </c>
      <c r="L146">
        <v>0</v>
      </c>
      <c r="M146">
        <v>496</v>
      </c>
      <c r="N146">
        <v>0</v>
      </c>
      <c r="O146">
        <v>0.40322580645161199</v>
      </c>
      <c r="P146">
        <v>99.596774193548299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50"/>
        <v>0</v>
      </c>
      <c r="Y146" s="1">
        <f>[1]!fetr(J146,M146-J146,W146,1000-W146)</f>
        <v>0.10977769034018611</v>
      </c>
      <c r="AA146">
        <f t="shared" si="51"/>
        <v>2</v>
      </c>
      <c r="AB146">
        <f t="shared" si="52"/>
        <v>494</v>
      </c>
      <c r="AD146">
        <f t="shared" si="53"/>
        <v>0</v>
      </c>
      <c r="AE146">
        <f t="shared" si="54"/>
        <v>1000</v>
      </c>
      <c r="AG146" t="e">
        <f t="shared" si="55"/>
        <v>#DIV/0!</v>
      </c>
      <c r="AH146" t="e">
        <f t="shared" si="56"/>
        <v>#DIV/0!</v>
      </c>
      <c r="AI146" t="e">
        <f t="shared" si="57"/>
        <v>#DIV/0!</v>
      </c>
      <c r="AJ146" t="e">
        <f t="shared" si="58"/>
        <v>#DIV/0!</v>
      </c>
      <c r="AK146" t="e">
        <f t="shared" si="59"/>
        <v>#DIV/0!</v>
      </c>
    </row>
    <row r="147" spans="1:37">
      <c r="A147">
        <v>1</v>
      </c>
      <c r="B147">
        <v>248154493</v>
      </c>
      <c r="C147" t="s">
        <v>42</v>
      </c>
      <c r="D147" t="s">
        <v>22</v>
      </c>
      <c r="E147" t="s">
        <v>23</v>
      </c>
      <c r="F147">
        <v>14222.97</v>
      </c>
      <c r="G147" t="s">
        <v>85</v>
      </c>
      <c r="H147" t="s">
        <v>28</v>
      </c>
      <c r="I147">
        <v>2</v>
      </c>
      <c r="J147">
        <v>56</v>
      </c>
      <c r="K147">
        <v>438</v>
      </c>
      <c r="L147">
        <v>0</v>
      </c>
      <c r="M147">
        <v>496</v>
      </c>
      <c r="N147">
        <v>0.40322580645161199</v>
      </c>
      <c r="O147">
        <v>11.2903225806451</v>
      </c>
      <c r="P147">
        <v>88.306451612903203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50"/>
        <v>0</v>
      </c>
      <c r="Y147" s="2">
        <f>[1]!fetr(J147,M147-J147,W147,1000-W147)</f>
        <v>1.5914030545573336E-28</v>
      </c>
      <c r="AA147">
        <f t="shared" si="51"/>
        <v>58</v>
      </c>
      <c r="AB147">
        <f t="shared" si="52"/>
        <v>438</v>
      </c>
      <c r="AD147">
        <f t="shared" si="53"/>
        <v>0</v>
      </c>
      <c r="AE147">
        <f t="shared" si="54"/>
        <v>1000</v>
      </c>
      <c r="AG147" t="e">
        <f t="shared" si="55"/>
        <v>#DIV/0!</v>
      </c>
      <c r="AH147" t="e">
        <f t="shared" si="56"/>
        <v>#DIV/0!</v>
      </c>
      <c r="AI147" t="e">
        <f t="shared" si="57"/>
        <v>#DIV/0!</v>
      </c>
      <c r="AJ147" t="e">
        <f t="shared" si="58"/>
        <v>#DIV/0!</v>
      </c>
      <c r="AK147" t="e">
        <f t="shared" si="59"/>
        <v>#DIV/0!</v>
      </c>
    </row>
    <row r="148" spans="1:37">
      <c r="A148">
        <v>1</v>
      </c>
      <c r="B148">
        <v>248154496</v>
      </c>
      <c r="C148" t="s">
        <v>43</v>
      </c>
      <c r="D148" t="s">
        <v>25</v>
      </c>
      <c r="E148" t="s">
        <v>30</v>
      </c>
      <c r="F148">
        <v>3146.71</v>
      </c>
      <c r="G148" t="s">
        <v>84</v>
      </c>
      <c r="H148" t="s">
        <v>28</v>
      </c>
      <c r="I148">
        <v>0</v>
      </c>
      <c r="J148">
        <v>6</v>
      </c>
      <c r="K148">
        <v>490</v>
      </c>
      <c r="L148">
        <v>0</v>
      </c>
      <c r="M148">
        <v>496</v>
      </c>
      <c r="N148">
        <v>0</v>
      </c>
      <c r="O148">
        <v>1.2096774193548301</v>
      </c>
      <c r="P148">
        <v>98.790322580645096</v>
      </c>
      <c r="Q148">
        <v>0</v>
      </c>
      <c r="R148">
        <v>0</v>
      </c>
      <c r="S148">
        <v>5.05192</v>
      </c>
      <c r="T148">
        <v>18.309999999999999</v>
      </c>
      <c r="U148">
        <v>0</v>
      </c>
      <c r="V148">
        <v>0</v>
      </c>
      <c r="W148">
        <f t="shared" si="50"/>
        <v>50.519199999999998</v>
      </c>
      <c r="Y148" s="2">
        <f>[1]!fetr(J148,M148-J148,W148,1000-W148)</f>
        <v>5.7298847042308479E-5</v>
      </c>
      <c r="AA148">
        <f t="shared" si="51"/>
        <v>6</v>
      </c>
      <c r="AB148">
        <f t="shared" si="52"/>
        <v>490</v>
      </c>
      <c r="AD148">
        <f t="shared" si="53"/>
        <v>50.519199999999998</v>
      </c>
      <c r="AE148">
        <f t="shared" si="54"/>
        <v>949.48080000000004</v>
      </c>
      <c r="AG148">
        <f t="shared" si="55"/>
        <v>0.2301361761509304</v>
      </c>
      <c r="AH148">
        <f t="shared" si="56"/>
        <v>-1.4690840750419265</v>
      </c>
      <c r="AI148">
        <f t="shared" si="57"/>
        <v>0.43531820244374869</v>
      </c>
      <c r="AJ148">
        <f t="shared" si="58"/>
        <v>9.8047056044717071E-2</v>
      </c>
      <c r="AK148">
        <f t="shared" si="59"/>
        <v>0.5401759288847694</v>
      </c>
    </row>
    <row r="149" spans="1:37">
      <c r="A149">
        <v>1</v>
      </c>
      <c r="B149">
        <v>248154505</v>
      </c>
      <c r="C149" t="s">
        <v>44</v>
      </c>
      <c r="D149" t="s">
        <v>25</v>
      </c>
      <c r="E149" t="s">
        <v>30</v>
      </c>
      <c r="F149">
        <v>5251.13</v>
      </c>
      <c r="G149" t="s">
        <v>84</v>
      </c>
      <c r="H149" t="s">
        <v>28</v>
      </c>
      <c r="I149">
        <v>1</v>
      </c>
      <c r="J149">
        <v>50</v>
      </c>
      <c r="K149">
        <v>445</v>
      </c>
      <c r="L149">
        <v>0</v>
      </c>
      <c r="M149">
        <v>496</v>
      </c>
      <c r="N149">
        <v>0.20161290322580599</v>
      </c>
      <c r="O149">
        <v>10.080645161290301</v>
      </c>
      <c r="P149">
        <v>89.717741935483801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50"/>
        <v>0</v>
      </c>
      <c r="Y149" s="2">
        <f>[1]!fetr(J149,M149-J149,W149,1000-W149)</f>
        <v>1.8920676835653634E-25</v>
      </c>
      <c r="AA149">
        <f t="shared" si="51"/>
        <v>51</v>
      </c>
      <c r="AB149">
        <f t="shared" si="52"/>
        <v>445</v>
      </c>
      <c r="AD149">
        <f t="shared" si="53"/>
        <v>0</v>
      </c>
      <c r="AE149">
        <f t="shared" si="54"/>
        <v>1000</v>
      </c>
      <c r="AG149" t="e">
        <f t="shared" si="55"/>
        <v>#DIV/0!</v>
      </c>
      <c r="AH149" t="e">
        <f t="shared" si="56"/>
        <v>#DIV/0!</v>
      </c>
      <c r="AI149" t="e">
        <f t="shared" si="57"/>
        <v>#DIV/0!</v>
      </c>
      <c r="AJ149" t="e">
        <f t="shared" si="58"/>
        <v>#DIV/0!</v>
      </c>
      <c r="AK149" t="e">
        <f t="shared" si="59"/>
        <v>#DIV/0!</v>
      </c>
    </row>
    <row r="150" spans="1:37">
      <c r="A150" t="s">
        <v>70</v>
      </c>
      <c r="Y150" s="1"/>
    </row>
    <row r="151" spans="1:37">
      <c r="A151" t="s">
        <v>1</v>
      </c>
      <c r="B151" t="s">
        <v>2</v>
      </c>
      <c r="C151" t="s">
        <v>3</v>
      </c>
      <c r="D151" t="s">
        <v>4</v>
      </c>
      <c r="E151" t="s">
        <v>5</v>
      </c>
      <c r="F151" t="s">
        <v>6</v>
      </c>
      <c r="G151" t="s">
        <v>82</v>
      </c>
      <c r="H151" t="s">
        <v>83</v>
      </c>
      <c r="I151" t="s">
        <v>7</v>
      </c>
      <c r="J151" t="s">
        <v>8</v>
      </c>
      <c r="K151" t="s">
        <v>9</v>
      </c>
      <c r="L151" t="s">
        <v>10</v>
      </c>
      <c r="M151" t="s">
        <v>11</v>
      </c>
      <c r="N151" t="s">
        <v>12</v>
      </c>
      <c r="O151" t="s">
        <v>13</v>
      </c>
      <c r="P151" t="s">
        <v>14</v>
      </c>
      <c r="Q151" t="s">
        <v>15</v>
      </c>
      <c r="R151" t="s">
        <v>16</v>
      </c>
      <c r="S151" t="s">
        <v>17</v>
      </c>
      <c r="T151" t="s">
        <v>18</v>
      </c>
      <c r="U151" t="s">
        <v>19</v>
      </c>
      <c r="V151" t="s">
        <v>20</v>
      </c>
      <c r="Y151" s="1"/>
      <c r="AG151" t="str">
        <f>A150</f>
        <v>LUSC3/Results/all.snp.sum.hg19_multianno.vcf</v>
      </c>
    </row>
    <row r="152" spans="1:37">
      <c r="A152">
        <v>1</v>
      </c>
      <c r="B152">
        <v>247654459</v>
      </c>
      <c r="C152" t="s">
        <v>28</v>
      </c>
      <c r="D152" t="s">
        <v>30</v>
      </c>
      <c r="E152" t="s">
        <v>25</v>
      </c>
      <c r="F152">
        <v>1055.22</v>
      </c>
      <c r="G152" t="s">
        <v>87</v>
      </c>
      <c r="H152" t="s">
        <v>114</v>
      </c>
      <c r="I152">
        <v>0</v>
      </c>
      <c r="J152">
        <v>1</v>
      </c>
      <c r="K152">
        <v>580</v>
      </c>
      <c r="L152">
        <v>0</v>
      </c>
      <c r="M152">
        <v>581</v>
      </c>
      <c r="N152">
        <v>0</v>
      </c>
      <c r="O152">
        <v>0.17211703958691901</v>
      </c>
      <c r="P152">
        <v>99.827882960413007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ref="W152:W174" si="60">(S152/100)*1000</f>
        <v>0</v>
      </c>
      <c r="Y152" s="1">
        <f>[1]!fetr(J152,M152-J152,W152,1000-W152)</f>
        <v>0.36748893105521413</v>
      </c>
      <c r="AA152">
        <f t="shared" ref="AA152:AA174" si="61">J152+I152</f>
        <v>1</v>
      </c>
      <c r="AB152">
        <f t="shared" ref="AB152:AB174" si="62">K152+L152</f>
        <v>580</v>
      </c>
      <c r="AD152">
        <f t="shared" ref="AD152:AD174" si="63">SUM(S152)*10</f>
        <v>0</v>
      </c>
      <c r="AE152">
        <f t="shared" ref="AE152:AE174" si="64">1000-AD152</f>
        <v>1000</v>
      </c>
      <c r="AG152" t="e">
        <f t="shared" ref="AG152:AG174" si="65">(AA152/AD152)/(AB152/AE152)</f>
        <v>#DIV/0!</v>
      </c>
      <c r="AH152" t="e">
        <f t="shared" ref="AH152:AH174" si="66">LN(AG152)</f>
        <v>#DIV/0!</v>
      </c>
      <c r="AI152" t="e">
        <f t="shared" ref="AI152:AI174" si="67">SQRT(1/AA152+1/AB152+1/AD152+1/AE153)</f>
        <v>#DIV/0!</v>
      </c>
      <c r="AJ152" t="e">
        <f t="shared" ref="AJ152:AJ174" si="68">EXP(AH152-(1.96*AI152))</f>
        <v>#DIV/0!</v>
      </c>
      <c r="AK152" t="e">
        <f t="shared" ref="AK152:AK174" si="69">EXP(AH152+(1.96*AI152))</f>
        <v>#DIV/0!</v>
      </c>
    </row>
    <row r="153" spans="1:37">
      <c r="A153">
        <v>1</v>
      </c>
      <c r="B153">
        <v>247654493</v>
      </c>
      <c r="C153" t="s">
        <v>47</v>
      </c>
      <c r="D153" t="s">
        <v>30</v>
      </c>
      <c r="E153" t="s">
        <v>22</v>
      </c>
      <c r="F153">
        <v>5514.64</v>
      </c>
      <c r="G153" t="s">
        <v>87</v>
      </c>
      <c r="H153" t="s">
        <v>89</v>
      </c>
      <c r="I153">
        <v>0</v>
      </c>
      <c r="J153">
        <v>6</v>
      </c>
      <c r="K153">
        <v>575</v>
      </c>
      <c r="L153">
        <v>0</v>
      </c>
      <c r="M153">
        <v>581</v>
      </c>
      <c r="N153">
        <v>0</v>
      </c>
      <c r="O153">
        <v>1.03270223752151</v>
      </c>
      <c r="P153">
        <v>98.967297762478395</v>
      </c>
      <c r="Q153">
        <v>0</v>
      </c>
      <c r="R153">
        <v>1.41</v>
      </c>
      <c r="S153">
        <v>1.6773199999999999</v>
      </c>
      <c r="T153">
        <v>5.98</v>
      </c>
      <c r="U153">
        <v>0</v>
      </c>
      <c r="V153">
        <v>0.1</v>
      </c>
      <c r="W153">
        <f t="shared" si="60"/>
        <v>16.773199999999999</v>
      </c>
      <c r="Y153" s="1">
        <f>[1]!fetr(J153,M153-J153,W153,1000-W153)</f>
        <v>0.19928403980724402</v>
      </c>
      <c r="AA153">
        <f t="shared" si="61"/>
        <v>6</v>
      </c>
      <c r="AB153">
        <f t="shared" si="62"/>
        <v>575</v>
      </c>
      <c r="AD153">
        <f t="shared" si="63"/>
        <v>16.773199999999999</v>
      </c>
      <c r="AE153">
        <f t="shared" si="64"/>
        <v>983.22680000000003</v>
      </c>
      <c r="AG153">
        <f t="shared" si="65"/>
        <v>0.61167564406574049</v>
      </c>
      <c r="AH153">
        <f t="shared" si="66"/>
        <v>-0.49155313032256676</v>
      </c>
      <c r="AI153">
        <f t="shared" si="67"/>
        <v>0.4787202451071651</v>
      </c>
      <c r="AJ153">
        <f t="shared" si="68"/>
        <v>0.23934606330194957</v>
      </c>
      <c r="AK153">
        <f t="shared" si="69"/>
        <v>1.5632055459012466</v>
      </c>
    </row>
    <row r="154" spans="1:37">
      <c r="A154">
        <v>1</v>
      </c>
      <c r="B154">
        <v>247654498</v>
      </c>
      <c r="C154" t="s">
        <v>48</v>
      </c>
      <c r="D154" t="s">
        <v>30</v>
      </c>
      <c r="E154" t="s">
        <v>25</v>
      </c>
      <c r="F154">
        <v>254148.96</v>
      </c>
      <c r="G154" t="s">
        <v>87</v>
      </c>
      <c r="H154" t="s">
        <v>90</v>
      </c>
      <c r="I154">
        <v>21</v>
      </c>
      <c r="J154">
        <v>181</v>
      </c>
      <c r="K154">
        <v>379</v>
      </c>
      <c r="L154">
        <v>0</v>
      </c>
      <c r="M154">
        <v>581</v>
      </c>
      <c r="N154">
        <v>3.6144578313253</v>
      </c>
      <c r="O154">
        <v>31.1531841652323</v>
      </c>
      <c r="P154">
        <v>65.2323580034423</v>
      </c>
      <c r="Q154">
        <v>0</v>
      </c>
      <c r="R154">
        <v>18.89</v>
      </c>
      <c r="S154">
        <v>12.9193</v>
      </c>
      <c r="T154">
        <v>14.83</v>
      </c>
      <c r="U154">
        <v>2.88</v>
      </c>
      <c r="V154">
        <v>19.09</v>
      </c>
      <c r="W154">
        <f t="shared" si="60"/>
        <v>129.19300000000001</v>
      </c>
      <c r="Y154" s="2">
        <f>[1]!fetr(J154,M154-J154,W154,1000-W154)</f>
        <v>3.7612083566789127E-18</v>
      </c>
      <c r="AA154">
        <f t="shared" si="61"/>
        <v>202</v>
      </c>
      <c r="AB154">
        <f t="shared" si="62"/>
        <v>379</v>
      </c>
      <c r="AD154">
        <f t="shared" si="63"/>
        <v>129.19299999999998</v>
      </c>
      <c r="AE154">
        <f t="shared" si="64"/>
        <v>870.80700000000002</v>
      </c>
      <c r="AG154">
        <f t="shared" si="65"/>
        <v>3.5924860286037457</v>
      </c>
      <c r="AH154">
        <f t="shared" si="66"/>
        <v>1.2788444499178984</v>
      </c>
      <c r="AI154">
        <f t="shared" si="67"/>
        <v>0.12783868674850676</v>
      </c>
      <c r="AJ154">
        <f t="shared" si="68"/>
        <v>2.7962538869820879</v>
      </c>
      <c r="AK154">
        <f t="shared" si="69"/>
        <v>4.61544494432232</v>
      </c>
    </row>
    <row r="155" spans="1:37">
      <c r="A155">
        <v>1</v>
      </c>
      <c r="B155">
        <v>247654637</v>
      </c>
      <c r="C155" t="s">
        <v>50</v>
      </c>
      <c r="D155" t="s">
        <v>30</v>
      </c>
      <c r="E155" t="s">
        <v>25</v>
      </c>
      <c r="F155">
        <v>3171.12</v>
      </c>
      <c r="G155" t="s">
        <v>87</v>
      </c>
      <c r="H155" t="s">
        <v>94</v>
      </c>
      <c r="I155">
        <v>0</v>
      </c>
      <c r="J155">
        <v>4</v>
      </c>
      <c r="K155">
        <v>577</v>
      </c>
      <c r="L155">
        <v>0</v>
      </c>
      <c r="M155">
        <v>581</v>
      </c>
      <c r="N155">
        <v>0</v>
      </c>
      <c r="O155">
        <v>0.68846815834767605</v>
      </c>
      <c r="P155">
        <v>99.311531841652297</v>
      </c>
      <c r="Q155">
        <v>0</v>
      </c>
      <c r="R155">
        <v>1.41</v>
      </c>
      <c r="S155">
        <v>1.31789</v>
      </c>
      <c r="T155">
        <v>4.84</v>
      </c>
      <c r="U155">
        <v>0</v>
      </c>
      <c r="V155">
        <v>0</v>
      </c>
      <c r="W155">
        <f t="shared" si="60"/>
        <v>13.178900000000001</v>
      </c>
      <c r="Y155" s="1">
        <f>[1]!fetr(J155,M155-J155,W155,1000-W155)</f>
        <v>0.19012351592672377</v>
      </c>
      <c r="AA155">
        <f t="shared" si="61"/>
        <v>4</v>
      </c>
      <c r="AB155">
        <f t="shared" si="62"/>
        <v>577</v>
      </c>
      <c r="AD155">
        <f t="shared" si="63"/>
        <v>13.178900000000001</v>
      </c>
      <c r="AE155">
        <f t="shared" si="64"/>
        <v>986.8211</v>
      </c>
      <c r="AG155">
        <f t="shared" si="65"/>
        <v>0.51909093224789116</v>
      </c>
      <c r="AH155">
        <f t="shared" si="66"/>
        <v>-0.65567620451980424</v>
      </c>
      <c r="AI155">
        <f t="shared" si="67"/>
        <v>0.57324913592238924</v>
      </c>
      <c r="AJ155">
        <f t="shared" si="68"/>
        <v>0.16876559968442362</v>
      </c>
      <c r="AK155">
        <f t="shared" si="69"/>
        <v>1.5966251205568074</v>
      </c>
    </row>
    <row r="156" spans="1:37">
      <c r="A156">
        <v>1</v>
      </c>
      <c r="B156">
        <v>247654714</v>
      </c>
      <c r="C156" t="s">
        <v>71</v>
      </c>
      <c r="D156" t="s">
        <v>23</v>
      </c>
      <c r="E156" t="s">
        <v>22</v>
      </c>
      <c r="F156">
        <v>2035.59</v>
      </c>
      <c r="G156" t="s">
        <v>87</v>
      </c>
      <c r="H156" t="s">
        <v>115</v>
      </c>
      <c r="I156">
        <v>0</v>
      </c>
      <c r="J156">
        <v>2</v>
      </c>
      <c r="K156">
        <v>579</v>
      </c>
      <c r="L156">
        <v>0</v>
      </c>
      <c r="M156">
        <v>581</v>
      </c>
      <c r="N156">
        <v>0</v>
      </c>
      <c r="O156">
        <v>0.34423407917383803</v>
      </c>
      <c r="P156">
        <v>99.655765920826099</v>
      </c>
      <c r="Q156">
        <v>0</v>
      </c>
      <c r="R156">
        <v>0</v>
      </c>
      <c r="S156">
        <v>0.25958500000000001</v>
      </c>
      <c r="T156">
        <v>0</v>
      </c>
      <c r="U156">
        <v>0</v>
      </c>
      <c r="V156">
        <v>0</v>
      </c>
      <c r="W156">
        <f t="shared" si="60"/>
        <v>2.5958500000000004</v>
      </c>
      <c r="Y156" s="1">
        <f>[1]!fetr(J156,M156-J156,W156,1000-W156)</f>
        <v>0.73734179206704253</v>
      </c>
      <c r="AA156">
        <f t="shared" si="61"/>
        <v>2</v>
      </c>
      <c r="AB156">
        <f t="shared" si="62"/>
        <v>579</v>
      </c>
      <c r="AD156">
        <f t="shared" si="63"/>
        <v>2.59585</v>
      </c>
      <c r="AE156">
        <f t="shared" si="64"/>
        <v>997.40414999999996</v>
      </c>
      <c r="AG156">
        <f t="shared" si="65"/>
        <v>1.3272202811562217</v>
      </c>
      <c r="AH156">
        <f t="shared" si="66"/>
        <v>0.28308674093784653</v>
      </c>
      <c r="AI156">
        <f t="shared" si="67"/>
        <v>0.94231490867516221</v>
      </c>
      <c r="AJ156">
        <f t="shared" si="68"/>
        <v>0.20932850220948543</v>
      </c>
      <c r="AK156">
        <f t="shared" si="69"/>
        <v>8.4150684503993922</v>
      </c>
    </row>
    <row r="157" spans="1:37">
      <c r="A157">
        <v>1</v>
      </c>
      <c r="B157">
        <v>247654778</v>
      </c>
      <c r="C157" t="s">
        <v>28</v>
      </c>
      <c r="D157" t="s">
        <v>30</v>
      </c>
      <c r="E157" t="s">
        <v>22</v>
      </c>
      <c r="F157">
        <v>1782.22</v>
      </c>
      <c r="G157" t="s">
        <v>87</v>
      </c>
      <c r="H157" t="s">
        <v>116</v>
      </c>
      <c r="I157">
        <v>0</v>
      </c>
      <c r="J157">
        <v>1</v>
      </c>
      <c r="K157">
        <v>580</v>
      </c>
      <c r="L157">
        <v>0</v>
      </c>
      <c r="M157">
        <v>581</v>
      </c>
      <c r="N157">
        <v>0</v>
      </c>
      <c r="O157">
        <v>0.17211703958691901</v>
      </c>
      <c r="P157">
        <v>99.827882960413007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60"/>
        <v>0</v>
      </c>
      <c r="Y157" s="1">
        <f>[1]!fetr(J157,M157-J157,W157,1000-W157)</f>
        <v>0.36748893105521413</v>
      </c>
      <c r="AA157">
        <f t="shared" si="61"/>
        <v>1</v>
      </c>
      <c r="AB157">
        <f t="shared" si="62"/>
        <v>580</v>
      </c>
      <c r="AD157">
        <f t="shared" si="63"/>
        <v>0</v>
      </c>
      <c r="AE157">
        <f t="shared" si="64"/>
        <v>1000</v>
      </c>
      <c r="AG157" t="e">
        <f t="shared" si="65"/>
        <v>#DIV/0!</v>
      </c>
      <c r="AH157" t="e">
        <f t="shared" si="66"/>
        <v>#DIV/0!</v>
      </c>
      <c r="AI157" t="e">
        <f t="shared" si="67"/>
        <v>#DIV/0!</v>
      </c>
      <c r="AJ157" t="e">
        <f t="shared" si="68"/>
        <v>#DIV/0!</v>
      </c>
      <c r="AK157" t="e">
        <f t="shared" si="69"/>
        <v>#DIV/0!</v>
      </c>
    </row>
    <row r="158" spans="1:37">
      <c r="A158">
        <v>1</v>
      </c>
      <c r="B158">
        <v>247654798</v>
      </c>
      <c r="C158" t="s">
        <v>51</v>
      </c>
      <c r="D158" t="s">
        <v>22</v>
      </c>
      <c r="E158" t="s">
        <v>30</v>
      </c>
      <c r="F158">
        <v>449.22</v>
      </c>
      <c r="G158" t="s">
        <v>87</v>
      </c>
      <c r="H158" t="s">
        <v>95</v>
      </c>
      <c r="I158">
        <v>0</v>
      </c>
      <c r="J158">
        <v>1</v>
      </c>
      <c r="K158">
        <v>580</v>
      </c>
      <c r="L158">
        <v>0</v>
      </c>
      <c r="M158">
        <v>581</v>
      </c>
      <c r="N158">
        <v>0</v>
      </c>
      <c r="O158">
        <v>0.17211703958691901</v>
      </c>
      <c r="P158">
        <v>99.827882960413007</v>
      </c>
      <c r="Q158">
        <v>0</v>
      </c>
      <c r="R158">
        <v>0.06</v>
      </c>
      <c r="S158">
        <v>3.9936100000000002E-2</v>
      </c>
      <c r="T158">
        <v>0.15</v>
      </c>
      <c r="U158">
        <v>0</v>
      </c>
      <c r="V158">
        <v>0</v>
      </c>
      <c r="W158">
        <f t="shared" si="60"/>
        <v>0.39936100000000002</v>
      </c>
      <c r="Y158" s="1">
        <f>[1]!fetr(J158,M158-J158,W158,1000-W158)</f>
        <v>0.36748893105521413</v>
      </c>
      <c r="AA158">
        <f t="shared" si="61"/>
        <v>1</v>
      </c>
      <c r="AB158">
        <f t="shared" si="62"/>
        <v>580</v>
      </c>
      <c r="AD158">
        <f t="shared" si="63"/>
        <v>0.39936100000000002</v>
      </c>
      <c r="AE158">
        <f t="shared" si="64"/>
        <v>999.600639</v>
      </c>
      <c r="AG158">
        <f t="shared" si="65"/>
        <v>4.3155174831448404</v>
      </c>
      <c r="AH158">
        <f t="shared" si="66"/>
        <v>1.4622172439136838</v>
      </c>
      <c r="AI158">
        <f t="shared" si="67"/>
        <v>1.8726249699699729</v>
      </c>
      <c r="AJ158">
        <f t="shared" si="68"/>
        <v>0.10990623374271466</v>
      </c>
      <c r="AK158">
        <f t="shared" si="69"/>
        <v>169.45072643400701</v>
      </c>
    </row>
    <row r="159" spans="1:37">
      <c r="A159">
        <v>1</v>
      </c>
      <c r="B159">
        <v>247654888</v>
      </c>
      <c r="C159" t="s">
        <v>28</v>
      </c>
      <c r="D159" t="s">
        <v>23</v>
      </c>
      <c r="E159" t="s">
        <v>22</v>
      </c>
      <c r="F159">
        <v>241.59</v>
      </c>
      <c r="G159" t="s">
        <v>87</v>
      </c>
      <c r="H159" t="s">
        <v>113</v>
      </c>
      <c r="I159">
        <v>0</v>
      </c>
      <c r="J159">
        <v>5</v>
      </c>
      <c r="K159">
        <v>576</v>
      </c>
      <c r="L159">
        <v>0</v>
      </c>
      <c r="M159">
        <v>581</v>
      </c>
      <c r="N159">
        <v>0</v>
      </c>
      <c r="O159">
        <v>0.86058519793459498</v>
      </c>
      <c r="P159">
        <v>99.139414802065403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60"/>
        <v>0</v>
      </c>
      <c r="Y159" s="2">
        <f>[1]!fetr(J159,M159-J159,W159,1000-W159)</f>
        <v>6.6294356921726381E-3</v>
      </c>
      <c r="AA159">
        <f t="shared" si="61"/>
        <v>5</v>
      </c>
      <c r="AB159">
        <f t="shared" si="62"/>
        <v>576</v>
      </c>
      <c r="AD159">
        <f t="shared" si="63"/>
        <v>0</v>
      </c>
      <c r="AE159">
        <f t="shared" si="64"/>
        <v>1000</v>
      </c>
      <c r="AG159" t="e">
        <f t="shared" si="65"/>
        <v>#DIV/0!</v>
      </c>
      <c r="AH159" t="e">
        <f t="shared" si="66"/>
        <v>#DIV/0!</v>
      </c>
      <c r="AI159" t="e">
        <f t="shared" si="67"/>
        <v>#DIV/0!</v>
      </c>
      <c r="AJ159" t="e">
        <f t="shared" si="68"/>
        <v>#DIV/0!</v>
      </c>
      <c r="AK159" t="e">
        <f t="shared" si="69"/>
        <v>#DIV/0!</v>
      </c>
    </row>
    <row r="160" spans="1:37">
      <c r="A160">
        <v>1</v>
      </c>
      <c r="B160">
        <v>247654895</v>
      </c>
      <c r="C160" t="s">
        <v>28</v>
      </c>
      <c r="D160" t="s">
        <v>22</v>
      </c>
      <c r="E160" t="s">
        <v>23</v>
      </c>
      <c r="F160">
        <v>890.22</v>
      </c>
      <c r="G160" t="s">
        <v>87</v>
      </c>
      <c r="H160" t="s">
        <v>117</v>
      </c>
      <c r="I160">
        <v>0</v>
      </c>
      <c r="J160">
        <v>1</v>
      </c>
      <c r="K160">
        <v>580</v>
      </c>
      <c r="L160">
        <v>0</v>
      </c>
      <c r="M160">
        <v>581</v>
      </c>
      <c r="N160">
        <v>0</v>
      </c>
      <c r="O160">
        <v>0.17211703958691901</v>
      </c>
      <c r="P160">
        <v>99.827882960413007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60"/>
        <v>0</v>
      </c>
      <c r="Y160" s="1">
        <f>[1]!fetr(J160,M160-J160,W160,1000-W160)</f>
        <v>0.36748893105521413</v>
      </c>
      <c r="AA160">
        <f t="shared" si="61"/>
        <v>1</v>
      </c>
      <c r="AB160">
        <f t="shared" si="62"/>
        <v>580</v>
      </c>
      <c r="AD160">
        <f t="shared" si="63"/>
        <v>0</v>
      </c>
      <c r="AE160">
        <f t="shared" si="64"/>
        <v>1000</v>
      </c>
      <c r="AG160" t="e">
        <f t="shared" si="65"/>
        <v>#DIV/0!</v>
      </c>
      <c r="AH160" t="e">
        <f t="shared" si="66"/>
        <v>#DIV/0!</v>
      </c>
      <c r="AI160" t="e">
        <f t="shared" si="67"/>
        <v>#DIV/0!</v>
      </c>
      <c r="AJ160" t="e">
        <f t="shared" si="68"/>
        <v>#DIV/0!</v>
      </c>
      <c r="AK160" t="e">
        <f t="shared" si="69"/>
        <v>#DIV/0!</v>
      </c>
    </row>
    <row r="161" spans="1:37">
      <c r="A161">
        <v>1</v>
      </c>
      <c r="B161">
        <v>247654931</v>
      </c>
      <c r="C161" t="s">
        <v>53</v>
      </c>
      <c r="D161" t="s">
        <v>23</v>
      </c>
      <c r="E161" t="s">
        <v>22</v>
      </c>
      <c r="F161">
        <v>4486.7299999999996</v>
      </c>
      <c r="G161" t="s">
        <v>87</v>
      </c>
      <c r="H161" t="s">
        <v>98</v>
      </c>
      <c r="I161">
        <v>0</v>
      </c>
      <c r="J161">
        <v>3</v>
      </c>
      <c r="K161">
        <v>578</v>
      </c>
      <c r="L161">
        <v>0</v>
      </c>
      <c r="M161">
        <v>581</v>
      </c>
      <c r="N161">
        <v>0</v>
      </c>
      <c r="O161">
        <v>0.51635111876075701</v>
      </c>
      <c r="P161">
        <v>99.483648881239205</v>
      </c>
      <c r="Q161">
        <v>0</v>
      </c>
      <c r="R161">
        <v>0.08</v>
      </c>
      <c r="S161">
        <v>3.9936100000000002E-2</v>
      </c>
      <c r="T161">
        <v>0</v>
      </c>
      <c r="U161">
        <v>0</v>
      </c>
      <c r="V161">
        <v>0.2</v>
      </c>
      <c r="W161">
        <f t="shared" si="60"/>
        <v>0.39936100000000002</v>
      </c>
      <c r="Y161" s="1">
        <f>[1]!fetr(J161,M161-J161,W161,1000-W161)</f>
        <v>4.9466547818039469E-2</v>
      </c>
      <c r="AA161">
        <f t="shared" si="61"/>
        <v>3</v>
      </c>
      <c r="AB161">
        <f t="shared" si="62"/>
        <v>578</v>
      </c>
      <c r="AD161">
        <f t="shared" si="63"/>
        <v>0.39936100000000002</v>
      </c>
      <c r="AE161">
        <f t="shared" si="64"/>
        <v>999.600639</v>
      </c>
      <c r="AG161">
        <f t="shared" si="65"/>
        <v>12.991350208775126</v>
      </c>
      <c r="AH161">
        <f t="shared" si="66"/>
        <v>2.5642837674498811</v>
      </c>
      <c r="AI161">
        <f t="shared" si="67"/>
        <v>1.6852488176419438</v>
      </c>
      <c r="AJ161">
        <f t="shared" si="68"/>
        <v>0.47768492567768317</v>
      </c>
      <c r="AK161">
        <f t="shared" si="69"/>
        <v>353.31904185086677</v>
      </c>
    </row>
    <row r="162" spans="1:37">
      <c r="A162">
        <v>1</v>
      </c>
      <c r="B162">
        <v>247654941</v>
      </c>
      <c r="C162" t="s">
        <v>54</v>
      </c>
      <c r="D162" t="s">
        <v>30</v>
      </c>
      <c r="E162" t="s">
        <v>25</v>
      </c>
      <c r="F162">
        <v>1917.59</v>
      </c>
      <c r="G162" t="s">
        <v>87</v>
      </c>
      <c r="H162" t="s">
        <v>99</v>
      </c>
      <c r="I162">
        <v>0</v>
      </c>
      <c r="J162">
        <v>2</v>
      </c>
      <c r="K162">
        <v>579</v>
      </c>
      <c r="L162">
        <v>0</v>
      </c>
      <c r="M162">
        <v>581</v>
      </c>
      <c r="N162">
        <v>0</v>
      </c>
      <c r="O162">
        <v>0.34423407917383803</v>
      </c>
      <c r="P162">
        <v>99.655765920826099</v>
      </c>
      <c r="Q162">
        <v>0</v>
      </c>
      <c r="R162">
        <v>0.04</v>
      </c>
      <c r="S162">
        <v>0</v>
      </c>
      <c r="T162">
        <v>0</v>
      </c>
      <c r="U162">
        <v>0</v>
      </c>
      <c r="V162">
        <v>0</v>
      </c>
      <c r="W162">
        <f t="shared" si="60"/>
        <v>0</v>
      </c>
      <c r="Y162" s="1">
        <f>[1]!fetr(J162,M162-J162,W162,1000-W162)</f>
        <v>0.1349010000079289</v>
      </c>
      <c r="AA162">
        <f t="shared" si="61"/>
        <v>2</v>
      </c>
      <c r="AB162">
        <f t="shared" si="62"/>
        <v>579</v>
      </c>
      <c r="AD162">
        <f t="shared" si="63"/>
        <v>0</v>
      </c>
      <c r="AE162">
        <f t="shared" si="64"/>
        <v>1000</v>
      </c>
      <c r="AG162" t="e">
        <f t="shared" si="65"/>
        <v>#DIV/0!</v>
      </c>
      <c r="AH162" t="e">
        <f t="shared" si="66"/>
        <v>#DIV/0!</v>
      </c>
      <c r="AI162" t="e">
        <f t="shared" si="67"/>
        <v>#DIV/0!</v>
      </c>
      <c r="AJ162" t="e">
        <f t="shared" si="68"/>
        <v>#DIV/0!</v>
      </c>
      <c r="AK162" t="e">
        <f t="shared" si="69"/>
        <v>#DIV/0!</v>
      </c>
    </row>
    <row r="163" spans="1:37">
      <c r="A163">
        <v>1</v>
      </c>
      <c r="B163">
        <v>247654976</v>
      </c>
      <c r="C163" t="s">
        <v>55</v>
      </c>
      <c r="D163" t="s">
        <v>30</v>
      </c>
      <c r="E163" t="s">
        <v>25</v>
      </c>
      <c r="F163">
        <v>5649.12</v>
      </c>
      <c r="G163" t="s">
        <v>87</v>
      </c>
      <c r="H163" t="s">
        <v>102</v>
      </c>
      <c r="I163">
        <v>0</v>
      </c>
      <c r="J163">
        <v>4</v>
      </c>
      <c r="K163">
        <v>577</v>
      </c>
      <c r="L163">
        <v>0</v>
      </c>
      <c r="M163">
        <v>581</v>
      </c>
      <c r="N163">
        <v>0</v>
      </c>
      <c r="O163">
        <v>0.68846815834767605</v>
      </c>
      <c r="P163">
        <v>99.311531841652297</v>
      </c>
      <c r="Q163">
        <v>0</v>
      </c>
      <c r="R163">
        <v>1.18</v>
      </c>
      <c r="S163">
        <v>0.89856199999999997</v>
      </c>
      <c r="T163">
        <v>3.33</v>
      </c>
      <c r="U163">
        <v>0</v>
      </c>
      <c r="V163">
        <v>0</v>
      </c>
      <c r="W163">
        <f t="shared" si="60"/>
        <v>8.9856199999999991</v>
      </c>
      <c r="Y163" s="1">
        <f>[1]!fetr(J163,M163-J163,W163,1000-W163)</f>
        <v>0.44684726693932081</v>
      </c>
      <c r="AA163">
        <f t="shared" si="61"/>
        <v>4</v>
      </c>
      <c r="AB163">
        <f t="shared" si="62"/>
        <v>577</v>
      </c>
      <c r="AD163">
        <f t="shared" si="63"/>
        <v>8.9856199999999991</v>
      </c>
      <c r="AE163">
        <f t="shared" si="64"/>
        <v>991.01437999999996</v>
      </c>
      <c r="AG163">
        <f t="shared" si="65"/>
        <v>0.76456794512388959</v>
      </c>
      <c r="AH163">
        <f t="shared" si="66"/>
        <v>-0.26844438231838469</v>
      </c>
      <c r="AI163">
        <f t="shared" si="67"/>
        <v>0.60373886964993739</v>
      </c>
      <c r="AJ163">
        <f t="shared" si="68"/>
        <v>0.23415486487277135</v>
      </c>
      <c r="AK163">
        <f t="shared" si="69"/>
        <v>2.4964851489572575</v>
      </c>
    </row>
    <row r="164" spans="1:37">
      <c r="A164">
        <v>1</v>
      </c>
      <c r="B164">
        <v>247654993</v>
      </c>
      <c r="C164" t="s">
        <v>56</v>
      </c>
      <c r="D164" t="s">
        <v>22</v>
      </c>
      <c r="E164" t="s">
        <v>23</v>
      </c>
      <c r="F164">
        <v>1021907.32</v>
      </c>
      <c r="G164" t="s">
        <v>87</v>
      </c>
      <c r="H164" t="s">
        <v>103</v>
      </c>
      <c r="I164">
        <v>69</v>
      </c>
      <c r="J164">
        <v>250</v>
      </c>
      <c r="K164">
        <v>262</v>
      </c>
      <c r="L164">
        <v>0</v>
      </c>
      <c r="M164">
        <v>581</v>
      </c>
      <c r="N164">
        <v>11.8760757314974</v>
      </c>
      <c r="O164">
        <v>43.029259896729698</v>
      </c>
      <c r="P164">
        <v>45.094664371772801</v>
      </c>
      <c r="Q164">
        <v>37.527000000000001</v>
      </c>
      <c r="R164">
        <v>34.880000000000003</v>
      </c>
      <c r="S164">
        <v>32.368200000000002</v>
      </c>
      <c r="T164">
        <v>45.46</v>
      </c>
      <c r="U164">
        <v>26.59</v>
      </c>
      <c r="V164">
        <v>32.31</v>
      </c>
      <c r="W164">
        <f t="shared" si="60"/>
        <v>323.68200000000002</v>
      </c>
      <c r="Y164" s="2">
        <f>[1]!fetr(J164,M164-J164,W164,1000-W164)</f>
        <v>1.9332518952004766E-5</v>
      </c>
      <c r="AA164">
        <f t="shared" si="61"/>
        <v>319</v>
      </c>
      <c r="AB164">
        <f t="shared" si="62"/>
        <v>262</v>
      </c>
      <c r="AD164">
        <f t="shared" si="63"/>
        <v>323.68200000000002</v>
      </c>
      <c r="AE164">
        <f t="shared" si="64"/>
        <v>676.31799999999998</v>
      </c>
      <c r="AG164">
        <f t="shared" si="65"/>
        <v>2.5440274265982761</v>
      </c>
      <c r="AH164">
        <f t="shared" si="66"/>
        <v>0.93374842631531108</v>
      </c>
      <c r="AI164">
        <f t="shared" si="67"/>
        <v>0.1050782643791412</v>
      </c>
      <c r="AJ164">
        <f t="shared" si="68"/>
        <v>2.070510154023391</v>
      </c>
      <c r="AK164">
        <f t="shared" si="69"/>
        <v>3.1258361784450974</v>
      </c>
    </row>
    <row r="165" spans="1:37">
      <c r="A165">
        <v>1</v>
      </c>
      <c r="B165">
        <v>247655063</v>
      </c>
      <c r="C165" t="s">
        <v>28</v>
      </c>
      <c r="D165" t="s">
        <v>23</v>
      </c>
      <c r="E165" t="s">
        <v>22</v>
      </c>
      <c r="F165">
        <v>5385.61</v>
      </c>
      <c r="G165" t="s">
        <v>87</v>
      </c>
      <c r="H165" t="s">
        <v>118</v>
      </c>
      <c r="I165">
        <v>0</v>
      </c>
      <c r="J165">
        <v>2</v>
      </c>
      <c r="K165">
        <v>579</v>
      </c>
      <c r="L165">
        <v>0</v>
      </c>
      <c r="M165">
        <v>581</v>
      </c>
      <c r="N165">
        <v>0</v>
      </c>
      <c r="O165">
        <v>0.34423407917383803</v>
      </c>
      <c r="P165">
        <v>99.655765920826099</v>
      </c>
      <c r="Q165">
        <v>0</v>
      </c>
      <c r="R165">
        <v>0</v>
      </c>
      <c r="S165">
        <v>3.9936100000000002E-2</v>
      </c>
      <c r="T165">
        <v>0</v>
      </c>
      <c r="U165">
        <v>0</v>
      </c>
      <c r="V165">
        <v>0</v>
      </c>
      <c r="W165">
        <f t="shared" si="60"/>
        <v>0.39936100000000002</v>
      </c>
      <c r="Y165" s="1">
        <f>[1]!fetr(J165,M165-J165,W165,1000-W165)</f>
        <v>0.1349010000079289</v>
      </c>
      <c r="AA165">
        <f t="shared" si="61"/>
        <v>2</v>
      </c>
      <c r="AB165">
        <f t="shared" si="62"/>
        <v>579</v>
      </c>
      <c r="AD165">
        <f t="shared" si="63"/>
        <v>0.39936100000000002</v>
      </c>
      <c r="AE165">
        <f t="shared" si="64"/>
        <v>999.600639</v>
      </c>
      <c r="AG165">
        <f t="shared" si="65"/>
        <v>8.6459417624318036</v>
      </c>
      <c r="AH165">
        <f t="shared" si="66"/>
        <v>2.1570900504410986</v>
      </c>
      <c r="AI165">
        <f t="shared" si="67"/>
        <v>1.7339917116124748</v>
      </c>
      <c r="AJ165">
        <f t="shared" si="68"/>
        <v>0.28894072829197209</v>
      </c>
      <c r="AK165">
        <f t="shared" si="69"/>
        <v>258.71156829031656</v>
      </c>
    </row>
    <row r="166" spans="1:37">
      <c r="A166">
        <v>1</v>
      </c>
      <c r="B166">
        <v>247655088</v>
      </c>
      <c r="C166" t="s">
        <v>57</v>
      </c>
      <c r="D166" t="s">
        <v>30</v>
      </c>
      <c r="E166" t="s">
        <v>25</v>
      </c>
      <c r="F166">
        <v>2010.22</v>
      </c>
      <c r="G166" t="s">
        <v>87</v>
      </c>
      <c r="H166" t="s">
        <v>104</v>
      </c>
      <c r="I166">
        <v>0</v>
      </c>
      <c r="J166">
        <v>1</v>
      </c>
      <c r="K166">
        <v>580</v>
      </c>
      <c r="L166">
        <v>0</v>
      </c>
      <c r="M166">
        <v>581</v>
      </c>
      <c r="N166">
        <v>0</v>
      </c>
      <c r="O166">
        <v>0.17211703958691901</v>
      </c>
      <c r="P166">
        <v>99.827882960413007</v>
      </c>
      <c r="Q166">
        <v>0</v>
      </c>
      <c r="R166">
        <v>0.05</v>
      </c>
      <c r="S166">
        <v>0</v>
      </c>
      <c r="T166">
        <v>0</v>
      </c>
      <c r="U166">
        <v>0</v>
      </c>
      <c r="V166">
        <v>0</v>
      </c>
      <c r="W166">
        <f t="shared" si="60"/>
        <v>0</v>
      </c>
      <c r="Y166" s="1">
        <f>[1]!fetr(J166,M166-J166,W166,1000-W166)</f>
        <v>0.36748893105521413</v>
      </c>
      <c r="AA166">
        <f t="shared" si="61"/>
        <v>1</v>
      </c>
      <c r="AB166">
        <f t="shared" si="62"/>
        <v>580</v>
      </c>
      <c r="AD166">
        <f t="shared" si="63"/>
        <v>0</v>
      </c>
      <c r="AE166">
        <f t="shared" si="64"/>
        <v>1000</v>
      </c>
      <c r="AG166" t="e">
        <f t="shared" si="65"/>
        <v>#DIV/0!</v>
      </c>
      <c r="AH166" t="e">
        <f t="shared" si="66"/>
        <v>#DIV/0!</v>
      </c>
      <c r="AI166" t="e">
        <f t="shared" si="67"/>
        <v>#DIV/0!</v>
      </c>
      <c r="AJ166" t="e">
        <f t="shared" si="68"/>
        <v>#DIV/0!</v>
      </c>
      <c r="AK166" t="e">
        <f t="shared" si="69"/>
        <v>#DIV/0!</v>
      </c>
    </row>
    <row r="167" spans="1:37">
      <c r="A167">
        <v>1</v>
      </c>
      <c r="B167">
        <v>247655102</v>
      </c>
      <c r="C167" t="s">
        <v>58</v>
      </c>
      <c r="D167" t="s">
        <v>30</v>
      </c>
      <c r="E167" t="s">
        <v>25</v>
      </c>
      <c r="F167">
        <v>24827.21</v>
      </c>
      <c r="G167" t="s">
        <v>87</v>
      </c>
      <c r="H167" t="s">
        <v>105</v>
      </c>
      <c r="I167">
        <v>0</v>
      </c>
      <c r="J167">
        <v>12</v>
      </c>
      <c r="K167">
        <v>569</v>
      </c>
      <c r="L167">
        <v>0</v>
      </c>
      <c r="M167">
        <v>581</v>
      </c>
      <c r="N167">
        <v>0</v>
      </c>
      <c r="O167">
        <v>2.06540447504302</v>
      </c>
      <c r="P167">
        <v>97.934595524956904</v>
      </c>
      <c r="Q167">
        <v>0</v>
      </c>
      <c r="R167">
        <v>1.1399999999999999</v>
      </c>
      <c r="S167">
        <v>0.57907299999999995</v>
      </c>
      <c r="T167">
        <v>0.23</v>
      </c>
      <c r="U167">
        <v>0</v>
      </c>
      <c r="V167">
        <v>1.29</v>
      </c>
      <c r="W167">
        <f t="shared" si="60"/>
        <v>5.790729999999999</v>
      </c>
      <c r="Y167" s="2">
        <f>[1]!fetr(J167,M167-J167,W167,1000-W167)</f>
        <v>9.2640683678225488E-3</v>
      </c>
      <c r="AA167">
        <f t="shared" si="61"/>
        <v>12</v>
      </c>
      <c r="AB167">
        <f t="shared" si="62"/>
        <v>569</v>
      </c>
      <c r="AD167">
        <f t="shared" si="63"/>
        <v>5.7907299999999999</v>
      </c>
      <c r="AE167">
        <f t="shared" si="64"/>
        <v>994.20926999999995</v>
      </c>
      <c r="AG167">
        <f t="shared" si="65"/>
        <v>3.6208744964684891</v>
      </c>
      <c r="AH167">
        <f t="shared" si="66"/>
        <v>1.2867155702735533</v>
      </c>
      <c r="AI167">
        <f t="shared" si="67"/>
        <v>0.50870482759504299</v>
      </c>
      <c r="AJ167">
        <f t="shared" si="68"/>
        <v>1.3359653086356971</v>
      </c>
      <c r="AK167">
        <f t="shared" si="69"/>
        <v>9.8136770726215659</v>
      </c>
    </row>
    <row r="168" spans="1:37">
      <c r="A168">
        <v>1</v>
      </c>
      <c r="B168">
        <v>247655147</v>
      </c>
      <c r="C168" t="s">
        <v>28</v>
      </c>
      <c r="D168" t="s">
        <v>23</v>
      </c>
      <c r="E168" t="s">
        <v>22</v>
      </c>
      <c r="F168">
        <v>1879.22</v>
      </c>
      <c r="G168" t="s">
        <v>87</v>
      </c>
      <c r="H168" t="s">
        <v>119</v>
      </c>
      <c r="I168">
        <v>0</v>
      </c>
      <c r="J168">
        <v>1</v>
      </c>
      <c r="K168">
        <v>580</v>
      </c>
      <c r="L168">
        <v>0</v>
      </c>
      <c r="M168">
        <v>581</v>
      </c>
      <c r="N168">
        <v>0</v>
      </c>
      <c r="O168">
        <v>0.17211703958691901</v>
      </c>
      <c r="P168">
        <v>99.827882960413007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 t="shared" si="60"/>
        <v>0</v>
      </c>
      <c r="Y168" s="1">
        <f>[1]!fetr(J168,M168-J168,W168,1000-W168)</f>
        <v>0.36748893105521413</v>
      </c>
      <c r="AA168">
        <f t="shared" si="61"/>
        <v>1</v>
      </c>
      <c r="AB168">
        <f t="shared" si="62"/>
        <v>580</v>
      </c>
      <c r="AD168">
        <f t="shared" si="63"/>
        <v>0</v>
      </c>
      <c r="AE168">
        <f t="shared" si="64"/>
        <v>1000</v>
      </c>
      <c r="AG168" t="e">
        <f t="shared" si="65"/>
        <v>#DIV/0!</v>
      </c>
      <c r="AH168" t="e">
        <f t="shared" si="66"/>
        <v>#DIV/0!</v>
      </c>
      <c r="AI168" t="e">
        <f t="shared" si="67"/>
        <v>#DIV/0!</v>
      </c>
      <c r="AJ168" t="e">
        <f t="shared" si="68"/>
        <v>#DIV/0!</v>
      </c>
      <c r="AK168" t="e">
        <f t="shared" si="69"/>
        <v>#DIV/0!</v>
      </c>
    </row>
    <row r="169" spans="1:37">
      <c r="A169">
        <v>1</v>
      </c>
      <c r="B169">
        <v>247655271</v>
      </c>
      <c r="C169" t="s">
        <v>28</v>
      </c>
      <c r="D169" t="s">
        <v>30</v>
      </c>
      <c r="E169" t="s">
        <v>25</v>
      </c>
      <c r="F169">
        <v>2113.59</v>
      </c>
      <c r="G169" t="s">
        <v>87</v>
      </c>
      <c r="H169" t="s">
        <v>120</v>
      </c>
      <c r="I169">
        <v>0</v>
      </c>
      <c r="J169">
        <v>2</v>
      </c>
      <c r="K169">
        <v>579</v>
      </c>
      <c r="L169">
        <v>0</v>
      </c>
      <c r="M169">
        <v>581</v>
      </c>
      <c r="N169">
        <v>0</v>
      </c>
      <c r="O169">
        <v>0.34423407917383803</v>
      </c>
      <c r="P169">
        <v>99.655765920826099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60"/>
        <v>0</v>
      </c>
      <c r="Y169" s="1">
        <f>[1]!fetr(J169,M169-J169,W169,1000-W169)</f>
        <v>0.1349010000079289</v>
      </c>
      <c r="AA169">
        <f t="shared" si="61"/>
        <v>2</v>
      </c>
      <c r="AB169">
        <f t="shared" si="62"/>
        <v>579</v>
      </c>
      <c r="AD169">
        <f t="shared" si="63"/>
        <v>0</v>
      </c>
      <c r="AE169">
        <f t="shared" si="64"/>
        <v>1000</v>
      </c>
      <c r="AG169" t="e">
        <f t="shared" si="65"/>
        <v>#DIV/0!</v>
      </c>
      <c r="AH169" t="e">
        <f t="shared" si="66"/>
        <v>#DIV/0!</v>
      </c>
      <c r="AI169" t="e">
        <f t="shared" si="67"/>
        <v>#DIV/0!</v>
      </c>
      <c r="AJ169" t="e">
        <f t="shared" si="68"/>
        <v>#DIV/0!</v>
      </c>
      <c r="AK169" t="e">
        <f t="shared" si="69"/>
        <v>#DIV/0!</v>
      </c>
    </row>
    <row r="170" spans="1:37">
      <c r="A170">
        <v>1</v>
      </c>
      <c r="B170">
        <v>247655275</v>
      </c>
      <c r="C170" t="s">
        <v>60</v>
      </c>
      <c r="D170" t="s">
        <v>22</v>
      </c>
      <c r="E170" t="s">
        <v>23</v>
      </c>
      <c r="F170">
        <v>773096.36</v>
      </c>
      <c r="G170" t="s">
        <v>87</v>
      </c>
      <c r="H170" t="s">
        <v>107</v>
      </c>
      <c r="I170">
        <v>70</v>
      </c>
      <c r="J170">
        <v>250</v>
      </c>
      <c r="K170">
        <v>261</v>
      </c>
      <c r="L170">
        <v>0</v>
      </c>
      <c r="M170">
        <v>581</v>
      </c>
      <c r="N170">
        <v>12.048192771084301</v>
      </c>
      <c r="O170">
        <v>43.029259896729698</v>
      </c>
      <c r="P170">
        <v>44.9225473321858</v>
      </c>
      <c r="Q170">
        <v>0</v>
      </c>
      <c r="R170">
        <v>35.340000000000003</v>
      </c>
      <c r="S170">
        <v>32.348199999999999</v>
      </c>
      <c r="T170">
        <v>46.29</v>
      </c>
      <c r="U170">
        <v>26.19</v>
      </c>
      <c r="V170">
        <v>32.409999999999997</v>
      </c>
      <c r="W170">
        <f t="shared" si="60"/>
        <v>323.48199999999997</v>
      </c>
      <c r="Y170" s="2">
        <f>[1]!fetr(J170,M170-J170,W170,1000-W170)</f>
        <v>1.4727743643964181E-5</v>
      </c>
      <c r="AA170">
        <f t="shared" si="61"/>
        <v>320</v>
      </c>
      <c r="AB170">
        <f t="shared" si="62"/>
        <v>261</v>
      </c>
      <c r="AD170">
        <f t="shared" si="63"/>
        <v>323.48199999999997</v>
      </c>
      <c r="AE170">
        <f t="shared" si="64"/>
        <v>676.51800000000003</v>
      </c>
      <c r="AG170">
        <f t="shared" si="65"/>
        <v>2.5641221345293994</v>
      </c>
      <c r="AH170">
        <f t="shared" si="66"/>
        <v>0.94161617229578354</v>
      </c>
      <c r="AI170">
        <f t="shared" si="67"/>
        <v>0.10534759269172524</v>
      </c>
      <c r="AJ170">
        <f t="shared" si="68"/>
        <v>2.0857633234380257</v>
      </c>
      <c r="AK170">
        <f t="shared" si="69"/>
        <v>3.1521900145153059</v>
      </c>
    </row>
    <row r="171" spans="1:37">
      <c r="A171">
        <v>1</v>
      </c>
      <c r="B171">
        <v>247655365</v>
      </c>
      <c r="C171" t="s">
        <v>62</v>
      </c>
      <c r="D171" t="s">
        <v>30</v>
      </c>
      <c r="E171" t="s">
        <v>23</v>
      </c>
      <c r="F171">
        <v>16518.71</v>
      </c>
      <c r="G171" t="s">
        <v>87</v>
      </c>
      <c r="H171" t="s">
        <v>109</v>
      </c>
      <c r="I171">
        <v>2</v>
      </c>
      <c r="J171">
        <v>9</v>
      </c>
      <c r="K171">
        <v>570</v>
      </c>
      <c r="L171">
        <v>0</v>
      </c>
      <c r="M171">
        <v>581</v>
      </c>
      <c r="N171">
        <v>0.34423407917383803</v>
      </c>
      <c r="O171">
        <v>1.5490533562822699</v>
      </c>
      <c r="P171">
        <v>98.106712564543798</v>
      </c>
      <c r="Q171">
        <v>0</v>
      </c>
      <c r="R171">
        <v>5.12</v>
      </c>
      <c r="S171">
        <v>4.7923299999999998</v>
      </c>
      <c r="T171">
        <v>17.62</v>
      </c>
      <c r="U171">
        <v>0</v>
      </c>
      <c r="V171">
        <v>0</v>
      </c>
      <c r="W171">
        <f t="shared" si="60"/>
        <v>47.923299999999998</v>
      </c>
      <c r="Y171" s="2">
        <f>[1]!fetr(J171,M171-J171,W171,1000-W171)</f>
        <v>3.6320968089408924E-4</v>
      </c>
      <c r="AA171">
        <f t="shared" si="61"/>
        <v>11</v>
      </c>
      <c r="AB171">
        <f t="shared" si="62"/>
        <v>570</v>
      </c>
      <c r="AD171">
        <f t="shared" si="63"/>
        <v>47.923299999999998</v>
      </c>
      <c r="AE171">
        <f t="shared" si="64"/>
        <v>952.07669999999996</v>
      </c>
      <c r="AG171">
        <f t="shared" si="65"/>
        <v>0.38339200347221497</v>
      </c>
      <c r="AH171">
        <f t="shared" si="66"/>
        <v>-0.95869730546808252</v>
      </c>
      <c r="AI171">
        <f t="shared" si="67"/>
        <v>0.3384973987536809</v>
      </c>
      <c r="AJ171">
        <f t="shared" si="68"/>
        <v>0.19747323811741771</v>
      </c>
      <c r="AK171">
        <f t="shared" si="69"/>
        <v>0.74435113196978553</v>
      </c>
    </row>
    <row r="172" spans="1:37">
      <c r="A172">
        <v>1</v>
      </c>
      <c r="B172">
        <v>247655508</v>
      </c>
      <c r="C172" t="s">
        <v>63</v>
      </c>
      <c r="D172" t="s">
        <v>30</v>
      </c>
      <c r="E172" t="s">
        <v>25</v>
      </c>
      <c r="F172">
        <v>2472.1799999999998</v>
      </c>
      <c r="G172" t="s">
        <v>110</v>
      </c>
      <c r="H172" t="s">
        <v>28</v>
      </c>
      <c r="I172">
        <v>3</v>
      </c>
      <c r="J172">
        <v>7</v>
      </c>
      <c r="K172">
        <v>570</v>
      </c>
      <c r="L172">
        <v>1</v>
      </c>
      <c r="M172">
        <v>581</v>
      </c>
      <c r="N172">
        <v>0.51635111876075701</v>
      </c>
      <c r="O172">
        <v>1.2048192771084301</v>
      </c>
      <c r="P172">
        <v>98.106712564543798</v>
      </c>
      <c r="Q172">
        <v>0</v>
      </c>
      <c r="R172">
        <v>0</v>
      </c>
      <c r="S172">
        <v>4.7923299999999998</v>
      </c>
      <c r="T172">
        <v>17.62</v>
      </c>
      <c r="U172">
        <v>0</v>
      </c>
      <c r="V172">
        <v>0</v>
      </c>
      <c r="W172">
        <f t="shared" si="60"/>
        <v>47.923299999999998</v>
      </c>
      <c r="Y172" s="2">
        <f>[1]!fetr(J172,M172-J172,W172,1000-W172)</f>
        <v>5.3172804568386854E-5</v>
      </c>
      <c r="AA172">
        <f t="shared" si="61"/>
        <v>10</v>
      </c>
      <c r="AB172">
        <f t="shared" si="62"/>
        <v>571</v>
      </c>
      <c r="AD172">
        <f t="shared" si="63"/>
        <v>47.923299999999998</v>
      </c>
      <c r="AE172">
        <f t="shared" si="64"/>
        <v>952.07669999999996</v>
      </c>
      <c r="AG172">
        <f t="shared" si="65"/>
        <v>0.34792778535131752</v>
      </c>
      <c r="AH172">
        <f t="shared" si="66"/>
        <v>-1.0557603340998218</v>
      </c>
      <c r="AI172">
        <f t="shared" si="67"/>
        <v>0.3520571836072946</v>
      </c>
      <c r="AJ172">
        <f t="shared" si="68"/>
        <v>0.17450665265479401</v>
      </c>
      <c r="AK172">
        <f t="shared" si="69"/>
        <v>0.69369128327123908</v>
      </c>
    </row>
    <row r="173" spans="1:37">
      <c r="A173">
        <v>1</v>
      </c>
      <c r="B173">
        <v>247655516</v>
      </c>
      <c r="C173" t="s">
        <v>64</v>
      </c>
      <c r="D173" t="s">
        <v>23</v>
      </c>
      <c r="E173" t="s">
        <v>22</v>
      </c>
      <c r="F173">
        <v>62578.04</v>
      </c>
      <c r="G173" t="s">
        <v>110</v>
      </c>
      <c r="H173" t="s">
        <v>28</v>
      </c>
      <c r="I173">
        <v>63</v>
      </c>
      <c r="J173">
        <v>223</v>
      </c>
      <c r="K173">
        <v>286</v>
      </c>
      <c r="L173">
        <v>9</v>
      </c>
      <c r="M173">
        <v>581</v>
      </c>
      <c r="N173">
        <v>10.8433734939759</v>
      </c>
      <c r="O173">
        <v>38.382099827882897</v>
      </c>
      <c r="P173">
        <v>49.2254733218588</v>
      </c>
      <c r="Q173">
        <v>0</v>
      </c>
      <c r="R173">
        <v>0</v>
      </c>
      <c r="S173">
        <v>24.6006</v>
      </c>
      <c r="T173">
        <v>17.850000000000001</v>
      </c>
      <c r="U173">
        <v>26.19</v>
      </c>
      <c r="V173">
        <v>32.409999999999997</v>
      </c>
      <c r="W173">
        <f t="shared" si="60"/>
        <v>246.006</v>
      </c>
      <c r="Y173" s="2">
        <f>[1]!fetr(J173,M173-J173,W173,1000-W173)</f>
        <v>6.9212788174270154E-9</v>
      </c>
      <c r="AA173">
        <f t="shared" si="61"/>
        <v>286</v>
      </c>
      <c r="AB173">
        <f t="shared" si="62"/>
        <v>295</v>
      </c>
      <c r="AD173">
        <f t="shared" si="63"/>
        <v>246.006</v>
      </c>
      <c r="AE173">
        <f t="shared" si="64"/>
        <v>753.99400000000003</v>
      </c>
      <c r="AG173">
        <f t="shared" si="65"/>
        <v>2.9714348154936827</v>
      </c>
      <c r="AH173">
        <f t="shared" si="66"/>
        <v>1.0890449390178174</v>
      </c>
      <c r="AI173">
        <f t="shared" si="67"/>
        <v>0.11080250928549445</v>
      </c>
      <c r="AJ173">
        <f t="shared" si="68"/>
        <v>2.3913833853635822</v>
      </c>
      <c r="AK173">
        <f t="shared" si="69"/>
        <v>3.6921829083401301</v>
      </c>
    </row>
    <row r="174" spans="1:37">
      <c r="A174">
        <v>1</v>
      </c>
      <c r="B174">
        <v>247655729</v>
      </c>
      <c r="C174" t="s">
        <v>65</v>
      </c>
      <c r="D174" t="s">
        <v>23</v>
      </c>
      <c r="E174" t="s">
        <v>22</v>
      </c>
      <c r="F174">
        <v>446.05</v>
      </c>
      <c r="G174" t="s">
        <v>111</v>
      </c>
      <c r="H174" t="s">
        <v>28</v>
      </c>
      <c r="I174">
        <v>8</v>
      </c>
      <c r="J174">
        <v>1</v>
      </c>
      <c r="K174">
        <v>82</v>
      </c>
      <c r="L174">
        <v>490</v>
      </c>
      <c r="M174">
        <v>581</v>
      </c>
      <c r="N174">
        <v>1.3769363166953501</v>
      </c>
      <c r="O174">
        <v>0.17211703958691901</v>
      </c>
      <c r="P174">
        <v>14.1135972461273</v>
      </c>
      <c r="Q174">
        <v>0</v>
      </c>
      <c r="R174">
        <v>0</v>
      </c>
      <c r="S174">
        <v>24.5807</v>
      </c>
      <c r="T174">
        <v>17.850000000000001</v>
      </c>
      <c r="U174">
        <v>26.19</v>
      </c>
      <c r="V174">
        <v>32.31</v>
      </c>
      <c r="W174">
        <f t="shared" si="60"/>
        <v>245.80699999999999</v>
      </c>
      <c r="Y174" s="1">
        <f>[1]!fetr(J174,M174-J174,W174,1000-W174)</f>
        <v>1</v>
      </c>
      <c r="AA174">
        <f t="shared" si="61"/>
        <v>9</v>
      </c>
      <c r="AB174">
        <f t="shared" si="62"/>
        <v>572</v>
      </c>
      <c r="AD174">
        <f t="shared" si="63"/>
        <v>245.80700000000002</v>
      </c>
      <c r="AE174">
        <f t="shared" si="64"/>
        <v>754.19299999999998</v>
      </c>
      <c r="AG174">
        <f t="shared" si="65"/>
        <v>4.8276383817072235E-2</v>
      </c>
      <c r="AH174">
        <f t="shared" si="66"/>
        <v>-3.0308127857843097</v>
      </c>
      <c r="AI174" t="e">
        <f t="shared" si="67"/>
        <v>#DIV/0!</v>
      </c>
      <c r="AJ174" t="e">
        <f t="shared" si="68"/>
        <v>#DIV/0!</v>
      </c>
      <c r="AK174" t="e">
        <f t="shared" si="69"/>
        <v>#DIV/0!</v>
      </c>
    </row>
    <row r="175" spans="1:37">
      <c r="A175" t="s">
        <v>72</v>
      </c>
      <c r="Y175" s="1"/>
    </row>
    <row r="176" spans="1:37">
      <c r="A176" t="s">
        <v>1</v>
      </c>
      <c r="B176" t="s">
        <v>2</v>
      </c>
      <c r="C176" t="s">
        <v>3</v>
      </c>
      <c r="D176" t="s">
        <v>4</v>
      </c>
      <c r="E176" t="s">
        <v>5</v>
      </c>
      <c r="F176" t="s">
        <v>6</v>
      </c>
      <c r="G176" t="s">
        <v>82</v>
      </c>
      <c r="H176" t="s">
        <v>83</v>
      </c>
      <c r="I176" t="s">
        <v>7</v>
      </c>
      <c r="J176" t="s">
        <v>8</v>
      </c>
      <c r="K176" t="s">
        <v>9</v>
      </c>
      <c r="L176" t="s">
        <v>10</v>
      </c>
      <c r="M176" t="s">
        <v>11</v>
      </c>
      <c r="N176" t="s">
        <v>12</v>
      </c>
      <c r="O176" t="s">
        <v>13</v>
      </c>
      <c r="P176" t="s">
        <v>14</v>
      </c>
      <c r="Q176" t="s">
        <v>15</v>
      </c>
      <c r="R176" t="s">
        <v>16</v>
      </c>
      <c r="S176" t="s">
        <v>17</v>
      </c>
      <c r="T176" t="s">
        <v>18</v>
      </c>
      <c r="U176" t="s">
        <v>19</v>
      </c>
      <c r="V176" t="s">
        <v>20</v>
      </c>
      <c r="Y176" s="1"/>
      <c r="AG176" t="str">
        <f>A175</f>
        <v>READ2/Results/all.snp.sum.hg19_multianno.vcf</v>
      </c>
    </row>
    <row r="177" spans="1:37">
      <c r="A177">
        <v>1</v>
      </c>
      <c r="B177">
        <v>248153491</v>
      </c>
      <c r="C177" t="s">
        <v>21</v>
      </c>
      <c r="D177" t="s">
        <v>22</v>
      </c>
      <c r="E177" t="s">
        <v>23</v>
      </c>
      <c r="F177">
        <v>235.59</v>
      </c>
      <c r="G177" t="s">
        <v>84</v>
      </c>
      <c r="H177" t="s">
        <v>28</v>
      </c>
      <c r="I177">
        <v>0</v>
      </c>
      <c r="J177">
        <v>3</v>
      </c>
      <c r="K177">
        <v>110</v>
      </c>
      <c r="L177">
        <v>0</v>
      </c>
      <c r="M177">
        <v>113</v>
      </c>
      <c r="N177">
        <v>0</v>
      </c>
      <c r="O177">
        <v>2.6548672566371598</v>
      </c>
      <c r="P177">
        <v>97.345132743362797</v>
      </c>
      <c r="Q177">
        <v>0</v>
      </c>
      <c r="R177">
        <v>0</v>
      </c>
      <c r="S177">
        <v>5.0718800000000002</v>
      </c>
      <c r="T177">
        <v>18.38</v>
      </c>
      <c r="U177">
        <v>0</v>
      </c>
      <c r="V177">
        <v>0</v>
      </c>
      <c r="W177">
        <f t="shared" ref="W177:W191" si="70">(S177/100)*1000</f>
        <v>50.718800000000002</v>
      </c>
      <c r="Y177" s="1">
        <f>[1]!fetr(J177,M177-J177,W177,1000-W177)</f>
        <v>0.1818597579420258</v>
      </c>
      <c r="AA177">
        <f t="shared" ref="AA177:AA191" si="71">J177+I177</f>
        <v>3</v>
      </c>
      <c r="AB177">
        <f t="shared" ref="AB177:AB191" si="72">K177+L177</f>
        <v>110</v>
      </c>
      <c r="AD177">
        <f t="shared" ref="AD177:AD191" si="73">SUM(S177)*10</f>
        <v>50.718800000000002</v>
      </c>
      <c r="AE177">
        <f t="shared" ref="AE177:AE191" si="74">1000-AD177</f>
        <v>949.28120000000001</v>
      </c>
      <c r="AG177">
        <f t="shared" ref="AG177:AG191" si="75">(AA177/AD177)/(AB177/AE177)</f>
        <v>0.51045149476579232</v>
      </c>
      <c r="AH177">
        <f t="shared" ref="AH177:AH191" si="76">LN(AG177)</f>
        <v>-0.67245966104190202</v>
      </c>
      <c r="AI177">
        <f t="shared" ref="AI177:AI191" si="77">SQRT(1/AA177+1/AB177+1/AD177+1/AE178)</f>
        <v>0.60265579265175162</v>
      </c>
      <c r="AJ177">
        <f t="shared" ref="AJ177:AJ191" si="78">EXP(AH177-(1.96*AI177))</f>
        <v>0.15666194453923329</v>
      </c>
      <c r="AK177">
        <f t="shared" ref="AK177:AK191" si="79">EXP(AH177+(1.96*AI177))</f>
        <v>1.6632037172459504</v>
      </c>
    </row>
    <row r="178" spans="1:37">
      <c r="A178">
        <v>1</v>
      </c>
      <c r="B178">
        <v>248153558</v>
      </c>
      <c r="C178" t="s">
        <v>24</v>
      </c>
      <c r="D178" t="s">
        <v>25</v>
      </c>
      <c r="E178" t="s">
        <v>22</v>
      </c>
      <c r="F178">
        <v>2297.6</v>
      </c>
      <c r="G178" t="s">
        <v>84</v>
      </c>
      <c r="H178" t="s">
        <v>28</v>
      </c>
      <c r="I178">
        <v>0</v>
      </c>
      <c r="J178">
        <v>4</v>
      </c>
      <c r="K178">
        <v>109</v>
      </c>
      <c r="L178">
        <v>0</v>
      </c>
      <c r="M178">
        <v>113</v>
      </c>
      <c r="N178">
        <v>0</v>
      </c>
      <c r="O178">
        <v>3.5398230088495501</v>
      </c>
      <c r="P178">
        <v>96.460176991150405</v>
      </c>
      <c r="Q178">
        <v>0</v>
      </c>
      <c r="R178">
        <v>0</v>
      </c>
      <c r="S178">
        <v>5.05192</v>
      </c>
      <c r="T178">
        <v>18.309999999999999</v>
      </c>
      <c r="U178">
        <v>0</v>
      </c>
      <c r="V178">
        <v>0</v>
      </c>
      <c r="W178">
        <f t="shared" si="70"/>
        <v>50.519199999999998</v>
      </c>
      <c r="Y178" s="1">
        <f>[1]!fetr(J178,M178-J178,W178,1000-W178)</f>
        <v>0.32562926502415596</v>
      </c>
      <c r="AA178">
        <f t="shared" si="71"/>
        <v>4</v>
      </c>
      <c r="AB178">
        <f t="shared" si="72"/>
        <v>109</v>
      </c>
      <c r="AD178">
        <f t="shared" si="73"/>
        <v>50.519199999999998</v>
      </c>
      <c r="AE178">
        <f t="shared" si="74"/>
        <v>949.48080000000004</v>
      </c>
      <c r="AG178">
        <f t="shared" si="75"/>
        <v>0.68970474809758953</v>
      </c>
      <c r="AH178">
        <f t="shared" si="76"/>
        <v>-0.37149167427456242</v>
      </c>
      <c r="AI178">
        <f t="shared" si="77"/>
        <v>0.52922137344071263</v>
      </c>
      <c r="AJ178">
        <f t="shared" si="78"/>
        <v>0.24444484796232174</v>
      </c>
      <c r="AK178">
        <f t="shared" si="79"/>
        <v>1.9460121312177616</v>
      </c>
    </row>
    <row r="179" spans="1:37">
      <c r="A179">
        <v>1</v>
      </c>
      <c r="B179">
        <v>248153578</v>
      </c>
      <c r="C179" t="s">
        <v>26</v>
      </c>
      <c r="D179" t="s">
        <v>22</v>
      </c>
      <c r="E179" t="s">
        <v>25</v>
      </c>
      <c r="F179">
        <v>21021.86</v>
      </c>
      <c r="G179" t="s">
        <v>85</v>
      </c>
      <c r="H179" t="s">
        <v>28</v>
      </c>
      <c r="I179">
        <v>1</v>
      </c>
      <c r="J179">
        <v>14</v>
      </c>
      <c r="K179">
        <v>98</v>
      </c>
      <c r="L179">
        <v>0</v>
      </c>
      <c r="M179">
        <v>113</v>
      </c>
      <c r="N179">
        <v>0.88495575221238898</v>
      </c>
      <c r="O179">
        <v>12.3893805309734</v>
      </c>
      <c r="P179">
        <v>86.725663716814097</v>
      </c>
      <c r="Q179">
        <v>0</v>
      </c>
      <c r="R179">
        <v>0</v>
      </c>
      <c r="S179">
        <v>9.6245999999999992</v>
      </c>
      <c r="T179">
        <v>13.09</v>
      </c>
      <c r="U179">
        <v>15.87</v>
      </c>
      <c r="V179">
        <v>5.07</v>
      </c>
      <c r="W179">
        <f t="shared" si="70"/>
        <v>96.245999999999995</v>
      </c>
      <c r="Y179" s="1">
        <f>[1]!fetr(J179,M179-J179,W179,1000-W179)</f>
        <v>0.18674787938160567</v>
      </c>
      <c r="AA179">
        <f t="shared" si="71"/>
        <v>15</v>
      </c>
      <c r="AB179">
        <f t="shared" si="72"/>
        <v>98</v>
      </c>
      <c r="AD179">
        <f t="shared" si="73"/>
        <v>96.245999999999995</v>
      </c>
      <c r="AE179">
        <f t="shared" si="74"/>
        <v>903.75400000000002</v>
      </c>
      <c r="AG179">
        <f t="shared" si="75"/>
        <v>1.4372513546282548</v>
      </c>
      <c r="AH179">
        <f t="shared" si="76"/>
        <v>0.36273250803482487</v>
      </c>
      <c r="AI179">
        <f t="shared" si="77"/>
        <v>0.29726635577727339</v>
      </c>
      <c r="AJ179">
        <f t="shared" si="78"/>
        <v>0.80259138964157617</v>
      </c>
      <c r="AK179">
        <f t="shared" si="79"/>
        <v>2.573777245857642</v>
      </c>
    </row>
    <row r="180" spans="1:37">
      <c r="A180">
        <v>1</v>
      </c>
      <c r="B180">
        <v>248153613</v>
      </c>
      <c r="C180" t="s">
        <v>27</v>
      </c>
      <c r="D180" t="s">
        <v>25</v>
      </c>
      <c r="E180" t="s">
        <v>22</v>
      </c>
      <c r="F180">
        <v>28358.86</v>
      </c>
      <c r="G180" t="s">
        <v>85</v>
      </c>
      <c r="H180" t="s">
        <v>28</v>
      </c>
      <c r="I180">
        <v>1</v>
      </c>
      <c r="J180">
        <v>14</v>
      </c>
      <c r="K180">
        <v>98</v>
      </c>
      <c r="L180">
        <v>0</v>
      </c>
      <c r="M180">
        <v>113</v>
      </c>
      <c r="N180">
        <v>0.88495575221238898</v>
      </c>
      <c r="O180">
        <v>12.3893805309734</v>
      </c>
      <c r="P180">
        <v>86.725663716814097</v>
      </c>
      <c r="Q180">
        <v>0</v>
      </c>
      <c r="R180">
        <v>0</v>
      </c>
      <c r="S180">
        <v>9.6245999999999992</v>
      </c>
      <c r="T180">
        <v>13.09</v>
      </c>
      <c r="U180">
        <v>15.87</v>
      </c>
      <c r="V180">
        <v>5.07</v>
      </c>
      <c r="W180">
        <f t="shared" si="70"/>
        <v>96.245999999999995</v>
      </c>
      <c r="Y180" s="1">
        <f>[1]!fetr(J180,M180-J180,W180,1000-W180)</f>
        <v>0.18674787938160567</v>
      </c>
      <c r="AA180">
        <f t="shared" si="71"/>
        <v>15</v>
      </c>
      <c r="AB180">
        <f t="shared" si="72"/>
        <v>98</v>
      </c>
      <c r="AD180">
        <f t="shared" si="73"/>
        <v>96.245999999999995</v>
      </c>
      <c r="AE180">
        <f t="shared" si="74"/>
        <v>903.75400000000002</v>
      </c>
      <c r="AG180">
        <f t="shared" si="75"/>
        <v>1.4372513546282548</v>
      </c>
      <c r="AH180">
        <f t="shared" si="76"/>
        <v>0.36273250803482487</v>
      </c>
      <c r="AI180">
        <f t="shared" si="77"/>
        <v>0.29708717657093681</v>
      </c>
      <c r="AJ180">
        <f t="shared" si="78"/>
        <v>0.80287330221018038</v>
      </c>
      <c r="AK180">
        <f t="shared" si="79"/>
        <v>2.5728735165240129</v>
      </c>
    </row>
    <row r="181" spans="1:37">
      <c r="A181">
        <v>1</v>
      </c>
      <c r="B181">
        <v>248153618</v>
      </c>
      <c r="C181" t="s">
        <v>28</v>
      </c>
      <c r="D181" t="s">
        <v>23</v>
      </c>
      <c r="E181" t="s">
        <v>22</v>
      </c>
      <c r="F181">
        <v>988.28</v>
      </c>
      <c r="G181" t="s">
        <v>85</v>
      </c>
      <c r="H181" t="s">
        <v>28</v>
      </c>
      <c r="I181">
        <v>0</v>
      </c>
      <c r="J181">
        <v>1</v>
      </c>
      <c r="K181">
        <v>112</v>
      </c>
      <c r="L181">
        <v>0</v>
      </c>
      <c r="M181">
        <v>113</v>
      </c>
      <c r="N181">
        <v>0</v>
      </c>
      <c r="O181">
        <v>0.88495575221238898</v>
      </c>
      <c r="P181">
        <v>99.115044247787594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 t="shared" si="70"/>
        <v>0</v>
      </c>
      <c r="Y181" s="1">
        <f>[1]!fetr(J181,M181-J181,W181,1000-W181)</f>
        <v>0.10152740341424944</v>
      </c>
      <c r="AA181">
        <f t="shared" si="71"/>
        <v>1</v>
      </c>
      <c r="AB181">
        <f t="shared" si="72"/>
        <v>112</v>
      </c>
      <c r="AD181">
        <f t="shared" si="73"/>
        <v>0</v>
      </c>
      <c r="AE181">
        <f t="shared" si="74"/>
        <v>1000</v>
      </c>
      <c r="AG181" t="e">
        <f t="shared" si="75"/>
        <v>#DIV/0!</v>
      </c>
      <c r="AH181" t="e">
        <f t="shared" si="76"/>
        <v>#DIV/0!</v>
      </c>
      <c r="AI181" t="e">
        <f t="shared" si="77"/>
        <v>#DIV/0!</v>
      </c>
      <c r="AJ181" t="e">
        <f t="shared" si="78"/>
        <v>#DIV/0!</v>
      </c>
      <c r="AK181" t="e">
        <f t="shared" si="79"/>
        <v>#DIV/0!</v>
      </c>
    </row>
    <row r="182" spans="1:37" s="3" customFormat="1">
      <c r="A182" s="3">
        <v>1</v>
      </c>
      <c r="B182" s="3">
        <v>248153683</v>
      </c>
      <c r="C182" s="3" t="s">
        <v>31</v>
      </c>
      <c r="D182" s="3" t="s">
        <v>25</v>
      </c>
      <c r="E182" s="3" t="s">
        <v>30</v>
      </c>
      <c r="F182" s="3">
        <v>4130.78</v>
      </c>
      <c r="G182" s="3" t="s">
        <v>85</v>
      </c>
      <c r="H182" s="3" t="s">
        <v>28</v>
      </c>
      <c r="I182" s="3">
        <v>0</v>
      </c>
      <c r="J182" s="3">
        <v>2</v>
      </c>
      <c r="K182" s="3">
        <v>111</v>
      </c>
      <c r="L182" s="3">
        <v>0</v>
      </c>
      <c r="M182" s="3">
        <v>113</v>
      </c>
      <c r="N182" s="3">
        <v>0</v>
      </c>
      <c r="O182" s="3">
        <v>1.76991150442477</v>
      </c>
      <c r="P182" s="3">
        <v>98.230088495575203</v>
      </c>
      <c r="Q182" s="3">
        <v>0</v>
      </c>
      <c r="R182" s="3">
        <v>0</v>
      </c>
      <c r="S182" s="3">
        <v>0.199681</v>
      </c>
      <c r="T182" s="3">
        <v>0</v>
      </c>
      <c r="U182" s="3">
        <v>0</v>
      </c>
      <c r="V182" s="3">
        <v>0.6</v>
      </c>
      <c r="W182">
        <f t="shared" si="70"/>
        <v>1.99681</v>
      </c>
      <c r="Y182" s="1">
        <f>[1]!fetr(J182,M182-J182,W182,1000-W182)</f>
        <v>5.3485163909490055E-2</v>
      </c>
      <c r="AA182" s="12">
        <f t="shared" si="71"/>
        <v>2</v>
      </c>
      <c r="AB182" s="12">
        <f t="shared" si="72"/>
        <v>111</v>
      </c>
      <c r="AC182" s="12"/>
      <c r="AD182" s="11">
        <f t="shared" si="73"/>
        <v>1.99681</v>
      </c>
      <c r="AE182" s="11">
        <f t="shared" si="74"/>
        <v>998.00319000000002</v>
      </c>
      <c r="AF182"/>
      <c r="AG182" s="11">
        <f t="shared" si="75"/>
        <v>9.0053833161189392</v>
      </c>
      <c r="AH182" s="11">
        <f t="shared" si="76"/>
        <v>2.1978225447535005</v>
      </c>
      <c r="AI182" s="11">
        <f t="shared" si="77"/>
        <v>1.0054158295143358</v>
      </c>
      <c r="AJ182" s="11">
        <f t="shared" si="78"/>
        <v>1.2550902958818666</v>
      </c>
      <c r="AK182" s="11">
        <f t="shared" si="79"/>
        <v>64.614417732591974</v>
      </c>
    </row>
    <row r="183" spans="1:37">
      <c r="A183">
        <v>1</v>
      </c>
      <c r="B183">
        <v>248153901</v>
      </c>
      <c r="C183" t="s">
        <v>32</v>
      </c>
      <c r="D183" t="s">
        <v>23</v>
      </c>
      <c r="E183" t="s">
        <v>22</v>
      </c>
      <c r="F183">
        <v>5726.6</v>
      </c>
      <c r="G183" t="s">
        <v>85</v>
      </c>
      <c r="H183" t="s">
        <v>28</v>
      </c>
      <c r="I183">
        <v>0</v>
      </c>
      <c r="J183">
        <v>4</v>
      </c>
      <c r="K183">
        <v>109</v>
      </c>
      <c r="L183">
        <v>0</v>
      </c>
      <c r="M183">
        <v>113</v>
      </c>
      <c r="N183">
        <v>0</v>
      </c>
      <c r="O183">
        <v>3.5398230088495501</v>
      </c>
      <c r="P183">
        <v>96.460176991150405</v>
      </c>
      <c r="Q183">
        <v>0</v>
      </c>
      <c r="R183">
        <v>0</v>
      </c>
      <c r="S183">
        <v>5.05192</v>
      </c>
      <c r="T183">
        <v>18.309999999999999</v>
      </c>
      <c r="U183">
        <v>0</v>
      </c>
      <c r="V183">
        <v>0</v>
      </c>
      <c r="W183">
        <f t="shared" si="70"/>
        <v>50.519199999999998</v>
      </c>
      <c r="Y183" s="1">
        <f>[1]!fetr(J183,M183-J183,W183,1000-W183)</f>
        <v>0.32562926502415596</v>
      </c>
      <c r="AA183">
        <f t="shared" si="71"/>
        <v>4</v>
      </c>
      <c r="AB183">
        <f t="shared" si="72"/>
        <v>109</v>
      </c>
      <c r="AD183">
        <f t="shared" si="73"/>
        <v>50.519199999999998</v>
      </c>
      <c r="AE183">
        <f t="shared" si="74"/>
        <v>949.48080000000004</v>
      </c>
      <c r="AG183">
        <f t="shared" si="75"/>
        <v>0.68970474809758953</v>
      </c>
      <c r="AH183">
        <f t="shared" si="76"/>
        <v>-0.37149167427456242</v>
      </c>
      <c r="AI183">
        <f t="shared" si="77"/>
        <v>0.52912074832902256</v>
      </c>
      <c r="AJ183">
        <f t="shared" si="78"/>
        <v>0.2444930634054675</v>
      </c>
      <c r="AK183">
        <f t="shared" si="79"/>
        <v>1.9456283663944707</v>
      </c>
    </row>
    <row r="184" spans="1:37">
      <c r="A184">
        <v>1</v>
      </c>
      <c r="B184">
        <v>248154024</v>
      </c>
      <c r="C184" t="s">
        <v>28</v>
      </c>
      <c r="D184" t="s">
        <v>23</v>
      </c>
      <c r="E184" t="s">
        <v>30</v>
      </c>
      <c r="F184">
        <v>2351.2800000000002</v>
      </c>
      <c r="G184" t="s">
        <v>85</v>
      </c>
      <c r="H184" t="s">
        <v>28</v>
      </c>
      <c r="I184">
        <v>0</v>
      </c>
      <c r="J184">
        <v>1</v>
      </c>
      <c r="K184">
        <v>112</v>
      </c>
      <c r="L184">
        <v>0</v>
      </c>
      <c r="M184">
        <v>113</v>
      </c>
      <c r="N184">
        <v>0</v>
      </c>
      <c r="O184">
        <v>0.88495575221238898</v>
      </c>
      <c r="P184">
        <v>99.115044247787594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 t="shared" si="70"/>
        <v>0</v>
      </c>
      <c r="Y184" s="1">
        <f>[1]!fetr(J184,M184-J184,W184,1000-W184)</f>
        <v>0.10152740341424944</v>
      </c>
      <c r="AA184">
        <f t="shared" si="71"/>
        <v>1</v>
      </c>
      <c r="AB184">
        <f t="shared" si="72"/>
        <v>112</v>
      </c>
      <c r="AD184">
        <f t="shared" si="73"/>
        <v>0</v>
      </c>
      <c r="AE184">
        <f t="shared" si="74"/>
        <v>1000</v>
      </c>
      <c r="AG184" t="e">
        <f t="shared" si="75"/>
        <v>#DIV/0!</v>
      </c>
      <c r="AH184" t="e">
        <f t="shared" si="76"/>
        <v>#DIV/0!</v>
      </c>
      <c r="AI184" t="e">
        <f t="shared" si="77"/>
        <v>#DIV/0!</v>
      </c>
      <c r="AJ184" t="e">
        <f t="shared" si="78"/>
        <v>#DIV/0!</v>
      </c>
      <c r="AK184" t="e">
        <f t="shared" si="79"/>
        <v>#DIV/0!</v>
      </c>
    </row>
    <row r="185" spans="1:37">
      <c r="A185">
        <v>1</v>
      </c>
      <c r="B185">
        <v>248154089</v>
      </c>
      <c r="C185" t="s">
        <v>35</v>
      </c>
      <c r="D185" t="s">
        <v>25</v>
      </c>
      <c r="E185" t="s">
        <v>23</v>
      </c>
      <c r="F185">
        <v>3113.05</v>
      </c>
      <c r="G185" t="s">
        <v>85</v>
      </c>
      <c r="H185" t="s">
        <v>28</v>
      </c>
      <c r="I185">
        <v>0</v>
      </c>
      <c r="J185">
        <v>3</v>
      </c>
      <c r="K185">
        <v>110</v>
      </c>
      <c r="L185">
        <v>0</v>
      </c>
      <c r="M185">
        <v>113</v>
      </c>
      <c r="N185">
        <v>0</v>
      </c>
      <c r="O185">
        <v>2.6548672566371598</v>
      </c>
      <c r="P185">
        <v>97.345132743362797</v>
      </c>
      <c r="Q185">
        <v>0</v>
      </c>
      <c r="R185">
        <v>0</v>
      </c>
      <c r="S185">
        <v>0.75878599999999996</v>
      </c>
      <c r="T185">
        <v>2.72</v>
      </c>
      <c r="U185">
        <v>0</v>
      </c>
      <c r="V185">
        <v>0</v>
      </c>
      <c r="W185">
        <f t="shared" si="70"/>
        <v>7.5878599999999992</v>
      </c>
      <c r="Y185" s="1">
        <f>[1]!fetr(J185,M185-J185,W185,1000-W185)</f>
        <v>7.2944864432302595E-2</v>
      </c>
      <c r="AA185">
        <f t="shared" si="71"/>
        <v>3</v>
      </c>
      <c r="AB185">
        <f t="shared" si="72"/>
        <v>110</v>
      </c>
      <c r="AD185">
        <f t="shared" si="73"/>
        <v>7.5878599999999992</v>
      </c>
      <c r="AE185">
        <f t="shared" si="74"/>
        <v>992.41214000000002</v>
      </c>
      <c r="AG185">
        <f t="shared" si="75"/>
        <v>3.566985373526085</v>
      </c>
      <c r="AH185">
        <f t="shared" si="76"/>
        <v>1.2717208058710345</v>
      </c>
      <c r="AI185">
        <f t="shared" si="77"/>
        <v>0.68936803873792563</v>
      </c>
      <c r="AJ185">
        <f t="shared" si="78"/>
        <v>0.92363292826295129</v>
      </c>
      <c r="AK185">
        <f t="shared" si="79"/>
        <v>13.775369268046251</v>
      </c>
    </row>
    <row r="186" spans="1:37">
      <c r="A186">
        <v>1</v>
      </c>
      <c r="B186">
        <v>248154224</v>
      </c>
      <c r="C186" t="s">
        <v>40</v>
      </c>
      <c r="D186" t="s">
        <v>23</v>
      </c>
      <c r="E186" t="s">
        <v>22</v>
      </c>
      <c r="F186">
        <v>10404.6</v>
      </c>
      <c r="G186" t="s">
        <v>85</v>
      </c>
      <c r="H186" t="s">
        <v>28</v>
      </c>
      <c r="I186">
        <v>0</v>
      </c>
      <c r="J186">
        <v>4</v>
      </c>
      <c r="K186">
        <v>109</v>
      </c>
      <c r="L186">
        <v>0</v>
      </c>
      <c r="M186">
        <v>113</v>
      </c>
      <c r="N186">
        <v>0</v>
      </c>
      <c r="O186">
        <v>3.5398230088495501</v>
      </c>
      <c r="P186">
        <v>96.460176991150405</v>
      </c>
      <c r="Q186">
        <v>0</v>
      </c>
      <c r="R186">
        <v>0</v>
      </c>
      <c r="S186">
        <v>1.4377</v>
      </c>
      <c r="T186">
        <v>0.15</v>
      </c>
      <c r="U186">
        <v>0</v>
      </c>
      <c r="V186">
        <v>3.98</v>
      </c>
      <c r="W186">
        <f t="shared" si="70"/>
        <v>14.376999999999999</v>
      </c>
      <c r="Y186" s="1">
        <f>[1]!fetr(J186,M186-J186,W186,1000-W186)</f>
        <v>7.2133496833339708E-2</v>
      </c>
      <c r="AA186">
        <f t="shared" si="71"/>
        <v>4</v>
      </c>
      <c r="AB186">
        <f t="shared" si="72"/>
        <v>109</v>
      </c>
      <c r="AD186">
        <f t="shared" si="73"/>
        <v>14.376999999999999</v>
      </c>
      <c r="AE186">
        <f t="shared" si="74"/>
        <v>985.62300000000005</v>
      </c>
      <c r="AG186">
        <f t="shared" si="75"/>
        <v>2.5157996366520687</v>
      </c>
      <c r="AH186">
        <f t="shared" si="76"/>
        <v>0.92259069999622678</v>
      </c>
      <c r="AI186">
        <f t="shared" si="77"/>
        <v>0.57426491062123886</v>
      </c>
      <c r="AJ186">
        <f t="shared" si="78"/>
        <v>0.81630393433338733</v>
      </c>
      <c r="AK186">
        <f t="shared" si="79"/>
        <v>7.7535431909283767</v>
      </c>
    </row>
    <row r="187" spans="1:37">
      <c r="A187">
        <v>1</v>
      </c>
      <c r="B187">
        <v>248154308</v>
      </c>
      <c r="C187" t="s">
        <v>41</v>
      </c>
      <c r="D187" t="s">
        <v>30</v>
      </c>
      <c r="E187" t="s">
        <v>25</v>
      </c>
      <c r="F187">
        <v>2351.7800000000002</v>
      </c>
      <c r="G187" t="s">
        <v>85</v>
      </c>
      <c r="H187" t="s">
        <v>28</v>
      </c>
      <c r="I187">
        <v>0</v>
      </c>
      <c r="J187">
        <v>2</v>
      </c>
      <c r="K187">
        <v>111</v>
      </c>
      <c r="L187">
        <v>0</v>
      </c>
      <c r="M187">
        <v>113</v>
      </c>
      <c r="N187">
        <v>0</v>
      </c>
      <c r="O187">
        <v>1.76991150442477</v>
      </c>
      <c r="P187">
        <v>98.230088495575203</v>
      </c>
      <c r="Q187">
        <v>0</v>
      </c>
      <c r="R187">
        <v>0</v>
      </c>
      <c r="S187">
        <v>4.7923299999999998</v>
      </c>
      <c r="T187">
        <v>17.47</v>
      </c>
      <c r="U187">
        <v>0</v>
      </c>
      <c r="V187">
        <v>0.1</v>
      </c>
      <c r="W187">
        <f t="shared" si="70"/>
        <v>47.923299999999998</v>
      </c>
      <c r="Y187" s="1">
        <f>[1]!fetr(J187,M187-J187,W187,1000-W187)</f>
        <v>0.10020031559227659</v>
      </c>
      <c r="AA187">
        <f t="shared" si="71"/>
        <v>2</v>
      </c>
      <c r="AB187">
        <f t="shared" si="72"/>
        <v>111</v>
      </c>
      <c r="AD187">
        <f t="shared" si="73"/>
        <v>47.923299999999998</v>
      </c>
      <c r="AE187">
        <f t="shared" si="74"/>
        <v>952.07669999999996</v>
      </c>
      <c r="AG187">
        <f t="shared" si="75"/>
        <v>0.35795813592000414</v>
      </c>
      <c r="AH187">
        <f t="shared" si="76"/>
        <v>-1.027339238190246</v>
      </c>
      <c r="AI187">
        <f t="shared" si="77"/>
        <v>0.72861216401633677</v>
      </c>
      <c r="AJ187">
        <f t="shared" si="78"/>
        <v>8.5827219461147561E-2</v>
      </c>
      <c r="AK187">
        <f t="shared" si="79"/>
        <v>1.4929299571370609</v>
      </c>
    </row>
    <row r="188" spans="1:37">
      <c r="A188">
        <v>1</v>
      </c>
      <c r="B188">
        <v>248154493</v>
      </c>
      <c r="C188" t="s">
        <v>42</v>
      </c>
      <c r="D188" t="s">
        <v>22</v>
      </c>
      <c r="E188" t="s">
        <v>23</v>
      </c>
      <c r="F188">
        <v>1618.72</v>
      </c>
      <c r="G188" t="s">
        <v>85</v>
      </c>
      <c r="H188" t="s">
        <v>28</v>
      </c>
      <c r="I188">
        <v>0</v>
      </c>
      <c r="J188">
        <v>6</v>
      </c>
      <c r="K188">
        <v>107</v>
      </c>
      <c r="L188">
        <v>0</v>
      </c>
      <c r="M188">
        <v>113</v>
      </c>
      <c r="N188">
        <v>0</v>
      </c>
      <c r="O188">
        <v>5.3097345132743303</v>
      </c>
      <c r="P188">
        <v>94.690265486725593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 t="shared" si="70"/>
        <v>0</v>
      </c>
      <c r="Y188" s="2">
        <f>[1]!fetr(J188,M188-J188,W188,1000-W188)</f>
        <v>9.6996058701046096E-7</v>
      </c>
      <c r="AA188">
        <f t="shared" si="71"/>
        <v>6</v>
      </c>
      <c r="AB188">
        <f t="shared" si="72"/>
        <v>107</v>
      </c>
      <c r="AD188">
        <f t="shared" si="73"/>
        <v>0</v>
      </c>
      <c r="AE188">
        <f t="shared" si="74"/>
        <v>1000</v>
      </c>
      <c r="AG188" t="e">
        <f t="shared" si="75"/>
        <v>#DIV/0!</v>
      </c>
      <c r="AH188" t="e">
        <f t="shared" si="76"/>
        <v>#DIV/0!</v>
      </c>
      <c r="AI188" t="e">
        <f t="shared" si="77"/>
        <v>#DIV/0!</v>
      </c>
      <c r="AJ188" t="e">
        <f t="shared" si="78"/>
        <v>#DIV/0!</v>
      </c>
      <c r="AK188" t="e">
        <f t="shared" si="79"/>
        <v>#DIV/0!</v>
      </c>
    </row>
    <row r="189" spans="1:37">
      <c r="A189">
        <v>1</v>
      </c>
      <c r="B189">
        <v>248154496</v>
      </c>
      <c r="C189" t="s">
        <v>43</v>
      </c>
      <c r="D189" t="s">
        <v>25</v>
      </c>
      <c r="E189" t="s">
        <v>30</v>
      </c>
      <c r="F189">
        <v>1557.6</v>
      </c>
      <c r="G189" t="s">
        <v>84</v>
      </c>
      <c r="H189" t="s">
        <v>28</v>
      </c>
      <c r="I189">
        <v>0</v>
      </c>
      <c r="J189">
        <v>4</v>
      </c>
      <c r="K189">
        <v>109</v>
      </c>
      <c r="L189">
        <v>0</v>
      </c>
      <c r="M189">
        <v>113</v>
      </c>
      <c r="N189">
        <v>0</v>
      </c>
      <c r="O189">
        <v>3.5398230088495501</v>
      </c>
      <c r="P189">
        <v>96.460176991150405</v>
      </c>
      <c r="Q189">
        <v>0</v>
      </c>
      <c r="R189">
        <v>0</v>
      </c>
      <c r="S189">
        <v>5.05192</v>
      </c>
      <c r="T189">
        <v>18.309999999999999</v>
      </c>
      <c r="U189">
        <v>0</v>
      </c>
      <c r="V189">
        <v>0</v>
      </c>
      <c r="W189">
        <f t="shared" si="70"/>
        <v>50.519199999999998</v>
      </c>
      <c r="Y189" s="1">
        <f>[1]!fetr(J189,M189-J189,W189,1000-W189)</f>
        <v>0.32562926502415596</v>
      </c>
      <c r="AA189">
        <f t="shared" si="71"/>
        <v>4</v>
      </c>
      <c r="AB189">
        <f t="shared" si="72"/>
        <v>109</v>
      </c>
      <c r="AD189">
        <f t="shared" si="73"/>
        <v>50.519199999999998</v>
      </c>
      <c r="AE189">
        <f t="shared" si="74"/>
        <v>949.48080000000004</v>
      </c>
      <c r="AG189">
        <f t="shared" si="75"/>
        <v>0.68970474809758953</v>
      </c>
      <c r="AH189">
        <f t="shared" si="76"/>
        <v>-0.37149167427456242</v>
      </c>
      <c r="AI189">
        <f t="shared" si="77"/>
        <v>0.52912074832902256</v>
      </c>
      <c r="AJ189">
        <f t="shared" si="78"/>
        <v>0.2444930634054675</v>
      </c>
      <c r="AK189">
        <f t="shared" si="79"/>
        <v>1.9456283663944707</v>
      </c>
    </row>
    <row r="190" spans="1:37">
      <c r="A190">
        <v>1</v>
      </c>
      <c r="B190">
        <v>248154505</v>
      </c>
      <c r="C190" t="s">
        <v>44</v>
      </c>
      <c r="D190" t="s">
        <v>25</v>
      </c>
      <c r="E190" t="s">
        <v>30</v>
      </c>
      <c r="F190">
        <v>568.92999999999995</v>
      </c>
      <c r="G190" t="s">
        <v>84</v>
      </c>
      <c r="H190" t="s">
        <v>28</v>
      </c>
      <c r="I190">
        <v>0</v>
      </c>
      <c r="J190">
        <v>4</v>
      </c>
      <c r="K190">
        <v>109</v>
      </c>
      <c r="L190">
        <v>0</v>
      </c>
      <c r="M190">
        <v>113</v>
      </c>
      <c r="N190">
        <v>0</v>
      </c>
      <c r="O190">
        <v>3.5398230088495501</v>
      </c>
      <c r="P190">
        <v>96.460176991150405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 t="shared" si="70"/>
        <v>0</v>
      </c>
      <c r="Y190" s="2">
        <f>[1]!fetr(J190,M190-J190,W190,1000-W190)</f>
        <v>1.0124536276101538E-4</v>
      </c>
      <c r="AA190">
        <f t="shared" si="71"/>
        <v>4</v>
      </c>
      <c r="AB190">
        <f t="shared" si="72"/>
        <v>109</v>
      </c>
      <c r="AD190">
        <f t="shared" si="73"/>
        <v>0</v>
      </c>
      <c r="AE190">
        <f t="shared" si="74"/>
        <v>1000</v>
      </c>
      <c r="AG190" t="e">
        <f t="shared" si="75"/>
        <v>#DIV/0!</v>
      </c>
      <c r="AH190" t="e">
        <f t="shared" si="76"/>
        <v>#DIV/0!</v>
      </c>
      <c r="AI190" t="e">
        <f t="shared" si="77"/>
        <v>#DIV/0!</v>
      </c>
      <c r="AJ190" t="e">
        <f t="shared" si="78"/>
        <v>#DIV/0!</v>
      </c>
      <c r="AK190" t="e">
        <f t="shared" si="79"/>
        <v>#DIV/0!</v>
      </c>
    </row>
    <row r="191" spans="1:37">
      <c r="A191">
        <v>1</v>
      </c>
      <c r="B191">
        <v>248154564</v>
      </c>
      <c r="C191" t="s">
        <v>28</v>
      </c>
      <c r="D191" t="s">
        <v>23</v>
      </c>
      <c r="E191" t="s">
        <v>22</v>
      </c>
      <c r="F191">
        <v>407.64</v>
      </c>
      <c r="G191" t="s">
        <v>84</v>
      </c>
      <c r="H191" t="s">
        <v>28</v>
      </c>
      <c r="I191">
        <v>0</v>
      </c>
      <c r="J191">
        <v>1</v>
      </c>
      <c r="K191">
        <v>111</v>
      </c>
      <c r="L191">
        <v>1</v>
      </c>
      <c r="M191">
        <v>113</v>
      </c>
      <c r="N191">
        <v>0</v>
      </c>
      <c r="O191">
        <v>0.88495575221238898</v>
      </c>
      <c r="P191">
        <v>98.230088495575203</v>
      </c>
      <c r="Q191">
        <v>0</v>
      </c>
      <c r="R191">
        <v>0</v>
      </c>
      <c r="S191">
        <v>1.9968099999999999E-2</v>
      </c>
      <c r="T191">
        <v>0</v>
      </c>
      <c r="U191">
        <v>0</v>
      </c>
      <c r="V191">
        <v>0.1</v>
      </c>
      <c r="W191">
        <f t="shared" si="70"/>
        <v>0.199681</v>
      </c>
      <c r="Y191" s="1">
        <f>[1]!fetr(J191,M191-J191,W191,1000-W191)</f>
        <v>0.10152740341424944</v>
      </c>
      <c r="AA191">
        <f t="shared" si="71"/>
        <v>1</v>
      </c>
      <c r="AB191">
        <f t="shared" si="72"/>
        <v>112</v>
      </c>
      <c r="AD191">
        <f t="shared" si="73"/>
        <v>0.199681</v>
      </c>
      <c r="AE191">
        <f t="shared" si="74"/>
        <v>999.80031899999994</v>
      </c>
      <c r="AG191">
        <f t="shared" si="75"/>
        <v>44.705247682553669</v>
      </c>
      <c r="AH191">
        <f t="shared" si="76"/>
        <v>3.8000908925489307</v>
      </c>
      <c r="AI191" t="e">
        <f t="shared" si="77"/>
        <v>#DIV/0!</v>
      </c>
      <c r="AJ191" t="e">
        <f t="shared" si="78"/>
        <v>#DIV/0!</v>
      </c>
      <c r="AK191" t="e">
        <f t="shared" si="79"/>
        <v>#DIV/0!</v>
      </c>
    </row>
    <row r="192" spans="1:37">
      <c r="A192" t="s">
        <v>73</v>
      </c>
      <c r="Y192" s="1"/>
    </row>
    <row r="193" spans="1:37">
      <c r="A193" t="s">
        <v>1</v>
      </c>
      <c r="B193" t="s">
        <v>2</v>
      </c>
      <c r="C193" t="s">
        <v>3</v>
      </c>
      <c r="D193" t="s">
        <v>4</v>
      </c>
      <c r="E193" t="s">
        <v>5</v>
      </c>
      <c r="F193" t="s">
        <v>6</v>
      </c>
      <c r="G193" t="s">
        <v>82</v>
      </c>
      <c r="H193" t="s">
        <v>83</v>
      </c>
      <c r="I193" t="s">
        <v>7</v>
      </c>
      <c r="J193" t="s">
        <v>8</v>
      </c>
      <c r="K193" t="s">
        <v>9</v>
      </c>
      <c r="L193" t="s">
        <v>10</v>
      </c>
      <c r="M193" t="s">
        <v>11</v>
      </c>
      <c r="N193" t="s">
        <v>12</v>
      </c>
      <c r="O193" t="s">
        <v>13</v>
      </c>
      <c r="P193" t="s">
        <v>14</v>
      </c>
      <c r="Q193" t="s">
        <v>15</v>
      </c>
      <c r="R193" t="s">
        <v>16</v>
      </c>
      <c r="S193" t="s">
        <v>17</v>
      </c>
      <c r="T193" t="s">
        <v>18</v>
      </c>
      <c r="U193" t="s">
        <v>19</v>
      </c>
      <c r="V193" t="s">
        <v>20</v>
      </c>
      <c r="Y193" s="1"/>
      <c r="AG193" t="str">
        <f>A192</f>
        <v>READ3/Results/all.snp.sum.hg19_multianno.vcf</v>
      </c>
    </row>
    <row r="194" spans="1:37">
      <c r="A194">
        <v>1</v>
      </c>
      <c r="B194">
        <v>247654439</v>
      </c>
      <c r="C194" t="s">
        <v>46</v>
      </c>
      <c r="D194" t="s">
        <v>30</v>
      </c>
      <c r="E194" t="s">
        <v>25</v>
      </c>
      <c r="F194">
        <v>876.28</v>
      </c>
      <c r="G194" t="s">
        <v>87</v>
      </c>
      <c r="H194" t="s">
        <v>88</v>
      </c>
      <c r="I194">
        <v>0</v>
      </c>
      <c r="J194">
        <v>1</v>
      </c>
      <c r="K194">
        <v>112</v>
      </c>
      <c r="L194">
        <v>0</v>
      </c>
      <c r="M194">
        <v>113</v>
      </c>
      <c r="N194">
        <v>0</v>
      </c>
      <c r="O194">
        <v>0.88495575221238898</v>
      </c>
      <c r="P194">
        <v>99.115044247787594</v>
      </c>
      <c r="Q194">
        <v>0</v>
      </c>
      <c r="R194">
        <v>1.1200000000000001</v>
      </c>
      <c r="S194">
        <v>1.0782700000000001</v>
      </c>
      <c r="T194">
        <v>3.86</v>
      </c>
      <c r="U194">
        <v>0</v>
      </c>
      <c r="V194">
        <v>0</v>
      </c>
      <c r="W194">
        <f t="shared" ref="W194:W204" si="80">(S194/100)*1000</f>
        <v>10.7827</v>
      </c>
      <c r="Y194" s="1">
        <f>[1]!fetr(J194,M194-J194,W194,1000-W194)</f>
        <v>0.65173809387896164</v>
      </c>
      <c r="AA194">
        <f t="shared" ref="AA194:AA204" si="81">J194+I194</f>
        <v>1</v>
      </c>
      <c r="AB194">
        <f t="shared" ref="AB194:AB204" si="82">K194+L194</f>
        <v>112</v>
      </c>
      <c r="AD194">
        <f t="shared" ref="AD194:AD204" si="83">SUM(S194)*10</f>
        <v>10.7827</v>
      </c>
      <c r="AE194">
        <f t="shared" ref="AE194:AE204" si="84">1000-AD194</f>
        <v>989.21730000000002</v>
      </c>
      <c r="AG194">
        <f t="shared" ref="AG194:AG204" si="85">(AA194/AD194)/(AB194/AE194)</f>
        <v>0.81911741228343293</v>
      </c>
      <c r="AH194">
        <f t="shared" ref="AH194:AH204" si="86">LN(AG194)</f>
        <v>-0.19952784486277586</v>
      </c>
      <c r="AI194">
        <f t="shared" ref="AI194:AI204" si="87">SQRT(1/AA194+1/AB194+1/AD194+1/AE195)</f>
        <v>1.0501514565474341</v>
      </c>
      <c r="AJ194">
        <f t="shared" ref="AJ194:AJ204" si="88">EXP(AH194-(1.96*AI194))</f>
        <v>0.10457772546478655</v>
      </c>
      <c r="AK194">
        <f t="shared" ref="AK194:AK204" si="89">EXP(AH194+(1.96*AI194))</f>
        <v>6.4158340805741751</v>
      </c>
    </row>
    <row r="195" spans="1:37">
      <c r="A195">
        <v>1</v>
      </c>
      <c r="B195">
        <v>247654498</v>
      </c>
      <c r="C195" t="s">
        <v>48</v>
      </c>
      <c r="D195" t="s">
        <v>30</v>
      </c>
      <c r="E195" t="s">
        <v>25</v>
      </c>
      <c r="F195">
        <v>101828.58</v>
      </c>
      <c r="G195" t="s">
        <v>87</v>
      </c>
      <c r="H195" t="s">
        <v>90</v>
      </c>
      <c r="I195">
        <v>3</v>
      </c>
      <c r="J195">
        <v>34</v>
      </c>
      <c r="K195">
        <v>76</v>
      </c>
      <c r="L195">
        <v>0</v>
      </c>
      <c r="M195">
        <v>113</v>
      </c>
      <c r="N195">
        <v>2.6548672566371598</v>
      </c>
      <c r="O195">
        <v>30.088495575221199</v>
      </c>
      <c r="P195">
        <v>67.256637168141495</v>
      </c>
      <c r="Q195">
        <v>0</v>
      </c>
      <c r="R195">
        <v>18.89</v>
      </c>
      <c r="S195">
        <v>12.9193</v>
      </c>
      <c r="T195">
        <v>14.83</v>
      </c>
      <c r="U195">
        <v>2.88</v>
      </c>
      <c r="V195">
        <v>19.09</v>
      </c>
      <c r="W195">
        <f t="shared" si="80"/>
        <v>129.19300000000001</v>
      </c>
      <c r="Y195" s="1">
        <f>[1]!fetr(J195,M195-J195,W195,1000-W195)</f>
        <v>5.7670368239145341E-6</v>
      </c>
      <c r="AA195">
        <f t="shared" si="81"/>
        <v>37</v>
      </c>
      <c r="AB195">
        <f t="shared" si="82"/>
        <v>76</v>
      </c>
      <c r="AD195">
        <f t="shared" si="83"/>
        <v>129.19299999999998</v>
      </c>
      <c r="AE195">
        <f t="shared" si="84"/>
        <v>870.80700000000002</v>
      </c>
      <c r="AG195">
        <f t="shared" si="85"/>
        <v>3.2814898110415793</v>
      </c>
      <c r="AH195">
        <f t="shared" si="86"/>
        <v>1.1882975299570133</v>
      </c>
      <c r="AI195">
        <f t="shared" si="87"/>
        <v>0.22119149787939202</v>
      </c>
      <c r="AJ195">
        <f t="shared" si="88"/>
        <v>2.1271056249658482</v>
      </c>
      <c r="AK195">
        <f t="shared" si="89"/>
        <v>5.0623604458488467</v>
      </c>
    </row>
    <row r="196" spans="1:37">
      <c r="A196">
        <v>1</v>
      </c>
      <c r="B196">
        <v>247654931</v>
      </c>
      <c r="C196" t="s">
        <v>53</v>
      </c>
      <c r="D196" t="s">
        <v>23</v>
      </c>
      <c r="E196" t="s">
        <v>22</v>
      </c>
      <c r="F196">
        <v>660.28</v>
      </c>
      <c r="G196" t="s">
        <v>87</v>
      </c>
      <c r="H196" t="s">
        <v>98</v>
      </c>
      <c r="I196">
        <v>0</v>
      </c>
      <c r="J196">
        <v>1</v>
      </c>
      <c r="K196">
        <v>112</v>
      </c>
      <c r="L196">
        <v>0</v>
      </c>
      <c r="M196">
        <v>113</v>
      </c>
      <c r="N196">
        <v>0</v>
      </c>
      <c r="O196">
        <v>0.88495575221238898</v>
      </c>
      <c r="P196">
        <v>99.115044247787594</v>
      </c>
      <c r="Q196">
        <v>0</v>
      </c>
      <c r="R196">
        <v>0.08</v>
      </c>
      <c r="S196">
        <v>3.9936100000000002E-2</v>
      </c>
      <c r="T196">
        <v>0</v>
      </c>
      <c r="U196">
        <v>0</v>
      </c>
      <c r="V196">
        <v>0.2</v>
      </c>
      <c r="W196">
        <f t="shared" si="80"/>
        <v>0.39936100000000002</v>
      </c>
      <c r="Y196" s="1">
        <f>[1]!fetr(J196,M196-J196,W196,1000-W196)</f>
        <v>0.10152740341424944</v>
      </c>
      <c r="AA196">
        <f t="shared" si="81"/>
        <v>1</v>
      </c>
      <c r="AB196">
        <f t="shared" si="82"/>
        <v>112</v>
      </c>
      <c r="AD196">
        <f t="shared" si="83"/>
        <v>0.39936100000000002</v>
      </c>
      <c r="AE196">
        <f t="shared" si="84"/>
        <v>999.600639</v>
      </c>
      <c r="AG196">
        <f t="shared" si="85"/>
        <v>22.348215537714353</v>
      </c>
      <c r="AH196">
        <f t="shared" si="86"/>
        <v>3.1067464761590542</v>
      </c>
      <c r="AI196">
        <f t="shared" si="87"/>
        <v>1.87467525348835</v>
      </c>
      <c r="AJ196">
        <f t="shared" si="88"/>
        <v>0.56687468109584249</v>
      </c>
      <c r="AK196">
        <f t="shared" si="89"/>
        <v>881.04611896698077</v>
      </c>
    </row>
    <row r="197" spans="1:37">
      <c r="A197">
        <v>1</v>
      </c>
      <c r="B197">
        <v>247654993</v>
      </c>
      <c r="C197" t="s">
        <v>56</v>
      </c>
      <c r="D197" t="s">
        <v>22</v>
      </c>
      <c r="E197" t="s">
        <v>23</v>
      </c>
      <c r="F197">
        <v>96732.81</v>
      </c>
      <c r="G197" t="s">
        <v>87</v>
      </c>
      <c r="H197" t="s">
        <v>103</v>
      </c>
      <c r="I197">
        <v>12</v>
      </c>
      <c r="J197">
        <v>42</v>
      </c>
      <c r="K197">
        <v>59</v>
      </c>
      <c r="L197">
        <v>0</v>
      </c>
      <c r="M197">
        <v>113</v>
      </c>
      <c r="N197">
        <v>10.6194690265486</v>
      </c>
      <c r="O197">
        <v>37.1681415929203</v>
      </c>
      <c r="P197">
        <v>52.212389380530901</v>
      </c>
      <c r="Q197">
        <v>37.527000000000001</v>
      </c>
      <c r="R197">
        <v>34.880000000000003</v>
      </c>
      <c r="S197">
        <v>32.368200000000002</v>
      </c>
      <c r="T197">
        <v>45.46</v>
      </c>
      <c r="U197">
        <v>26.59</v>
      </c>
      <c r="V197">
        <v>32.31</v>
      </c>
      <c r="W197">
        <f t="shared" si="80"/>
        <v>323.68200000000002</v>
      </c>
      <c r="Y197" s="1">
        <f>[1]!fetr(J197,M197-J197,W197,1000-W197)</f>
        <v>0.21164636161637179</v>
      </c>
      <c r="AA197">
        <f t="shared" si="81"/>
        <v>54</v>
      </c>
      <c r="AB197">
        <f t="shared" si="82"/>
        <v>59</v>
      </c>
      <c r="AD197">
        <f t="shared" si="83"/>
        <v>323.68200000000002</v>
      </c>
      <c r="AE197">
        <f t="shared" si="84"/>
        <v>676.31799999999998</v>
      </c>
      <c r="AG197">
        <f t="shared" si="85"/>
        <v>1.9123797902084059</v>
      </c>
      <c r="AH197">
        <f t="shared" si="86"/>
        <v>0.64834842995011821</v>
      </c>
      <c r="AI197">
        <f t="shared" si="87"/>
        <v>0.19890436775435516</v>
      </c>
      <c r="AJ197">
        <f t="shared" si="88"/>
        <v>1.2949808004724315</v>
      </c>
      <c r="AK197">
        <f t="shared" si="89"/>
        <v>2.8241318023119244</v>
      </c>
    </row>
    <row r="198" spans="1:37">
      <c r="A198">
        <v>1</v>
      </c>
      <c r="B198">
        <v>247655102</v>
      </c>
      <c r="C198" t="s">
        <v>58</v>
      </c>
      <c r="D198" t="s">
        <v>30</v>
      </c>
      <c r="E198" t="s">
        <v>25</v>
      </c>
      <c r="F198">
        <v>3119.05</v>
      </c>
      <c r="G198" t="s">
        <v>87</v>
      </c>
      <c r="H198" t="s">
        <v>105</v>
      </c>
      <c r="I198">
        <v>0</v>
      </c>
      <c r="J198">
        <v>3</v>
      </c>
      <c r="K198">
        <v>110</v>
      </c>
      <c r="L198">
        <v>0</v>
      </c>
      <c r="M198">
        <v>113</v>
      </c>
      <c r="N198">
        <v>0</v>
      </c>
      <c r="O198">
        <v>2.6548672566371598</v>
      </c>
      <c r="P198">
        <v>97.345132743362797</v>
      </c>
      <c r="Q198">
        <v>0</v>
      </c>
      <c r="R198">
        <v>1.1399999999999999</v>
      </c>
      <c r="S198">
        <v>0.57907299999999995</v>
      </c>
      <c r="T198">
        <v>0.23</v>
      </c>
      <c r="U198">
        <v>0</v>
      </c>
      <c r="V198">
        <v>1.29</v>
      </c>
      <c r="W198">
        <f t="shared" si="80"/>
        <v>5.790729999999999</v>
      </c>
      <c r="Y198" s="1">
        <f>[1]!fetr(J198,M198-J198,W198,1000-W198)</f>
        <v>4.5814084897833326E-2</v>
      </c>
      <c r="AA198">
        <f t="shared" si="81"/>
        <v>3</v>
      </c>
      <c r="AB198">
        <f t="shared" si="82"/>
        <v>110</v>
      </c>
      <c r="AD198">
        <f t="shared" si="83"/>
        <v>5.7907299999999999</v>
      </c>
      <c r="AE198">
        <f t="shared" si="84"/>
        <v>994.20926999999995</v>
      </c>
      <c r="AG198">
        <f t="shared" si="85"/>
        <v>4.6824490647512951</v>
      </c>
      <c r="AH198">
        <f t="shared" si="86"/>
        <v>1.5438212774875772</v>
      </c>
      <c r="AI198">
        <f t="shared" si="87"/>
        <v>0.71874348604710436</v>
      </c>
      <c r="AJ198">
        <f t="shared" si="88"/>
        <v>1.1446329807991469</v>
      </c>
      <c r="AK198">
        <f t="shared" si="89"/>
        <v>19.154899091482321</v>
      </c>
    </row>
    <row r="199" spans="1:37">
      <c r="A199">
        <v>1</v>
      </c>
      <c r="B199">
        <v>247655275</v>
      </c>
      <c r="C199" t="s">
        <v>60</v>
      </c>
      <c r="D199" t="s">
        <v>22</v>
      </c>
      <c r="E199" t="s">
        <v>23</v>
      </c>
      <c r="F199">
        <v>119760.63</v>
      </c>
      <c r="G199" t="s">
        <v>87</v>
      </c>
      <c r="H199" t="s">
        <v>107</v>
      </c>
      <c r="I199">
        <v>11</v>
      </c>
      <c r="J199">
        <v>42</v>
      </c>
      <c r="K199">
        <v>60</v>
      </c>
      <c r="L199">
        <v>0</v>
      </c>
      <c r="M199">
        <v>113</v>
      </c>
      <c r="N199">
        <v>9.7345132743362797</v>
      </c>
      <c r="O199">
        <v>37.1681415929203</v>
      </c>
      <c r="P199">
        <v>53.0973451327433</v>
      </c>
      <c r="Q199">
        <v>0</v>
      </c>
      <c r="R199">
        <v>35.340000000000003</v>
      </c>
      <c r="S199">
        <v>32.348199999999999</v>
      </c>
      <c r="T199">
        <v>46.29</v>
      </c>
      <c r="U199">
        <v>26.19</v>
      </c>
      <c r="V199">
        <v>32.409999999999997</v>
      </c>
      <c r="W199">
        <f t="shared" si="80"/>
        <v>323.48199999999997</v>
      </c>
      <c r="Y199" s="1">
        <f>[1]!fetr(J199,M199-J199,W199,1000-W199)</f>
        <v>0.16719538770071191</v>
      </c>
      <c r="AA199">
        <f t="shared" si="81"/>
        <v>53</v>
      </c>
      <c r="AB199">
        <f t="shared" si="82"/>
        <v>60</v>
      </c>
      <c r="AD199">
        <f t="shared" si="83"/>
        <v>323.48199999999997</v>
      </c>
      <c r="AE199">
        <f t="shared" si="84"/>
        <v>676.51800000000003</v>
      </c>
      <c r="AG199">
        <f t="shared" si="85"/>
        <v>1.8473698691117284</v>
      </c>
      <c r="AH199">
        <f t="shared" si="86"/>
        <v>0.61376293515472602</v>
      </c>
      <c r="AI199">
        <f t="shared" si="87"/>
        <v>0.19918907815537759</v>
      </c>
      <c r="AJ199">
        <f t="shared" si="88"/>
        <v>1.2502610155678278</v>
      </c>
      <c r="AK199">
        <f t="shared" si="89"/>
        <v>2.7296503616502137</v>
      </c>
    </row>
    <row r="200" spans="1:37">
      <c r="A200">
        <v>1</v>
      </c>
      <c r="B200">
        <v>247655365</v>
      </c>
      <c r="C200" t="s">
        <v>62</v>
      </c>
      <c r="D200" t="s">
        <v>30</v>
      </c>
      <c r="E200" t="s">
        <v>23</v>
      </c>
      <c r="F200">
        <v>3135.78</v>
      </c>
      <c r="G200" t="s">
        <v>87</v>
      </c>
      <c r="H200" t="s">
        <v>109</v>
      </c>
      <c r="I200">
        <v>0</v>
      </c>
      <c r="J200">
        <v>2</v>
      </c>
      <c r="K200">
        <v>111</v>
      </c>
      <c r="L200">
        <v>0</v>
      </c>
      <c r="M200">
        <v>113</v>
      </c>
      <c r="N200">
        <v>0</v>
      </c>
      <c r="O200">
        <v>1.76991150442477</v>
      </c>
      <c r="P200">
        <v>98.230088495575203</v>
      </c>
      <c r="Q200">
        <v>0</v>
      </c>
      <c r="R200">
        <v>5.12</v>
      </c>
      <c r="S200">
        <v>4.7923299999999998</v>
      </c>
      <c r="T200">
        <v>17.62</v>
      </c>
      <c r="U200">
        <v>0</v>
      </c>
      <c r="V200">
        <v>0</v>
      </c>
      <c r="W200">
        <f t="shared" si="80"/>
        <v>47.923299999999998</v>
      </c>
      <c r="Y200" s="1">
        <f>[1]!fetr(J200,M200-J200,W200,1000-W200)</f>
        <v>0.10020031559227659</v>
      </c>
      <c r="AA200">
        <f t="shared" si="81"/>
        <v>2</v>
      </c>
      <c r="AB200">
        <f t="shared" si="82"/>
        <v>111</v>
      </c>
      <c r="AD200">
        <f t="shared" si="83"/>
        <v>47.923299999999998</v>
      </c>
      <c r="AE200">
        <f t="shared" si="84"/>
        <v>952.07669999999996</v>
      </c>
      <c r="AG200">
        <f t="shared" si="85"/>
        <v>0.35795813592000414</v>
      </c>
      <c r="AH200">
        <f t="shared" si="86"/>
        <v>-1.027339238190246</v>
      </c>
      <c r="AI200">
        <f t="shared" si="87"/>
        <v>0.72861216401633677</v>
      </c>
      <c r="AJ200">
        <f t="shared" si="88"/>
        <v>8.5827219461147561E-2</v>
      </c>
      <c r="AK200">
        <f t="shared" si="89"/>
        <v>1.4929299571370609</v>
      </c>
    </row>
    <row r="201" spans="1:37" s="5" customFormat="1">
      <c r="A201" s="5">
        <v>1</v>
      </c>
      <c r="B201" s="5">
        <v>247655441</v>
      </c>
      <c r="C201" s="5" t="s">
        <v>28</v>
      </c>
      <c r="D201" s="5" t="s">
        <v>25</v>
      </c>
      <c r="E201" s="5" t="s">
        <v>30</v>
      </c>
      <c r="F201" s="5">
        <v>649.28</v>
      </c>
      <c r="G201" s="5" t="s">
        <v>110</v>
      </c>
      <c r="H201" s="5" t="s">
        <v>28</v>
      </c>
      <c r="I201" s="5">
        <v>0</v>
      </c>
      <c r="J201" s="5">
        <v>1</v>
      </c>
      <c r="K201" s="5">
        <v>112</v>
      </c>
      <c r="L201" s="5">
        <v>0</v>
      </c>
      <c r="M201" s="5">
        <v>113</v>
      </c>
      <c r="N201" s="5">
        <v>0</v>
      </c>
      <c r="O201" s="5">
        <v>0.88495575221238898</v>
      </c>
      <c r="P201" s="5">
        <v>99.115044247787594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f t="shared" si="80"/>
        <v>0</v>
      </c>
      <c r="Y201" s="6">
        <f>[1]!fetr(J201,M201-J201,W201,1000-W201)</f>
        <v>0.10152740341424944</v>
      </c>
      <c r="AA201">
        <f t="shared" si="81"/>
        <v>1</v>
      </c>
      <c r="AB201">
        <f t="shared" si="82"/>
        <v>112</v>
      </c>
      <c r="AC201"/>
      <c r="AD201">
        <f t="shared" si="83"/>
        <v>0</v>
      </c>
      <c r="AE201">
        <f t="shared" si="84"/>
        <v>1000</v>
      </c>
      <c r="AF201"/>
      <c r="AG201" t="e">
        <f t="shared" si="85"/>
        <v>#DIV/0!</v>
      </c>
      <c r="AH201" t="e">
        <f t="shared" si="86"/>
        <v>#DIV/0!</v>
      </c>
      <c r="AI201" t="e">
        <f t="shared" si="87"/>
        <v>#DIV/0!</v>
      </c>
      <c r="AJ201" t="e">
        <f t="shared" si="88"/>
        <v>#DIV/0!</v>
      </c>
      <c r="AK201" t="e">
        <f t="shared" si="89"/>
        <v>#DIV/0!</v>
      </c>
    </row>
    <row r="202" spans="1:37">
      <c r="A202">
        <v>1</v>
      </c>
      <c r="B202">
        <v>247655508</v>
      </c>
      <c r="C202" t="s">
        <v>63</v>
      </c>
      <c r="D202" t="s">
        <v>30</v>
      </c>
      <c r="E202" t="s">
        <v>25</v>
      </c>
      <c r="F202">
        <v>548.20000000000005</v>
      </c>
      <c r="G202" t="s">
        <v>110</v>
      </c>
      <c r="H202" t="s">
        <v>28</v>
      </c>
      <c r="I202">
        <v>0</v>
      </c>
      <c r="J202">
        <v>2</v>
      </c>
      <c r="K202">
        <v>111</v>
      </c>
      <c r="L202">
        <v>0</v>
      </c>
      <c r="M202">
        <v>113</v>
      </c>
      <c r="N202">
        <v>0</v>
      </c>
      <c r="O202">
        <v>1.76991150442477</v>
      </c>
      <c r="P202">
        <v>98.230088495575203</v>
      </c>
      <c r="Q202">
        <v>0</v>
      </c>
      <c r="R202">
        <v>0</v>
      </c>
      <c r="S202">
        <v>4.7923299999999998</v>
      </c>
      <c r="T202">
        <v>17.62</v>
      </c>
      <c r="U202">
        <v>0</v>
      </c>
      <c r="V202">
        <v>0</v>
      </c>
      <c r="W202">
        <f t="shared" si="80"/>
        <v>47.923299999999998</v>
      </c>
      <c r="Y202" s="1">
        <f>[1]!fetr(J202,M202-J202,W202,1000-W202)</f>
        <v>0.10020031559227659</v>
      </c>
      <c r="AA202">
        <f t="shared" si="81"/>
        <v>2</v>
      </c>
      <c r="AB202">
        <f t="shared" si="82"/>
        <v>111</v>
      </c>
      <c r="AD202">
        <f t="shared" si="83"/>
        <v>47.923299999999998</v>
      </c>
      <c r="AE202">
        <f t="shared" si="84"/>
        <v>952.07669999999996</v>
      </c>
      <c r="AG202">
        <f t="shared" si="85"/>
        <v>0.35795813592000414</v>
      </c>
      <c r="AH202">
        <f t="shared" si="86"/>
        <v>-1.027339238190246</v>
      </c>
      <c r="AI202">
        <f t="shared" si="87"/>
        <v>0.7288360282350177</v>
      </c>
      <c r="AJ202">
        <f t="shared" si="88"/>
        <v>8.5789568980659717E-2</v>
      </c>
      <c r="AK202">
        <f t="shared" si="89"/>
        <v>1.4935851595222556</v>
      </c>
    </row>
    <row r="203" spans="1:37">
      <c r="A203">
        <v>1</v>
      </c>
      <c r="B203">
        <v>247655516</v>
      </c>
      <c r="C203" t="s">
        <v>64</v>
      </c>
      <c r="D203" t="s">
        <v>23</v>
      </c>
      <c r="E203" t="s">
        <v>22</v>
      </c>
      <c r="F203">
        <v>14365.18</v>
      </c>
      <c r="G203" t="s">
        <v>110</v>
      </c>
      <c r="H203" t="s">
        <v>28</v>
      </c>
      <c r="I203">
        <v>12</v>
      </c>
      <c r="J203">
        <v>37</v>
      </c>
      <c r="K203">
        <v>64</v>
      </c>
      <c r="L203">
        <v>0</v>
      </c>
      <c r="M203">
        <v>113</v>
      </c>
      <c r="N203">
        <v>10.6194690265486</v>
      </c>
      <c r="O203">
        <v>32.743362831858398</v>
      </c>
      <c r="P203">
        <v>56.637168141592902</v>
      </c>
      <c r="Q203">
        <v>0</v>
      </c>
      <c r="R203">
        <v>0</v>
      </c>
      <c r="S203">
        <v>24.6006</v>
      </c>
      <c r="T203">
        <v>17.850000000000001</v>
      </c>
      <c r="U203">
        <v>26.19</v>
      </c>
      <c r="V203">
        <v>32.409999999999997</v>
      </c>
      <c r="W203">
        <f t="shared" si="80"/>
        <v>246.006</v>
      </c>
      <c r="Y203" s="1">
        <f>[1]!fetr(J203,M203-J203,W203,1000-W203)</f>
        <v>4.3029549716332195E-2</v>
      </c>
      <c r="AA203">
        <f t="shared" si="81"/>
        <v>49</v>
      </c>
      <c r="AB203">
        <f t="shared" si="82"/>
        <v>64</v>
      </c>
      <c r="AD203">
        <f t="shared" si="83"/>
        <v>246.006</v>
      </c>
      <c r="AE203">
        <f t="shared" si="84"/>
        <v>753.99400000000003</v>
      </c>
      <c r="AG203">
        <f t="shared" si="85"/>
        <v>2.3465958401421103</v>
      </c>
      <c r="AH203">
        <f t="shared" si="86"/>
        <v>0.85296569928873944</v>
      </c>
      <c r="AI203">
        <f t="shared" si="87"/>
        <v>0.20352892994434507</v>
      </c>
      <c r="AJ203">
        <f t="shared" si="88"/>
        <v>1.5746751493099074</v>
      </c>
      <c r="AK203">
        <f t="shared" si="89"/>
        <v>3.4969193737422311</v>
      </c>
    </row>
    <row r="204" spans="1:37">
      <c r="A204">
        <v>1</v>
      </c>
      <c r="B204">
        <v>247655729</v>
      </c>
      <c r="C204" t="s">
        <v>65</v>
      </c>
      <c r="D204" t="s">
        <v>23</v>
      </c>
      <c r="E204" t="s">
        <v>22</v>
      </c>
      <c r="F204">
        <v>1210.82</v>
      </c>
      <c r="G204" t="s">
        <v>111</v>
      </c>
      <c r="H204" t="s">
        <v>28</v>
      </c>
      <c r="I204">
        <v>12</v>
      </c>
      <c r="J204">
        <v>6</v>
      </c>
      <c r="K204">
        <v>72</v>
      </c>
      <c r="L204">
        <v>23</v>
      </c>
      <c r="M204">
        <v>113</v>
      </c>
      <c r="N204">
        <v>10.6194690265486</v>
      </c>
      <c r="O204">
        <v>5.3097345132743303</v>
      </c>
      <c r="P204">
        <v>63.716814159291999</v>
      </c>
      <c r="Q204">
        <v>0</v>
      </c>
      <c r="R204">
        <v>0</v>
      </c>
      <c r="S204">
        <v>24.5807</v>
      </c>
      <c r="T204">
        <v>17.850000000000001</v>
      </c>
      <c r="U204">
        <v>26.19</v>
      </c>
      <c r="V204">
        <v>32.31</v>
      </c>
      <c r="W204">
        <f t="shared" si="80"/>
        <v>245.80699999999999</v>
      </c>
      <c r="Y204" s="1">
        <f>[1]!fetr(J204,M204-J204,W204,1000-W204)</f>
        <v>1.6771305137641108E-7</v>
      </c>
      <c r="AA204">
        <f t="shared" si="81"/>
        <v>18</v>
      </c>
      <c r="AB204">
        <f t="shared" si="82"/>
        <v>95</v>
      </c>
      <c r="AD204">
        <f t="shared" si="83"/>
        <v>245.80700000000002</v>
      </c>
      <c r="AE204">
        <f t="shared" si="84"/>
        <v>754.19299999999998</v>
      </c>
      <c r="AG204">
        <f t="shared" si="85"/>
        <v>0.58134929564979609</v>
      </c>
      <c r="AH204">
        <f t="shared" si="86"/>
        <v>-0.54240350544510751</v>
      </c>
      <c r="AI204" t="e">
        <f t="shared" si="87"/>
        <v>#DIV/0!</v>
      </c>
      <c r="AJ204" t="e">
        <f t="shared" si="88"/>
        <v>#DIV/0!</v>
      </c>
      <c r="AK204" t="e">
        <f t="shared" si="89"/>
        <v>#DIV/0!</v>
      </c>
    </row>
    <row r="205" spans="1:37">
      <c r="A205" t="s">
        <v>74</v>
      </c>
      <c r="Y205" s="1"/>
    </row>
    <row r="206" spans="1:37">
      <c r="A206" t="s">
        <v>1</v>
      </c>
      <c r="B206" t="s">
        <v>2</v>
      </c>
      <c r="C206" t="s">
        <v>3</v>
      </c>
      <c r="D206" t="s">
        <v>4</v>
      </c>
      <c r="E206" t="s">
        <v>5</v>
      </c>
      <c r="F206" t="s">
        <v>6</v>
      </c>
      <c r="G206" t="s">
        <v>82</v>
      </c>
      <c r="H206" t="s">
        <v>83</v>
      </c>
      <c r="I206" t="s">
        <v>7</v>
      </c>
      <c r="J206" t="s">
        <v>8</v>
      </c>
      <c r="K206" t="s">
        <v>9</v>
      </c>
      <c r="L206" t="s">
        <v>10</v>
      </c>
      <c r="M206" t="s">
        <v>11</v>
      </c>
      <c r="N206" t="s">
        <v>12</v>
      </c>
      <c r="O206" t="s">
        <v>13</v>
      </c>
      <c r="P206" t="s">
        <v>14</v>
      </c>
      <c r="Q206" t="s">
        <v>15</v>
      </c>
      <c r="R206" t="s">
        <v>16</v>
      </c>
      <c r="S206" t="s">
        <v>17</v>
      </c>
      <c r="T206" t="s">
        <v>18</v>
      </c>
      <c r="U206" t="s">
        <v>19</v>
      </c>
      <c r="V206" t="s">
        <v>20</v>
      </c>
      <c r="Y206" s="1"/>
      <c r="AG206" t="str">
        <f>A205</f>
        <v>SKCM2/Results/all.snp.sum.hg19_multianno.vcf</v>
      </c>
    </row>
    <row r="207" spans="1:37">
      <c r="A207">
        <v>1</v>
      </c>
      <c r="B207">
        <v>248153578</v>
      </c>
      <c r="C207" t="s">
        <v>26</v>
      </c>
      <c r="D207" t="s">
        <v>22</v>
      </c>
      <c r="E207" t="s">
        <v>25</v>
      </c>
      <c r="F207">
        <v>30339.69</v>
      </c>
      <c r="G207" t="s">
        <v>85</v>
      </c>
      <c r="H207" t="s">
        <v>28</v>
      </c>
      <c r="I207">
        <v>2</v>
      </c>
      <c r="J207">
        <v>100</v>
      </c>
      <c r="K207">
        <v>615</v>
      </c>
      <c r="L207">
        <v>0</v>
      </c>
      <c r="M207">
        <v>717</v>
      </c>
      <c r="N207">
        <v>0.27894002789400202</v>
      </c>
      <c r="O207">
        <v>13.9470013947001</v>
      </c>
      <c r="P207">
        <v>85.774058577405796</v>
      </c>
      <c r="Q207">
        <v>0</v>
      </c>
      <c r="R207">
        <v>0</v>
      </c>
      <c r="S207">
        <v>9.6245999999999992</v>
      </c>
      <c r="T207">
        <v>13.09</v>
      </c>
      <c r="U207">
        <v>15.87</v>
      </c>
      <c r="V207">
        <v>5.07</v>
      </c>
      <c r="W207">
        <f t="shared" ref="W207:W221" si="90">(S207/100)*1000</f>
        <v>96.245999999999995</v>
      </c>
      <c r="Y207" s="2">
        <f>[1]!fetr(J207,M207-J207,W207,1000-W207)</f>
        <v>3.4486130617396591E-3</v>
      </c>
      <c r="AA207">
        <f t="shared" ref="AA207:AA221" si="91">J207+I207</f>
        <v>102</v>
      </c>
      <c r="AB207">
        <f t="shared" ref="AB207:AB221" si="92">K207+L207</f>
        <v>615</v>
      </c>
      <c r="AD207">
        <f t="shared" ref="AD207:AD221" si="93">SUM(S207)*10</f>
        <v>96.245999999999995</v>
      </c>
      <c r="AE207">
        <f t="shared" ref="AE207:AE221" si="94">1000-AD207</f>
        <v>903.75400000000002</v>
      </c>
      <c r="AG207">
        <f t="shared" ref="AG207:AG221" si="95">(AA207/AD207)/(AB207/AE207)</f>
        <v>1.5573728499581609</v>
      </c>
      <c r="AH207">
        <f t="shared" ref="AH207:AH221" si="96">LN(AG207)</f>
        <v>0.44300033108093989</v>
      </c>
      <c r="AI207">
        <f t="shared" ref="AI207:AI221" si="97">SQRT(1/AA207+1/AB207+1/AD207+1/AE208)</f>
        <v>0.15141491276149388</v>
      </c>
      <c r="AJ207">
        <f t="shared" ref="AJ207:AJ221" si="98">EXP(AH207-(1.96*AI207))</f>
        <v>1.1574590195423189</v>
      </c>
      <c r="AK207">
        <f t="shared" ref="AK207:AK221" si="99">EXP(AH207+(1.96*AI207))</f>
        <v>2.0954609647828888</v>
      </c>
    </row>
    <row r="208" spans="1:37">
      <c r="A208">
        <v>1</v>
      </c>
      <c r="B208">
        <v>248153613</v>
      </c>
      <c r="C208" t="s">
        <v>27</v>
      </c>
      <c r="D208" t="s">
        <v>25</v>
      </c>
      <c r="E208" t="s">
        <v>22</v>
      </c>
      <c r="F208">
        <v>63857.96</v>
      </c>
      <c r="G208" t="s">
        <v>85</v>
      </c>
      <c r="H208" t="s">
        <v>28</v>
      </c>
      <c r="I208">
        <v>2</v>
      </c>
      <c r="J208">
        <v>100</v>
      </c>
      <c r="K208">
        <v>615</v>
      </c>
      <c r="L208">
        <v>0</v>
      </c>
      <c r="M208">
        <v>717</v>
      </c>
      <c r="N208">
        <v>0.27894002789400202</v>
      </c>
      <c r="O208">
        <v>13.9470013947001</v>
      </c>
      <c r="P208">
        <v>85.774058577405796</v>
      </c>
      <c r="Q208">
        <v>0</v>
      </c>
      <c r="R208">
        <v>0</v>
      </c>
      <c r="S208">
        <v>9.6245999999999992</v>
      </c>
      <c r="T208">
        <v>13.09</v>
      </c>
      <c r="U208">
        <v>15.87</v>
      </c>
      <c r="V208">
        <v>5.07</v>
      </c>
      <c r="W208">
        <f t="shared" si="90"/>
        <v>96.245999999999995</v>
      </c>
      <c r="Y208" s="2">
        <f>[1]!fetr(J208,M208-J208,W208,1000-W208)</f>
        <v>3.4486130617396591E-3</v>
      </c>
      <c r="AA208">
        <f t="shared" si="91"/>
        <v>102</v>
      </c>
      <c r="AB208">
        <f t="shared" si="92"/>
        <v>615</v>
      </c>
      <c r="AD208">
        <f t="shared" si="93"/>
        <v>96.245999999999995</v>
      </c>
      <c r="AE208">
        <f t="shared" si="94"/>
        <v>903.75400000000002</v>
      </c>
      <c r="AG208">
        <f t="shared" si="95"/>
        <v>1.5573728499581609</v>
      </c>
      <c r="AH208">
        <f t="shared" si="96"/>
        <v>0.44300033108093989</v>
      </c>
      <c r="AI208">
        <f t="shared" si="97"/>
        <v>0.15106283464956335</v>
      </c>
      <c r="AJ208">
        <f t="shared" si="98"/>
        <v>1.1582580265302513</v>
      </c>
      <c r="AK208">
        <f t="shared" si="99"/>
        <v>2.0940154423557176</v>
      </c>
    </row>
    <row r="209" spans="1:37">
      <c r="A209">
        <v>1</v>
      </c>
      <c r="B209">
        <v>248153661</v>
      </c>
      <c r="C209" t="s">
        <v>28</v>
      </c>
      <c r="D209" t="s">
        <v>22</v>
      </c>
      <c r="E209" t="s">
        <v>23</v>
      </c>
      <c r="F209">
        <v>2542.88</v>
      </c>
      <c r="G209" t="s">
        <v>85</v>
      </c>
      <c r="H209" t="s">
        <v>28</v>
      </c>
      <c r="I209">
        <v>0</v>
      </c>
      <c r="J209">
        <v>2</v>
      </c>
      <c r="K209">
        <v>715</v>
      </c>
      <c r="L209">
        <v>0</v>
      </c>
      <c r="M209">
        <v>717</v>
      </c>
      <c r="N209">
        <v>0</v>
      </c>
      <c r="O209">
        <v>0.27894002789400202</v>
      </c>
      <c r="P209">
        <v>99.721059972105905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 t="shared" si="90"/>
        <v>0</v>
      </c>
      <c r="Y209" s="1">
        <f>[1]!fetr(J209,M209-J209,W209,1000-W209)</f>
        <v>0.17423869083783702</v>
      </c>
      <c r="AA209">
        <f t="shared" si="91"/>
        <v>2</v>
      </c>
      <c r="AB209">
        <f t="shared" si="92"/>
        <v>715</v>
      </c>
      <c r="AD209">
        <f t="shared" si="93"/>
        <v>0</v>
      </c>
      <c r="AE209">
        <f t="shared" si="94"/>
        <v>1000</v>
      </c>
      <c r="AG209" t="e">
        <f t="shared" si="95"/>
        <v>#DIV/0!</v>
      </c>
      <c r="AH209" t="e">
        <f t="shared" si="96"/>
        <v>#DIV/0!</v>
      </c>
      <c r="AI209" t="e">
        <f t="shared" si="97"/>
        <v>#DIV/0!</v>
      </c>
      <c r="AJ209" t="e">
        <f t="shared" si="98"/>
        <v>#DIV/0!</v>
      </c>
      <c r="AK209" t="e">
        <f t="shared" si="99"/>
        <v>#DIV/0!</v>
      </c>
    </row>
    <row r="210" spans="1:37">
      <c r="A210">
        <v>1</v>
      </c>
      <c r="B210">
        <v>248153664</v>
      </c>
      <c r="C210" t="s">
        <v>28</v>
      </c>
      <c r="D210" t="s">
        <v>23</v>
      </c>
      <c r="E210" t="s">
        <v>22</v>
      </c>
      <c r="F210">
        <v>2675.88</v>
      </c>
      <c r="G210" t="s">
        <v>85</v>
      </c>
      <c r="H210" t="s">
        <v>28</v>
      </c>
      <c r="I210">
        <v>0</v>
      </c>
      <c r="J210">
        <v>2</v>
      </c>
      <c r="K210">
        <v>715</v>
      </c>
      <c r="L210">
        <v>0</v>
      </c>
      <c r="M210">
        <v>717</v>
      </c>
      <c r="N210">
        <v>0</v>
      </c>
      <c r="O210">
        <v>0.27894002789400202</v>
      </c>
      <c r="P210">
        <v>99.721059972105905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 t="shared" si="90"/>
        <v>0</v>
      </c>
      <c r="Y210" s="1">
        <f>[1]!fetr(J210,M210-J210,W210,1000-W210)</f>
        <v>0.17423869083783702</v>
      </c>
      <c r="AA210">
        <f t="shared" si="91"/>
        <v>2</v>
      </c>
      <c r="AB210">
        <f t="shared" si="92"/>
        <v>715</v>
      </c>
      <c r="AD210">
        <f t="shared" si="93"/>
        <v>0</v>
      </c>
      <c r="AE210">
        <f t="shared" si="94"/>
        <v>1000</v>
      </c>
      <c r="AG210" t="e">
        <f t="shared" si="95"/>
        <v>#DIV/0!</v>
      </c>
      <c r="AH210" t="e">
        <f t="shared" si="96"/>
        <v>#DIV/0!</v>
      </c>
      <c r="AI210" t="e">
        <f t="shared" si="97"/>
        <v>#DIV/0!</v>
      </c>
      <c r="AJ210" t="e">
        <f t="shared" si="98"/>
        <v>#DIV/0!</v>
      </c>
      <c r="AK210" t="e">
        <f t="shared" si="99"/>
        <v>#DIV/0!</v>
      </c>
    </row>
    <row r="211" spans="1:37" s="3" customFormat="1">
      <c r="A211" s="3">
        <v>1</v>
      </c>
      <c r="B211" s="3">
        <v>248153683</v>
      </c>
      <c r="C211" s="3" t="s">
        <v>31</v>
      </c>
      <c r="D211" s="3" t="s">
        <v>25</v>
      </c>
      <c r="E211" s="3" t="s">
        <v>30</v>
      </c>
      <c r="F211" s="3">
        <v>18371.68</v>
      </c>
      <c r="G211" s="3" t="s">
        <v>85</v>
      </c>
      <c r="H211" s="3" t="s">
        <v>28</v>
      </c>
      <c r="I211" s="3">
        <v>0</v>
      </c>
      <c r="J211" s="3">
        <v>8</v>
      </c>
      <c r="K211" s="3">
        <v>709</v>
      </c>
      <c r="L211" s="3">
        <v>0</v>
      </c>
      <c r="M211" s="3">
        <v>717</v>
      </c>
      <c r="N211" s="3">
        <v>0</v>
      </c>
      <c r="O211" s="3">
        <v>1.1157601115760101</v>
      </c>
      <c r="P211" s="3">
        <v>98.884239888423906</v>
      </c>
      <c r="Q211" s="3">
        <v>0</v>
      </c>
      <c r="R211" s="3">
        <v>0</v>
      </c>
      <c r="S211" s="3">
        <v>0.199681</v>
      </c>
      <c r="T211" s="3">
        <v>0</v>
      </c>
      <c r="U211" s="3">
        <v>0</v>
      </c>
      <c r="V211" s="3">
        <v>0.6</v>
      </c>
      <c r="W211" s="3">
        <f t="shared" si="90"/>
        <v>1.99681</v>
      </c>
      <c r="Y211" s="7">
        <f>[1]!fetr(J211,M211-J211,W211,1000-W211)</f>
        <v>1.6269788470915664E-2</v>
      </c>
      <c r="AA211" s="12">
        <f t="shared" si="91"/>
        <v>8</v>
      </c>
      <c r="AB211" s="12">
        <f t="shared" si="92"/>
        <v>709</v>
      </c>
      <c r="AC211" s="12"/>
      <c r="AD211" s="11">
        <f t="shared" si="93"/>
        <v>1.99681</v>
      </c>
      <c r="AE211" s="11">
        <f t="shared" si="94"/>
        <v>998.00319000000002</v>
      </c>
      <c r="AF211"/>
      <c r="AG211" s="11">
        <f t="shared" si="95"/>
        <v>5.6394784095300556</v>
      </c>
      <c r="AH211" s="11">
        <f t="shared" si="96"/>
        <v>1.7297915806535977</v>
      </c>
      <c r="AI211" s="11">
        <f t="shared" si="97"/>
        <v>0.79259649966432744</v>
      </c>
      <c r="AJ211" s="11">
        <f t="shared" si="98"/>
        <v>1.1927987557231277</v>
      </c>
      <c r="AK211" s="11">
        <f t="shared" si="99"/>
        <v>26.663103544465738</v>
      </c>
    </row>
    <row r="212" spans="1:37">
      <c r="A212">
        <v>1</v>
      </c>
      <c r="B212">
        <v>248154024</v>
      </c>
      <c r="C212" t="s">
        <v>28</v>
      </c>
      <c r="D212" t="s">
        <v>23</v>
      </c>
      <c r="E212" t="s">
        <v>30</v>
      </c>
      <c r="F212">
        <v>2209.4299999999998</v>
      </c>
      <c r="G212" t="s">
        <v>85</v>
      </c>
      <c r="H212" t="s">
        <v>28</v>
      </c>
      <c r="I212">
        <v>0</v>
      </c>
      <c r="J212">
        <v>1</v>
      </c>
      <c r="K212">
        <v>716</v>
      </c>
      <c r="L212">
        <v>0</v>
      </c>
      <c r="M212">
        <v>717</v>
      </c>
      <c r="N212">
        <v>0</v>
      </c>
      <c r="O212">
        <v>0.13947001394700101</v>
      </c>
      <c r="P212">
        <v>99.860529986052896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90"/>
        <v>0</v>
      </c>
      <c r="Y212" s="1">
        <f>[1]!fetr(J212,M212-J212,W212,1000-W212)</f>
        <v>0.41758881770535389</v>
      </c>
      <c r="AA212">
        <f t="shared" si="91"/>
        <v>1</v>
      </c>
      <c r="AB212">
        <f t="shared" si="92"/>
        <v>716</v>
      </c>
      <c r="AD212">
        <f t="shared" si="93"/>
        <v>0</v>
      </c>
      <c r="AE212">
        <f t="shared" si="94"/>
        <v>1000</v>
      </c>
      <c r="AG212" t="e">
        <f t="shared" si="95"/>
        <v>#DIV/0!</v>
      </c>
      <c r="AH212" t="e">
        <f t="shared" si="96"/>
        <v>#DIV/0!</v>
      </c>
      <c r="AI212" t="e">
        <f t="shared" si="97"/>
        <v>#DIV/0!</v>
      </c>
      <c r="AJ212" t="e">
        <f t="shared" si="98"/>
        <v>#DIV/0!</v>
      </c>
      <c r="AK212" t="e">
        <f t="shared" si="99"/>
        <v>#DIV/0!</v>
      </c>
    </row>
    <row r="213" spans="1:37">
      <c r="A213">
        <v>1</v>
      </c>
      <c r="B213">
        <v>248154102</v>
      </c>
      <c r="C213" t="s">
        <v>36</v>
      </c>
      <c r="D213" t="s">
        <v>30</v>
      </c>
      <c r="E213" t="s">
        <v>75</v>
      </c>
      <c r="F213">
        <v>10622.94</v>
      </c>
      <c r="G213" t="s">
        <v>85</v>
      </c>
      <c r="H213" t="s">
        <v>28</v>
      </c>
      <c r="I213">
        <v>0</v>
      </c>
      <c r="J213">
        <v>11</v>
      </c>
      <c r="K213">
        <v>704</v>
      </c>
      <c r="L213">
        <v>0</v>
      </c>
      <c r="M213">
        <v>715</v>
      </c>
      <c r="N213">
        <v>0</v>
      </c>
      <c r="O213">
        <v>1.5384615384615301</v>
      </c>
      <c r="P213">
        <v>98.461538461538396</v>
      </c>
      <c r="Q213">
        <v>0</v>
      </c>
      <c r="R213">
        <v>0</v>
      </c>
      <c r="S213">
        <v>0.159744</v>
      </c>
      <c r="T213">
        <v>0.08</v>
      </c>
      <c r="U213">
        <v>0</v>
      </c>
      <c r="V213">
        <v>0.4</v>
      </c>
      <c r="W213">
        <f t="shared" si="90"/>
        <v>1.59744</v>
      </c>
      <c r="Y213" s="2">
        <f>[1]!fetr(J213,M213-J213,W213,1000-W213)</f>
        <v>1.9077045746058291E-3</v>
      </c>
      <c r="AA213">
        <f t="shared" si="91"/>
        <v>11</v>
      </c>
      <c r="AB213">
        <f t="shared" si="92"/>
        <v>704</v>
      </c>
      <c r="AD213">
        <f t="shared" si="93"/>
        <v>1.59744</v>
      </c>
      <c r="AE213">
        <f t="shared" si="94"/>
        <v>998.40255999999999</v>
      </c>
      <c r="AG213">
        <f t="shared" si="95"/>
        <v>9.765650040064104</v>
      </c>
      <c r="AH213">
        <f t="shared" si="96"/>
        <v>2.2788711304760065</v>
      </c>
      <c r="AI213">
        <f t="shared" si="97"/>
        <v>0.8481339210399782</v>
      </c>
      <c r="AJ213">
        <f t="shared" si="98"/>
        <v>1.852486230510455</v>
      </c>
      <c r="AK213">
        <f t="shared" si="99"/>
        <v>51.48104160467917</v>
      </c>
    </row>
    <row r="214" spans="1:37">
      <c r="A214">
        <v>1</v>
      </c>
      <c r="B214">
        <v>248154137</v>
      </c>
      <c r="C214" t="s">
        <v>28</v>
      </c>
      <c r="D214" t="s">
        <v>30</v>
      </c>
      <c r="E214" t="s">
        <v>22</v>
      </c>
      <c r="F214">
        <v>1542.43</v>
      </c>
      <c r="G214" t="s">
        <v>85</v>
      </c>
      <c r="H214" t="s">
        <v>28</v>
      </c>
      <c r="I214">
        <v>0</v>
      </c>
      <c r="J214">
        <v>1</v>
      </c>
      <c r="K214">
        <v>716</v>
      </c>
      <c r="L214">
        <v>0</v>
      </c>
      <c r="M214">
        <v>717</v>
      </c>
      <c r="N214">
        <v>0</v>
      </c>
      <c r="O214">
        <v>0.13947001394700101</v>
      </c>
      <c r="P214">
        <v>99.860529986052896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90"/>
        <v>0</v>
      </c>
      <c r="Y214" s="1">
        <f>[1]!fetr(J214,M214-J214,W214,1000-W214)</f>
        <v>0.41758881770535389</v>
      </c>
      <c r="AA214">
        <f t="shared" si="91"/>
        <v>1</v>
      </c>
      <c r="AB214">
        <f t="shared" si="92"/>
        <v>716</v>
      </c>
      <c r="AD214">
        <f t="shared" si="93"/>
        <v>0</v>
      </c>
      <c r="AE214">
        <f t="shared" si="94"/>
        <v>1000</v>
      </c>
      <c r="AG214" t="e">
        <f t="shared" si="95"/>
        <v>#DIV/0!</v>
      </c>
      <c r="AH214" t="e">
        <f t="shared" si="96"/>
        <v>#DIV/0!</v>
      </c>
      <c r="AI214" t="e">
        <f t="shared" si="97"/>
        <v>#DIV/0!</v>
      </c>
      <c r="AJ214" t="e">
        <f t="shared" si="98"/>
        <v>#DIV/0!</v>
      </c>
      <c r="AK214" t="e">
        <f t="shared" si="99"/>
        <v>#DIV/0!</v>
      </c>
    </row>
    <row r="215" spans="1:37">
      <c r="A215">
        <v>1</v>
      </c>
      <c r="B215">
        <v>248154195</v>
      </c>
      <c r="C215" t="s">
        <v>28</v>
      </c>
      <c r="D215" t="s">
        <v>23</v>
      </c>
      <c r="E215" t="s">
        <v>22</v>
      </c>
      <c r="F215">
        <v>1396.43</v>
      </c>
      <c r="G215" t="s">
        <v>85</v>
      </c>
      <c r="H215" t="s">
        <v>28</v>
      </c>
      <c r="I215">
        <v>0</v>
      </c>
      <c r="J215">
        <v>1</v>
      </c>
      <c r="K215">
        <v>716</v>
      </c>
      <c r="L215">
        <v>0</v>
      </c>
      <c r="M215">
        <v>717</v>
      </c>
      <c r="N215">
        <v>0</v>
      </c>
      <c r="O215">
        <v>0.13947001394700101</v>
      </c>
      <c r="P215">
        <v>99.860529986052896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 t="shared" si="90"/>
        <v>0</v>
      </c>
      <c r="Y215" s="1">
        <f>[1]!fetr(J215,M215-J215,W215,1000-W215)</f>
        <v>0.41758881770535389</v>
      </c>
      <c r="AA215">
        <f t="shared" si="91"/>
        <v>1</v>
      </c>
      <c r="AB215">
        <f t="shared" si="92"/>
        <v>716</v>
      </c>
      <c r="AD215">
        <f t="shared" si="93"/>
        <v>0</v>
      </c>
      <c r="AE215">
        <f t="shared" si="94"/>
        <v>1000</v>
      </c>
      <c r="AG215" t="e">
        <f t="shared" si="95"/>
        <v>#DIV/0!</v>
      </c>
      <c r="AH215" t="e">
        <f t="shared" si="96"/>
        <v>#DIV/0!</v>
      </c>
      <c r="AI215" t="e">
        <f t="shared" si="97"/>
        <v>#DIV/0!</v>
      </c>
      <c r="AJ215" t="e">
        <f t="shared" si="98"/>
        <v>#DIV/0!</v>
      </c>
      <c r="AK215" t="e">
        <f t="shared" si="99"/>
        <v>#DIV/0!</v>
      </c>
    </row>
    <row r="216" spans="1:37">
      <c r="A216">
        <v>1</v>
      </c>
      <c r="B216">
        <v>248154224</v>
      </c>
      <c r="C216" t="s">
        <v>40</v>
      </c>
      <c r="D216" t="s">
        <v>23</v>
      </c>
      <c r="E216" t="s">
        <v>22</v>
      </c>
      <c r="F216">
        <v>43052.81</v>
      </c>
      <c r="G216" t="s">
        <v>85</v>
      </c>
      <c r="H216" t="s">
        <v>28</v>
      </c>
      <c r="I216">
        <v>0</v>
      </c>
      <c r="J216">
        <v>50</v>
      </c>
      <c r="K216">
        <v>667</v>
      </c>
      <c r="L216">
        <v>0</v>
      </c>
      <c r="M216">
        <v>717</v>
      </c>
      <c r="N216">
        <v>0</v>
      </c>
      <c r="O216">
        <v>6.97350069735006</v>
      </c>
      <c r="P216">
        <v>93.026499302649896</v>
      </c>
      <c r="Q216">
        <v>0</v>
      </c>
      <c r="R216">
        <v>0</v>
      </c>
      <c r="S216">
        <v>1.4377</v>
      </c>
      <c r="T216">
        <v>0.15</v>
      </c>
      <c r="U216">
        <v>0</v>
      </c>
      <c r="V216">
        <v>3.98</v>
      </c>
      <c r="W216">
        <f t="shared" si="90"/>
        <v>14.376999999999999</v>
      </c>
      <c r="Y216" s="2">
        <f>[1]!fetr(J216,M216-J216,W216,1000-W216)</f>
        <v>1.716731415869928E-9</v>
      </c>
      <c r="AA216">
        <f t="shared" si="91"/>
        <v>50</v>
      </c>
      <c r="AB216">
        <f t="shared" si="92"/>
        <v>667</v>
      </c>
      <c r="AD216">
        <f t="shared" si="93"/>
        <v>14.376999999999999</v>
      </c>
      <c r="AE216">
        <f t="shared" si="94"/>
        <v>985.62300000000005</v>
      </c>
      <c r="AG216">
        <f t="shared" si="95"/>
        <v>5.1390959594279515</v>
      </c>
      <c r="AH216">
        <f t="shared" si="96"/>
        <v>1.6368771806180022</v>
      </c>
      <c r="AI216">
        <f t="shared" si="97"/>
        <v>0.30348826339584611</v>
      </c>
      <c r="AJ216">
        <f t="shared" si="98"/>
        <v>2.8349950307665397</v>
      </c>
      <c r="AK216">
        <f t="shared" si="99"/>
        <v>9.3158213660317255</v>
      </c>
    </row>
    <row r="217" spans="1:37">
      <c r="A217">
        <v>1</v>
      </c>
      <c r="B217">
        <v>248154308</v>
      </c>
      <c r="C217" t="s">
        <v>41</v>
      </c>
      <c r="D217" t="s">
        <v>30</v>
      </c>
      <c r="E217" t="s">
        <v>25</v>
      </c>
      <c r="F217">
        <v>4137.58</v>
      </c>
      <c r="G217" t="s">
        <v>85</v>
      </c>
      <c r="H217" t="s">
        <v>28</v>
      </c>
      <c r="I217">
        <v>0</v>
      </c>
      <c r="J217">
        <v>4</v>
      </c>
      <c r="K217">
        <v>713</v>
      </c>
      <c r="L217">
        <v>0</v>
      </c>
      <c r="M217">
        <v>717</v>
      </c>
      <c r="N217">
        <v>0</v>
      </c>
      <c r="O217">
        <v>0.55788005578800504</v>
      </c>
      <c r="P217">
        <v>99.442119944211896</v>
      </c>
      <c r="Q217">
        <v>0</v>
      </c>
      <c r="R217">
        <v>0</v>
      </c>
      <c r="S217">
        <v>4.7923299999999998</v>
      </c>
      <c r="T217">
        <v>17.47</v>
      </c>
      <c r="U217">
        <v>0</v>
      </c>
      <c r="V217">
        <v>0.1</v>
      </c>
      <c r="W217">
        <f t="shared" si="90"/>
        <v>47.923299999999998</v>
      </c>
      <c r="Y217" s="2">
        <f>[1]!fetr(J217,M217-J217,W217,1000-W217)</f>
        <v>3.4065797239741049E-8</v>
      </c>
      <c r="AA217">
        <f t="shared" si="91"/>
        <v>4</v>
      </c>
      <c r="AB217">
        <f t="shared" si="92"/>
        <v>713</v>
      </c>
      <c r="AD217">
        <f t="shared" si="93"/>
        <v>47.923299999999998</v>
      </c>
      <c r="AE217">
        <f t="shared" si="94"/>
        <v>952.07669999999996</v>
      </c>
      <c r="AG217">
        <f t="shared" si="95"/>
        <v>0.11145400585447535</v>
      </c>
      <c r="AH217">
        <f t="shared" si="96"/>
        <v>-2.1941432767322624</v>
      </c>
      <c r="AI217">
        <f t="shared" si="97"/>
        <v>0.52275156727430261</v>
      </c>
      <c r="AJ217">
        <f t="shared" si="98"/>
        <v>4.0005579440222948E-2</v>
      </c>
      <c r="AK217">
        <f t="shared" si="99"/>
        <v>0.3105065742034957</v>
      </c>
    </row>
    <row r="218" spans="1:37">
      <c r="A218">
        <v>1</v>
      </c>
      <c r="B218">
        <v>248154322</v>
      </c>
      <c r="C218" t="s">
        <v>28</v>
      </c>
      <c r="D218" t="s">
        <v>22</v>
      </c>
      <c r="E218" t="s">
        <v>23</v>
      </c>
      <c r="F218">
        <v>1251.43</v>
      </c>
      <c r="G218" t="s">
        <v>85</v>
      </c>
      <c r="H218" t="s">
        <v>28</v>
      </c>
      <c r="I218">
        <v>0</v>
      </c>
      <c r="J218">
        <v>1</v>
      </c>
      <c r="K218">
        <v>716</v>
      </c>
      <c r="L218">
        <v>0</v>
      </c>
      <c r="M218">
        <v>717</v>
      </c>
      <c r="N218">
        <v>0</v>
      </c>
      <c r="O218">
        <v>0.13947001394700101</v>
      </c>
      <c r="P218">
        <v>99.860529986052896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 t="shared" si="90"/>
        <v>0</v>
      </c>
      <c r="Y218" s="1">
        <f>[1]!fetr(J218,M218-J218,W218,1000-W218)</f>
        <v>0.41758881770535389</v>
      </c>
      <c r="AA218">
        <f t="shared" si="91"/>
        <v>1</v>
      </c>
      <c r="AB218">
        <f t="shared" si="92"/>
        <v>716</v>
      </c>
      <c r="AD218">
        <f t="shared" si="93"/>
        <v>0</v>
      </c>
      <c r="AE218">
        <f t="shared" si="94"/>
        <v>1000</v>
      </c>
      <c r="AG218" t="e">
        <f t="shared" si="95"/>
        <v>#DIV/0!</v>
      </c>
      <c r="AH218" t="e">
        <f t="shared" si="96"/>
        <v>#DIV/0!</v>
      </c>
      <c r="AI218" t="e">
        <f t="shared" si="97"/>
        <v>#DIV/0!</v>
      </c>
      <c r="AJ218" t="e">
        <f t="shared" si="98"/>
        <v>#DIV/0!</v>
      </c>
      <c r="AK218" t="e">
        <f t="shared" si="99"/>
        <v>#DIV/0!</v>
      </c>
    </row>
    <row r="219" spans="1:37">
      <c r="A219">
        <v>1</v>
      </c>
      <c r="B219">
        <v>248154493</v>
      </c>
      <c r="C219" t="s">
        <v>42</v>
      </c>
      <c r="D219" t="s">
        <v>22</v>
      </c>
      <c r="E219" t="s">
        <v>23</v>
      </c>
      <c r="F219">
        <v>9071.73</v>
      </c>
      <c r="G219" t="s">
        <v>85</v>
      </c>
      <c r="H219" t="s">
        <v>28</v>
      </c>
      <c r="I219">
        <v>4</v>
      </c>
      <c r="J219">
        <v>61</v>
      </c>
      <c r="K219">
        <v>652</v>
      </c>
      <c r="L219">
        <v>0</v>
      </c>
      <c r="M219">
        <v>717</v>
      </c>
      <c r="N219">
        <v>0.55788005578800504</v>
      </c>
      <c r="O219">
        <v>8.5076708507670809</v>
      </c>
      <c r="P219">
        <v>90.934449093444897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90"/>
        <v>0</v>
      </c>
      <c r="Y219" s="2">
        <f>[1]!fetr(J219,M219-J219,W219,1000-W219)</f>
        <v>1.5598343752256234E-24</v>
      </c>
      <c r="AA219">
        <f t="shared" si="91"/>
        <v>65</v>
      </c>
      <c r="AB219">
        <f t="shared" si="92"/>
        <v>652</v>
      </c>
      <c r="AD219">
        <f t="shared" si="93"/>
        <v>0</v>
      </c>
      <c r="AE219">
        <f t="shared" si="94"/>
        <v>1000</v>
      </c>
      <c r="AG219" t="e">
        <f t="shared" si="95"/>
        <v>#DIV/0!</v>
      </c>
      <c r="AH219" t="e">
        <f t="shared" si="96"/>
        <v>#DIV/0!</v>
      </c>
      <c r="AI219" t="e">
        <f t="shared" si="97"/>
        <v>#DIV/0!</v>
      </c>
      <c r="AJ219" t="e">
        <f t="shared" si="98"/>
        <v>#DIV/0!</v>
      </c>
      <c r="AK219" t="e">
        <f t="shared" si="99"/>
        <v>#DIV/0!</v>
      </c>
    </row>
    <row r="220" spans="1:37">
      <c r="A220">
        <v>1</v>
      </c>
      <c r="B220">
        <v>248154505</v>
      </c>
      <c r="C220" t="s">
        <v>44</v>
      </c>
      <c r="D220" t="s">
        <v>25</v>
      </c>
      <c r="E220" t="s">
        <v>30</v>
      </c>
      <c r="F220">
        <v>3672.98</v>
      </c>
      <c r="G220" t="s">
        <v>84</v>
      </c>
      <c r="H220" t="s">
        <v>28</v>
      </c>
      <c r="I220">
        <v>4</v>
      </c>
      <c r="J220">
        <v>52</v>
      </c>
      <c r="K220">
        <v>661</v>
      </c>
      <c r="L220">
        <v>0</v>
      </c>
      <c r="M220">
        <v>717</v>
      </c>
      <c r="N220">
        <v>0.55788005578800504</v>
      </c>
      <c r="O220">
        <v>7.2524407252440701</v>
      </c>
      <c r="P220">
        <v>92.189679218967896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90"/>
        <v>0</v>
      </c>
      <c r="Y220" s="2">
        <f>[1]!fetr(J220,M220-J220,W220,1000-W220)</f>
        <v>6.2318521512111068E-21</v>
      </c>
      <c r="AA220">
        <f t="shared" si="91"/>
        <v>56</v>
      </c>
      <c r="AB220">
        <f t="shared" si="92"/>
        <v>661</v>
      </c>
      <c r="AD220">
        <f t="shared" si="93"/>
        <v>0</v>
      </c>
      <c r="AE220">
        <f t="shared" si="94"/>
        <v>1000</v>
      </c>
      <c r="AG220" t="e">
        <f t="shared" si="95"/>
        <v>#DIV/0!</v>
      </c>
      <c r="AH220" t="e">
        <f t="shared" si="96"/>
        <v>#DIV/0!</v>
      </c>
      <c r="AI220" t="e">
        <f t="shared" si="97"/>
        <v>#DIV/0!</v>
      </c>
      <c r="AJ220" t="e">
        <f t="shared" si="98"/>
        <v>#DIV/0!</v>
      </c>
      <c r="AK220" t="e">
        <f t="shared" si="99"/>
        <v>#DIV/0!</v>
      </c>
    </row>
    <row r="221" spans="1:37">
      <c r="A221">
        <v>1</v>
      </c>
      <c r="B221">
        <v>248154564</v>
      </c>
      <c r="C221" t="s">
        <v>28</v>
      </c>
      <c r="D221" t="s">
        <v>23</v>
      </c>
      <c r="E221" t="s">
        <v>22</v>
      </c>
      <c r="F221">
        <v>100.98</v>
      </c>
      <c r="G221" t="s">
        <v>84</v>
      </c>
      <c r="H221" t="s">
        <v>28</v>
      </c>
      <c r="I221">
        <v>0</v>
      </c>
      <c r="J221">
        <v>1</v>
      </c>
      <c r="K221">
        <v>0</v>
      </c>
      <c r="L221">
        <v>716</v>
      </c>
      <c r="M221">
        <v>717</v>
      </c>
      <c r="N221">
        <v>0</v>
      </c>
      <c r="O221">
        <v>0.13947001394700101</v>
      </c>
      <c r="P221">
        <v>0</v>
      </c>
      <c r="Q221">
        <v>0</v>
      </c>
      <c r="R221">
        <v>0</v>
      </c>
      <c r="S221">
        <v>1.9968099999999999E-2</v>
      </c>
      <c r="T221">
        <v>0</v>
      </c>
      <c r="U221">
        <v>0</v>
      </c>
      <c r="V221">
        <v>0.1</v>
      </c>
      <c r="W221">
        <f t="shared" si="90"/>
        <v>0.199681</v>
      </c>
      <c r="Y221" s="1">
        <f>[1]!fetr(J221,M221-J221,W221,1000-W221)</f>
        <v>0.41758881770535389</v>
      </c>
      <c r="AA221">
        <f t="shared" si="91"/>
        <v>1</v>
      </c>
      <c r="AB221">
        <f t="shared" si="92"/>
        <v>716</v>
      </c>
      <c r="AD221">
        <f t="shared" si="93"/>
        <v>0.199681</v>
      </c>
      <c r="AE221">
        <f t="shared" si="94"/>
        <v>999.80031899999994</v>
      </c>
      <c r="AG221">
        <f t="shared" si="95"/>
        <v>6.9929996374944281</v>
      </c>
      <c r="AH221">
        <f t="shared" si="96"/>
        <v>1.9449095968833798</v>
      </c>
      <c r="AI221" t="e">
        <f t="shared" si="97"/>
        <v>#DIV/0!</v>
      </c>
      <c r="AJ221" t="e">
        <f t="shared" si="98"/>
        <v>#DIV/0!</v>
      </c>
      <c r="AK221" t="e">
        <f t="shared" si="99"/>
        <v>#DIV/0!</v>
      </c>
    </row>
    <row r="222" spans="1:37">
      <c r="A222" t="s">
        <v>76</v>
      </c>
      <c r="Y222" s="1"/>
    </row>
    <row r="223" spans="1:37">
      <c r="A223" t="s">
        <v>1</v>
      </c>
      <c r="B223" t="s">
        <v>2</v>
      </c>
      <c r="C223" t="s">
        <v>3</v>
      </c>
      <c r="D223" t="s">
        <v>4</v>
      </c>
      <c r="E223" t="s">
        <v>5</v>
      </c>
      <c r="F223" t="s">
        <v>6</v>
      </c>
      <c r="G223" t="s">
        <v>82</v>
      </c>
      <c r="H223" t="s">
        <v>83</v>
      </c>
      <c r="I223" t="s">
        <v>7</v>
      </c>
      <c r="J223" t="s">
        <v>8</v>
      </c>
      <c r="K223" t="s">
        <v>9</v>
      </c>
      <c r="L223" t="s">
        <v>10</v>
      </c>
      <c r="M223" t="s">
        <v>11</v>
      </c>
      <c r="N223" t="s">
        <v>12</v>
      </c>
      <c r="O223" t="s">
        <v>13</v>
      </c>
      <c r="P223" t="s">
        <v>14</v>
      </c>
      <c r="Q223" t="s">
        <v>15</v>
      </c>
      <c r="R223" t="s">
        <v>16</v>
      </c>
      <c r="S223" t="s">
        <v>17</v>
      </c>
      <c r="T223" t="s">
        <v>18</v>
      </c>
      <c r="U223" t="s">
        <v>19</v>
      </c>
      <c r="V223" t="s">
        <v>20</v>
      </c>
      <c r="Y223" s="1"/>
      <c r="AG223" t="str">
        <f>A222</f>
        <v>SKCM3/Results/all.snp.sum.hg19_multianno.vcf</v>
      </c>
    </row>
    <row r="224" spans="1:37">
      <c r="A224">
        <v>1</v>
      </c>
      <c r="B224">
        <v>247654498</v>
      </c>
      <c r="C224" t="s">
        <v>48</v>
      </c>
      <c r="D224" t="s">
        <v>30</v>
      </c>
      <c r="E224" t="s">
        <v>25</v>
      </c>
      <c r="F224">
        <v>243858.89</v>
      </c>
      <c r="G224" t="s">
        <v>87</v>
      </c>
      <c r="H224" t="s">
        <v>90</v>
      </c>
      <c r="I224">
        <v>36</v>
      </c>
      <c r="J224">
        <v>277</v>
      </c>
      <c r="K224">
        <v>404</v>
      </c>
      <c r="L224">
        <v>0</v>
      </c>
      <c r="M224">
        <v>717</v>
      </c>
      <c r="N224">
        <v>5.02092050209205</v>
      </c>
      <c r="O224">
        <v>38.633193863319299</v>
      </c>
      <c r="P224">
        <v>56.345885634588498</v>
      </c>
      <c r="Q224">
        <v>0</v>
      </c>
      <c r="R224">
        <v>18.89</v>
      </c>
      <c r="S224">
        <v>12.9193</v>
      </c>
      <c r="T224">
        <v>14.83</v>
      </c>
      <c r="U224">
        <v>2.88</v>
      </c>
      <c r="V224">
        <v>19.09</v>
      </c>
      <c r="W224">
        <f t="shared" ref="W224:W234" si="100">(S224/100)*1000</f>
        <v>129.19300000000001</v>
      </c>
      <c r="Y224" s="2">
        <f>[1]!fetr(J224,M224-J224,W224,1000-W224)</f>
        <v>4.5537406869995061E-35</v>
      </c>
      <c r="AA224">
        <f t="shared" ref="AA224:AA234" si="101">J224+I224</f>
        <v>313</v>
      </c>
      <c r="AB224">
        <f t="shared" ref="AB224:AB234" si="102">K224+L224</f>
        <v>404</v>
      </c>
      <c r="AD224">
        <f t="shared" ref="AD224:AD234" si="103">SUM(S224)*10</f>
        <v>129.19299999999998</v>
      </c>
      <c r="AE224">
        <f t="shared" ref="AE224:AE234" si="104">1000-AD224</f>
        <v>870.80700000000002</v>
      </c>
      <c r="AG224">
        <f t="shared" ref="AG224:AG234" si="105">(AA224/AD224)/(AB224/AE224)</f>
        <v>5.2221086182136132</v>
      </c>
      <c r="AH224">
        <f t="shared" ref="AH224:AH234" si="106">LN(AG224)</f>
        <v>1.6529012701781232</v>
      </c>
      <c r="AI224">
        <f t="shared" ref="AI224:AI234" si="107">SQRT(1/AA224+1/AB224+1/AD224+1/AE225)</f>
        <v>0.12004537756167945</v>
      </c>
      <c r="AJ224">
        <f t="shared" ref="AJ224:AJ234" si="108">EXP(AH224-(1.96*AI224))</f>
        <v>4.1272541459542644</v>
      </c>
      <c r="AK224">
        <f t="shared" ref="AK224:AK234" si="109">EXP(AH224+(1.96*AI224))</f>
        <v>6.6073998489171526</v>
      </c>
    </row>
    <row r="225" spans="1:37">
      <c r="A225">
        <v>1</v>
      </c>
      <c r="B225">
        <v>247654931</v>
      </c>
      <c r="C225" t="s">
        <v>53</v>
      </c>
      <c r="D225" t="s">
        <v>23</v>
      </c>
      <c r="E225" t="s">
        <v>22</v>
      </c>
      <c r="F225">
        <v>2919.58</v>
      </c>
      <c r="G225" t="s">
        <v>87</v>
      </c>
      <c r="H225" t="s">
        <v>98</v>
      </c>
      <c r="I225">
        <v>0</v>
      </c>
      <c r="J225">
        <v>4</v>
      </c>
      <c r="K225">
        <v>713</v>
      </c>
      <c r="L225">
        <v>0</v>
      </c>
      <c r="M225">
        <v>717</v>
      </c>
      <c r="N225">
        <v>0</v>
      </c>
      <c r="O225">
        <v>0.55788005578800504</v>
      </c>
      <c r="P225">
        <v>99.442119944211896</v>
      </c>
      <c r="Q225">
        <v>0</v>
      </c>
      <c r="R225">
        <v>0.08</v>
      </c>
      <c r="S225">
        <v>3.9936100000000002E-2</v>
      </c>
      <c r="T225">
        <v>0</v>
      </c>
      <c r="U225">
        <v>0</v>
      </c>
      <c r="V225">
        <v>0.2</v>
      </c>
      <c r="W225">
        <f t="shared" si="100"/>
        <v>0.39936100000000002</v>
      </c>
      <c r="Y225" s="2">
        <f>[1]!fetr(J225,M225-J225,W225,1000-W225)</f>
        <v>3.0260347493060641E-2</v>
      </c>
      <c r="AA225">
        <f t="shared" si="101"/>
        <v>4</v>
      </c>
      <c r="AB225">
        <f t="shared" si="102"/>
        <v>713</v>
      </c>
      <c r="AD225">
        <f t="shared" si="103"/>
        <v>0.39936100000000002</v>
      </c>
      <c r="AE225">
        <f t="shared" si="104"/>
        <v>999.600639</v>
      </c>
      <c r="AG225">
        <f t="shared" si="105"/>
        <v>14.042076522995835</v>
      </c>
      <c r="AH225">
        <f t="shared" si="106"/>
        <v>2.6420582881597436</v>
      </c>
      <c r="AI225">
        <f t="shared" si="107"/>
        <v>1.6603858765832771</v>
      </c>
      <c r="AJ225">
        <f t="shared" si="108"/>
        <v>0.54210366611129579</v>
      </c>
      <c r="AK225">
        <f t="shared" si="109"/>
        <v>363.73100829978381</v>
      </c>
    </row>
    <row r="226" spans="1:37">
      <c r="A226">
        <v>1</v>
      </c>
      <c r="B226">
        <v>247654993</v>
      </c>
      <c r="C226" t="s">
        <v>56</v>
      </c>
      <c r="D226" t="s">
        <v>22</v>
      </c>
      <c r="E226" t="s">
        <v>23</v>
      </c>
      <c r="F226">
        <v>670753.36</v>
      </c>
      <c r="G226" t="s">
        <v>87</v>
      </c>
      <c r="H226" t="s">
        <v>103</v>
      </c>
      <c r="I226">
        <v>60</v>
      </c>
      <c r="J226">
        <v>283</v>
      </c>
      <c r="K226">
        <v>374</v>
      </c>
      <c r="L226">
        <v>0</v>
      </c>
      <c r="M226">
        <v>717</v>
      </c>
      <c r="N226">
        <v>8.3682008368200798</v>
      </c>
      <c r="O226">
        <v>39.470013947001299</v>
      </c>
      <c r="P226">
        <v>52.161785216178501</v>
      </c>
      <c r="Q226">
        <v>37.527000000000001</v>
      </c>
      <c r="R226">
        <v>34.880000000000003</v>
      </c>
      <c r="S226">
        <v>32.368200000000002</v>
      </c>
      <c r="T226">
        <v>45.46</v>
      </c>
      <c r="U226">
        <v>26.59</v>
      </c>
      <c r="V226">
        <v>32.31</v>
      </c>
      <c r="W226">
        <f t="shared" si="100"/>
        <v>323.68200000000002</v>
      </c>
      <c r="Y226" s="2">
        <f>[1]!fetr(J226,M226-J226,W226,1000-W226)</f>
        <v>1.8993744654432717E-3</v>
      </c>
      <c r="AA226">
        <f t="shared" si="101"/>
        <v>343</v>
      </c>
      <c r="AB226">
        <f t="shared" si="102"/>
        <v>374</v>
      </c>
      <c r="AD226">
        <f t="shared" si="103"/>
        <v>323.68200000000002</v>
      </c>
      <c r="AE226">
        <f t="shared" si="104"/>
        <v>676.31799999999998</v>
      </c>
      <c r="AG226">
        <f t="shared" si="105"/>
        <v>1.916262121927486</v>
      </c>
      <c r="AH226">
        <f t="shared" si="106"/>
        <v>0.65037647704297119</v>
      </c>
      <c r="AI226">
        <f t="shared" si="107"/>
        <v>9.8409984947442922E-2</v>
      </c>
      <c r="AJ226">
        <f t="shared" si="108"/>
        <v>1.5801075376806692</v>
      </c>
      <c r="AK226">
        <f t="shared" si="109"/>
        <v>2.3239307657021846</v>
      </c>
    </row>
    <row r="227" spans="1:37">
      <c r="A227">
        <v>1</v>
      </c>
      <c r="B227">
        <v>247655102</v>
      </c>
      <c r="C227" t="s">
        <v>58</v>
      </c>
      <c r="D227" t="s">
        <v>30</v>
      </c>
      <c r="E227" t="s">
        <v>25</v>
      </c>
      <c r="F227">
        <v>43593.86</v>
      </c>
      <c r="G227" t="s">
        <v>87</v>
      </c>
      <c r="H227" t="s">
        <v>105</v>
      </c>
      <c r="I227">
        <v>0</v>
      </c>
      <c r="J227">
        <v>37</v>
      </c>
      <c r="K227">
        <v>680</v>
      </c>
      <c r="L227">
        <v>0</v>
      </c>
      <c r="M227">
        <v>717</v>
      </c>
      <c r="N227">
        <v>0</v>
      </c>
      <c r="O227">
        <v>5.1603905160390502</v>
      </c>
      <c r="P227">
        <v>94.839609483960899</v>
      </c>
      <c r="Q227">
        <v>0</v>
      </c>
      <c r="R227">
        <v>1.1399999999999999</v>
      </c>
      <c r="S227">
        <v>0.57907299999999995</v>
      </c>
      <c r="T227">
        <v>0.23</v>
      </c>
      <c r="U227">
        <v>0</v>
      </c>
      <c r="V227">
        <v>1.29</v>
      </c>
      <c r="W227">
        <f t="shared" si="100"/>
        <v>5.790729999999999</v>
      </c>
      <c r="Y227" s="2">
        <f>[1]!fetr(J227,M227-J227,W227,1000-W227)</f>
        <v>1.6068188900189171E-9</v>
      </c>
      <c r="AA227" s="10">
        <f t="shared" si="101"/>
        <v>37</v>
      </c>
      <c r="AB227" s="10">
        <f t="shared" si="102"/>
        <v>680</v>
      </c>
      <c r="AC227" s="10"/>
      <c r="AD227">
        <f t="shared" si="103"/>
        <v>5.7907299999999999</v>
      </c>
      <c r="AE227" s="10">
        <f t="shared" si="104"/>
        <v>994.20926999999995</v>
      </c>
      <c r="AG227" s="10">
        <f t="shared" si="105"/>
        <v>9.3419449478126335</v>
      </c>
      <c r="AH227" s="10">
        <f t="shared" si="106"/>
        <v>2.2345144690859557</v>
      </c>
      <c r="AI227" s="10">
        <f t="shared" si="107"/>
        <v>0.45018393082519381</v>
      </c>
      <c r="AJ227" s="10">
        <f t="shared" si="108"/>
        <v>3.8657432438159689</v>
      </c>
      <c r="AK227" s="10">
        <f t="shared" si="109"/>
        <v>22.575719571539295</v>
      </c>
    </row>
    <row r="228" spans="1:37">
      <c r="A228">
        <v>1</v>
      </c>
      <c r="B228">
        <v>247655275</v>
      </c>
      <c r="C228" t="s">
        <v>60</v>
      </c>
      <c r="D228" t="s">
        <v>22</v>
      </c>
      <c r="E228" t="s">
        <v>23</v>
      </c>
      <c r="F228">
        <v>473742.36</v>
      </c>
      <c r="G228" t="s">
        <v>87</v>
      </c>
      <c r="H228" t="s">
        <v>107</v>
      </c>
      <c r="I228">
        <v>60</v>
      </c>
      <c r="J228">
        <v>283</v>
      </c>
      <c r="K228">
        <v>374</v>
      </c>
      <c r="L228">
        <v>0</v>
      </c>
      <c r="M228">
        <v>717</v>
      </c>
      <c r="N228">
        <v>8.3682008368200798</v>
      </c>
      <c r="O228">
        <v>39.470013947001299</v>
      </c>
      <c r="P228">
        <v>52.161785216178501</v>
      </c>
      <c r="Q228">
        <v>0</v>
      </c>
      <c r="R228">
        <v>35.340000000000003</v>
      </c>
      <c r="S228">
        <v>32.348199999999999</v>
      </c>
      <c r="T228">
        <v>46.29</v>
      </c>
      <c r="U228">
        <v>26.19</v>
      </c>
      <c r="V228">
        <v>32.409999999999997</v>
      </c>
      <c r="W228">
        <f t="shared" si="100"/>
        <v>323.48199999999997</v>
      </c>
      <c r="Y228" s="2">
        <f>[1]!fetr(J228,M228-J228,W228,1000-W228)</f>
        <v>1.578275451934059E-3</v>
      </c>
      <c r="AA228">
        <f t="shared" si="101"/>
        <v>343</v>
      </c>
      <c r="AB228">
        <f t="shared" si="102"/>
        <v>374</v>
      </c>
      <c r="AD228">
        <f t="shared" si="103"/>
        <v>323.48199999999997</v>
      </c>
      <c r="AE228">
        <f t="shared" si="104"/>
        <v>676.51800000000003</v>
      </c>
      <c r="AG228">
        <f t="shared" si="105"/>
        <v>1.91801391919682</v>
      </c>
      <c r="AH228">
        <f t="shared" si="106"/>
        <v>0.65129023357611271</v>
      </c>
      <c r="AI228">
        <f t="shared" si="107"/>
        <v>9.8390095042453954E-2</v>
      </c>
      <c r="AJ228">
        <f t="shared" si="108"/>
        <v>1.58161368788774</v>
      </c>
      <c r="AK228">
        <f t="shared" si="109"/>
        <v>2.3259645654342984</v>
      </c>
    </row>
    <row r="229" spans="1:37">
      <c r="A229">
        <v>1</v>
      </c>
      <c r="B229">
        <v>247655343</v>
      </c>
      <c r="C229" t="s">
        <v>28</v>
      </c>
      <c r="D229" t="s">
        <v>23</v>
      </c>
      <c r="E229" t="s">
        <v>25</v>
      </c>
      <c r="F229">
        <v>54.88</v>
      </c>
      <c r="G229" t="s">
        <v>87</v>
      </c>
      <c r="H229" t="s">
        <v>121</v>
      </c>
      <c r="I229">
        <v>0</v>
      </c>
      <c r="J229">
        <v>2</v>
      </c>
      <c r="K229">
        <v>715</v>
      </c>
      <c r="L229">
        <v>0</v>
      </c>
      <c r="M229">
        <v>717</v>
      </c>
      <c r="N229">
        <v>0</v>
      </c>
      <c r="O229">
        <v>0.27894002789400202</v>
      </c>
      <c r="P229">
        <v>99.721059972105905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 t="shared" si="100"/>
        <v>0</v>
      </c>
      <c r="Y229" s="1">
        <f>[1]!fetr(J229,M229-J229,W229,1000-W229)</f>
        <v>0.17423869083783702</v>
      </c>
      <c r="AA229">
        <f t="shared" si="101"/>
        <v>2</v>
      </c>
      <c r="AB229">
        <f t="shared" si="102"/>
        <v>715</v>
      </c>
      <c r="AD229">
        <f t="shared" si="103"/>
        <v>0</v>
      </c>
      <c r="AE229">
        <f t="shared" si="104"/>
        <v>1000</v>
      </c>
      <c r="AG229" t="e">
        <f t="shared" si="105"/>
        <v>#DIV/0!</v>
      </c>
      <c r="AH229" t="e">
        <f t="shared" si="106"/>
        <v>#DIV/0!</v>
      </c>
      <c r="AI229" t="e">
        <f t="shared" si="107"/>
        <v>#DIV/0!</v>
      </c>
      <c r="AJ229" t="e">
        <f t="shared" si="108"/>
        <v>#DIV/0!</v>
      </c>
      <c r="AK229" t="e">
        <f t="shared" si="109"/>
        <v>#DIV/0!</v>
      </c>
    </row>
    <row r="230" spans="1:37">
      <c r="A230">
        <v>1</v>
      </c>
      <c r="B230">
        <v>247655365</v>
      </c>
      <c r="C230" t="s">
        <v>62</v>
      </c>
      <c r="D230" t="s">
        <v>30</v>
      </c>
      <c r="E230" t="s">
        <v>23</v>
      </c>
      <c r="F230">
        <v>1519.88</v>
      </c>
      <c r="G230" t="s">
        <v>87</v>
      </c>
      <c r="H230" t="s">
        <v>109</v>
      </c>
      <c r="I230">
        <v>0</v>
      </c>
      <c r="J230">
        <v>2</v>
      </c>
      <c r="K230">
        <v>715</v>
      </c>
      <c r="L230">
        <v>0</v>
      </c>
      <c r="M230">
        <v>717</v>
      </c>
      <c r="N230">
        <v>0</v>
      </c>
      <c r="O230">
        <v>0.27894002789400202</v>
      </c>
      <c r="P230">
        <v>99.721059972105905</v>
      </c>
      <c r="Q230">
        <v>0</v>
      </c>
      <c r="R230">
        <v>5.12</v>
      </c>
      <c r="S230">
        <v>4.7923299999999998</v>
      </c>
      <c r="T230">
        <v>17.62</v>
      </c>
      <c r="U230">
        <v>0</v>
      </c>
      <c r="V230">
        <v>0</v>
      </c>
      <c r="W230">
        <f t="shared" si="100"/>
        <v>47.923299999999998</v>
      </c>
      <c r="Y230" s="2">
        <f>[1]!fetr(J230,M230-J230,W230,1000-W230)</f>
        <v>7.9184076328279716E-10</v>
      </c>
      <c r="AA230">
        <f t="shared" si="101"/>
        <v>2</v>
      </c>
      <c r="AB230">
        <f t="shared" si="102"/>
        <v>715</v>
      </c>
      <c r="AD230">
        <f t="shared" si="103"/>
        <v>47.923299999999998</v>
      </c>
      <c r="AE230">
        <f t="shared" si="104"/>
        <v>952.07669999999996</v>
      </c>
      <c r="AG230">
        <f t="shared" si="105"/>
        <v>5.5571123198769876E-2</v>
      </c>
      <c r="AH230">
        <f t="shared" si="106"/>
        <v>-2.8900915795719198</v>
      </c>
      <c r="AI230">
        <f t="shared" si="107"/>
        <v>0.72337118918521215</v>
      </c>
      <c r="AJ230">
        <f t="shared" si="108"/>
        <v>1.3461801666066498E-2</v>
      </c>
      <c r="AK230">
        <f t="shared" si="109"/>
        <v>0.22940092345567936</v>
      </c>
    </row>
    <row r="231" spans="1:37">
      <c r="A231">
        <v>1</v>
      </c>
      <c r="B231">
        <v>247655475</v>
      </c>
      <c r="C231" t="s">
        <v>77</v>
      </c>
      <c r="D231" t="s">
        <v>23</v>
      </c>
      <c r="E231" t="s">
        <v>22</v>
      </c>
      <c r="F231">
        <v>721.79</v>
      </c>
      <c r="G231" t="s">
        <v>110</v>
      </c>
      <c r="H231" t="s">
        <v>28</v>
      </c>
      <c r="I231">
        <v>0</v>
      </c>
      <c r="J231">
        <v>4</v>
      </c>
      <c r="K231">
        <v>713</v>
      </c>
      <c r="L231">
        <v>0</v>
      </c>
      <c r="M231">
        <v>717</v>
      </c>
      <c r="N231">
        <v>0</v>
      </c>
      <c r="O231">
        <v>0.55788005578800504</v>
      </c>
      <c r="P231">
        <v>99.442119944211896</v>
      </c>
      <c r="Q231">
        <v>0</v>
      </c>
      <c r="R231">
        <v>0</v>
      </c>
      <c r="S231">
        <v>5.9904199999999998E-2</v>
      </c>
      <c r="T231">
        <v>0.08</v>
      </c>
      <c r="U231">
        <v>0</v>
      </c>
      <c r="V231">
        <v>0</v>
      </c>
      <c r="W231">
        <f t="shared" si="100"/>
        <v>0.59904199999999996</v>
      </c>
      <c r="Y231" s="1">
        <f>[1]!fetr(J231,M231-J231,W231,1000-W231)</f>
        <v>0.1009208203315214</v>
      </c>
      <c r="AA231">
        <f t="shared" si="101"/>
        <v>4</v>
      </c>
      <c r="AB231">
        <f t="shared" si="102"/>
        <v>713</v>
      </c>
      <c r="AD231">
        <f t="shared" si="103"/>
        <v>0.59904199999999996</v>
      </c>
      <c r="AE231">
        <f t="shared" si="104"/>
        <v>999.40095799999995</v>
      </c>
      <c r="AG231">
        <f t="shared" si="105"/>
        <v>9.3595064991872281</v>
      </c>
      <c r="AH231">
        <f t="shared" si="106"/>
        <v>2.2363925646537091</v>
      </c>
      <c r="AI231">
        <f t="shared" si="107"/>
        <v>1.3862845644274295</v>
      </c>
      <c r="AJ231">
        <f t="shared" si="108"/>
        <v>0.618334824127311</v>
      </c>
      <c r="AK231">
        <f t="shared" si="109"/>
        <v>141.6714027581464</v>
      </c>
    </row>
    <row r="232" spans="1:37">
      <c r="A232">
        <v>1</v>
      </c>
      <c r="B232">
        <v>247655508</v>
      </c>
      <c r="C232" t="s">
        <v>63</v>
      </c>
      <c r="D232" t="s">
        <v>30</v>
      </c>
      <c r="E232" t="s">
        <v>25</v>
      </c>
      <c r="F232">
        <v>32.08</v>
      </c>
      <c r="G232" t="s">
        <v>110</v>
      </c>
      <c r="H232" t="s">
        <v>28</v>
      </c>
      <c r="I232">
        <v>0</v>
      </c>
      <c r="J232">
        <v>2</v>
      </c>
      <c r="K232">
        <v>713</v>
      </c>
      <c r="L232">
        <v>2</v>
      </c>
      <c r="M232">
        <v>717</v>
      </c>
      <c r="N232">
        <v>0</v>
      </c>
      <c r="O232">
        <v>0.27894002789400202</v>
      </c>
      <c r="P232">
        <v>99.442119944211896</v>
      </c>
      <c r="Q232">
        <v>0</v>
      </c>
      <c r="R232">
        <v>0</v>
      </c>
      <c r="S232">
        <v>4.7923299999999998</v>
      </c>
      <c r="T232">
        <v>17.62</v>
      </c>
      <c r="U232">
        <v>0</v>
      </c>
      <c r="V232">
        <v>0</v>
      </c>
      <c r="W232">
        <f t="shared" si="100"/>
        <v>47.923299999999998</v>
      </c>
      <c r="Y232" s="2">
        <f>[1]!fetr(J232,M232-J232,W232,1000-W232)</f>
        <v>7.9184076328279716E-10</v>
      </c>
      <c r="AA232">
        <f t="shared" si="101"/>
        <v>2</v>
      </c>
      <c r="AB232">
        <f t="shared" si="102"/>
        <v>715</v>
      </c>
      <c r="AD232">
        <f t="shared" si="103"/>
        <v>47.923299999999998</v>
      </c>
      <c r="AE232">
        <f t="shared" si="104"/>
        <v>952.07669999999996</v>
      </c>
      <c r="AG232">
        <f t="shared" si="105"/>
        <v>5.5571123198769876E-2</v>
      </c>
      <c r="AH232">
        <f t="shared" si="106"/>
        <v>-2.8900915795719198</v>
      </c>
      <c r="AI232">
        <f t="shared" si="107"/>
        <v>0.72359626066128058</v>
      </c>
      <c r="AJ232">
        <f t="shared" si="108"/>
        <v>1.3455864435297869E-2</v>
      </c>
      <c r="AK232">
        <f t="shared" si="109"/>
        <v>0.22950214372492647</v>
      </c>
    </row>
    <row r="233" spans="1:37">
      <c r="A233">
        <v>1</v>
      </c>
      <c r="B233">
        <v>247655516</v>
      </c>
      <c r="C233" t="s">
        <v>64</v>
      </c>
      <c r="D233" t="s">
        <v>23</v>
      </c>
      <c r="E233" t="s">
        <v>22</v>
      </c>
      <c r="F233">
        <v>35242.58</v>
      </c>
      <c r="G233" t="s">
        <v>110</v>
      </c>
      <c r="H233" t="s">
        <v>28</v>
      </c>
      <c r="I233">
        <v>72</v>
      </c>
      <c r="J233">
        <v>208</v>
      </c>
      <c r="K233">
        <v>428</v>
      </c>
      <c r="L233">
        <v>9</v>
      </c>
      <c r="M233">
        <v>717</v>
      </c>
      <c r="N233">
        <v>10.0418410041841</v>
      </c>
      <c r="O233">
        <v>29.009762900976199</v>
      </c>
      <c r="P233">
        <v>59.693165969316503</v>
      </c>
      <c r="Q233">
        <v>0</v>
      </c>
      <c r="R233">
        <v>0</v>
      </c>
      <c r="S233">
        <v>24.6006</v>
      </c>
      <c r="T233">
        <v>17.850000000000001</v>
      </c>
      <c r="U233">
        <v>26.19</v>
      </c>
      <c r="V233">
        <v>32.409999999999997</v>
      </c>
      <c r="W233">
        <f t="shared" si="100"/>
        <v>246.006</v>
      </c>
      <c r="Y233" s="1">
        <f>[1]!fetr(J233,M233-J233,W233,1000-W233)</f>
        <v>2.7635082979678354E-2</v>
      </c>
      <c r="AA233">
        <f t="shared" si="101"/>
        <v>280</v>
      </c>
      <c r="AB233">
        <f t="shared" si="102"/>
        <v>437</v>
      </c>
      <c r="AD233">
        <f t="shared" si="103"/>
        <v>246.006</v>
      </c>
      <c r="AE233">
        <f t="shared" si="104"/>
        <v>753.99400000000003</v>
      </c>
      <c r="AG233" s="10">
        <f t="shared" si="105"/>
        <v>1.9638069142738814</v>
      </c>
      <c r="AH233" s="10">
        <f t="shared" si="106"/>
        <v>0.67488489261144435</v>
      </c>
      <c r="AI233" s="10">
        <f t="shared" si="107"/>
        <v>0.10606894055218702</v>
      </c>
      <c r="AJ233" s="10">
        <f t="shared" si="108"/>
        <v>1.59518508320096</v>
      </c>
      <c r="AK233" s="10">
        <f t="shared" si="109"/>
        <v>2.4176113713470957</v>
      </c>
    </row>
    <row r="234" spans="1:37">
      <c r="A234">
        <v>1</v>
      </c>
      <c r="B234">
        <v>247655729</v>
      </c>
      <c r="C234" t="s">
        <v>65</v>
      </c>
      <c r="D234" t="s">
        <v>23</v>
      </c>
      <c r="E234" t="s">
        <v>22</v>
      </c>
      <c r="F234">
        <v>282.32</v>
      </c>
      <c r="G234" t="s">
        <v>111</v>
      </c>
      <c r="H234" t="s">
        <v>28</v>
      </c>
      <c r="I234">
        <v>6</v>
      </c>
      <c r="J234">
        <v>0</v>
      </c>
      <c r="K234">
        <v>91</v>
      </c>
      <c r="L234">
        <v>620</v>
      </c>
      <c r="M234">
        <v>717</v>
      </c>
      <c r="N234">
        <v>0.836820083682008</v>
      </c>
      <c r="O234">
        <v>0</v>
      </c>
      <c r="P234">
        <v>12.691771269177099</v>
      </c>
      <c r="Q234">
        <v>0</v>
      </c>
      <c r="R234">
        <v>0</v>
      </c>
      <c r="S234">
        <v>24.5807</v>
      </c>
      <c r="T234">
        <v>17.850000000000001</v>
      </c>
      <c r="U234">
        <v>26.19</v>
      </c>
      <c r="V234">
        <v>32.31</v>
      </c>
      <c r="W234">
        <f t="shared" si="100"/>
        <v>245.80699999999999</v>
      </c>
      <c r="Y234" s="1">
        <f>[1]!fetr(J234,M234-J234,W234,1000-W234)</f>
        <v>1</v>
      </c>
      <c r="AA234">
        <f t="shared" si="101"/>
        <v>6</v>
      </c>
      <c r="AB234">
        <f t="shared" si="102"/>
        <v>711</v>
      </c>
      <c r="AD234">
        <f t="shared" ref="AD229:AD234" si="110">SUM(S234)*10</f>
        <v>245.80700000000002</v>
      </c>
      <c r="AE234">
        <f t="shared" si="104"/>
        <v>754.19299999999998</v>
      </c>
      <c r="AG234">
        <f t="shared" si="105"/>
        <v>2.5892256486981079E-2</v>
      </c>
      <c r="AH234">
        <f t="shared" si="106"/>
        <v>-3.6538113323159171</v>
      </c>
      <c r="AI234" t="e">
        <f t="shared" si="107"/>
        <v>#DIV/0!</v>
      </c>
      <c r="AJ234" t="e">
        <f t="shared" si="108"/>
        <v>#DIV/0!</v>
      </c>
      <c r="AK234" t="e">
        <f t="shared" si="109"/>
        <v>#DIV/0!</v>
      </c>
    </row>
    <row r="235" spans="1:37">
      <c r="A235" t="s">
        <v>78</v>
      </c>
      <c r="Y235" s="1"/>
    </row>
    <row r="236" spans="1:37">
      <c r="A236" t="s">
        <v>1</v>
      </c>
      <c r="B236" t="s">
        <v>2</v>
      </c>
      <c r="C236" t="s">
        <v>3</v>
      </c>
      <c r="D236" t="s">
        <v>4</v>
      </c>
      <c r="E236" t="s">
        <v>5</v>
      </c>
      <c r="F236" t="s">
        <v>6</v>
      </c>
      <c r="G236" t="s">
        <v>82</v>
      </c>
      <c r="H236" t="s">
        <v>83</v>
      </c>
      <c r="I236" t="s">
        <v>7</v>
      </c>
      <c r="J236" t="s">
        <v>8</v>
      </c>
      <c r="K236" t="s">
        <v>9</v>
      </c>
      <c r="L236" t="s">
        <v>10</v>
      </c>
      <c r="M236" t="s">
        <v>11</v>
      </c>
      <c r="N236" t="s">
        <v>12</v>
      </c>
      <c r="O236" t="s">
        <v>13</v>
      </c>
      <c r="P236" t="s">
        <v>14</v>
      </c>
      <c r="Q236" t="s">
        <v>15</v>
      </c>
      <c r="R236" t="s">
        <v>16</v>
      </c>
      <c r="S236" t="s">
        <v>17</v>
      </c>
      <c r="T236" t="s">
        <v>18</v>
      </c>
      <c r="U236" t="s">
        <v>19</v>
      </c>
      <c r="V236" t="s">
        <v>20</v>
      </c>
      <c r="Y236" s="1"/>
      <c r="AG236" t="str">
        <f>A235</f>
        <v>THCA_Germ2/Results/all.snp.sum.hg19_multianno.vcf</v>
      </c>
    </row>
    <row r="237" spans="1:37">
      <c r="A237">
        <v>1</v>
      </c>
      <c r="B237">
        <v>247654404</v>
      </c>
      <c r="C237" t="s">
        <v>28</v>
      </c>
      <c r="D237" t="s">
        <v>22</v>
      </c>
      <c r="E237" t="s">
        <v>25</v>
      </c>
      <c r="F237">
        <v>413.41</v>
      </c>
      <c r="G237" t="s">
        <v>122</v>
      </c>
      <c r="H237" t="s">
        <v>28</v>
      </c>
      <c r="I237">
        <v>0</v>
      </c>
      <c r="J237">
        <v>1</v>
      </c>
      <c r="K237">
        <v>422</v>
      </c>
      <c r="L237">
        <v>0</v>
      </c>
      <c r="M237">
        <v>423</v>
      </c>
      <c r="N237">
        <v>0</v>
      </c>
      <c r="O237">
        <v>0.23640661938534199</v>
      </c>
      <c r="P237">
        <v>99.763593380614594</v>
      </c>
      <c r="Q237">
        <v>0</v>
      </c>
      <c r="R237">
        <v>0</v>
      </c>
      <c r="S237">
        <v>0.13977600000000001</v>
      </c>
      <c r="T237">
        <v>0</v>
      </c>
      <c r="U237">
        <v>0</v>
      </c>
      <c r="V237">
        <v>0</v>
      </c>
      <c r="W237">
        <f t="shared" ref="W237:W274" si="111">(S237/100)*1000</f>
        <v>1.3977600000000001</v>
      </c>
      <c r="Y237" s="1">
        <f>[1]!fetr(J237,M237-J237,W237,1000-W237)</f>
        <v>0.50630242756807975</v>
      </c>
      <c r="AA237">
        <f t="shared" ref="AA237:AA274" si="112">J237+I237</f>
        <v>1</v>
      </c>
      <c r="AB237">
        <f t="shared" ref="AB237:AB274" si="113">K237+L237</f>
        <v>422</v>
      </c>
      <c r="AD237">
        <f t="shared" ref="AD237:AD274" si="114">SUM(S237)*10</f>
        <v>1.3977600000000001</v>
      </c>
      <c r="AE237">
        <f t="shared" ref="AE237:AE274" si="115">1000-AD237</f>
        <v>998.60224000000005</v>
      </c>
      <c r="AG237">
        <f t="shared" ref="AG237:AG274" si="116">(AA237/AD237)/(AB237/AE237)</f>
        <v>1.6929630401194382</v>
      </c>
      <c r="AH237">
        <f t="shared" ref="AH237:AH274" si="117">LN(AG237)</f>
        <v>0.52648027191413871</v>
      </c>
      <c r="AI237">
        <f t="shared" ref="AI237:AI274" si="118">SQRT(1/AA237+1/AB237+1/AD237+1/AE238)</f>
        <v>1.3110343135901521</v>
      </c>
      <c r="AJ237">
        <f t="shared" ref="AJ237:AJ274" si="119">EXP(AH237-(1.96*AI237))</f>
        <v>0.12962015596665602</v>
      </c>
      <c r="AK237">
        <f t="shared" ref="AK237:AK274" si="120">EXP(AH237+(1.96*AI237))</f>
        <v>22.111714291932671</v>
      </c>
    </row>
    <row r="238" spans="1:37">
      <c r="A238">
        <v>1</v>
      </c>
      <c r="B238">
        <v>247654439</v>
      </c>
      <c r="C238" t="s">
        <v>46</v>
      </c>
      <c r="D238" t="s">
        <v>30</v>
      </c>
      <c r="E238" t="s">
        <v>25</v>
      </c>
      <c r="F238">
        <v>684.16</v>
      </c>
      <c r="G238" t="s">
        <v>87</v>
      </c>
      <c r="H238" t="s">
        <v>88</v>
      </c>
      <c r="I238">
        <v>0</v>
      </c>
      <c r="J238">
        <v>2</v>
      </c>
      <c r="K238">
        <v>421</v>
      </c>
      <c r="L238">
        <v>0</v>
      </c>
      <c r="M238">
        <v>423</v>
      </c>
      <c r="N238">
        <v>0</v>
      </c>
      <c r="O238">
        <v>0.47281323877068498</v>
      </c>
      <c r="P238">
        <v>99.527186761229302</v>
      </c>
      <c r="Q238">
        <v>0</v>
      </c>
      <c r="R238">
        <v>1.1200000000000001</v>
      </c>
      <c r="S238">
        <v>1.0782700000000001</v>
      </c>
      <c r="T238">
        <v>3.86</v>
      </c>
      <c r="U238">
        <v>0</v>
      </c>
      <c r="V238">
        <v>0</v>
      </c>
      <c r="W238">
        <f t="shared" si="111"/>
        <v>10.7827</v>
      </c>
      <c r="Y238" s="1">
        <f>[1]!fetr(J238,M238-J238,W238,1000-W238)</f>
        <v>0.20728761622921471</v>
      </c>
      <c r="AA238">
        <f t="shared" si="112"/>
        <v>2</v>
      </c>
      <c r="AB238">
        <f t="shared" si="113"/>
        <v>421</v>
      </c>
      <c r="AD238">
        <f t="shared" si="114"/>
        <v>10.7827</v>
      </c>
      <c r="AE238">
        <f t="shared" si="115"/>
        <v>989.21730000000002</v>
      </c>
      <c r="AG238">
        <f t="shared" si="116"/>
        <v>0.43582494145246786</v>
      </c>
      <c r="AH238">
        <f t="shared" si="117"/>
        <v>-0.83051462669011744</v>
      </c>
      <c r="AI238">
        <f t="shared" si="118"/>
        <v>0.77209682451592521</v>
      </c>
      <c r="AJ238">
        <f t="shared" si="119"/>
        <v>9.5959946096338372E-2</v>
      </c>
      <c r="AK238">
        <f t="shared" si="120"/>
        <v>1.9794027333170303</v>
      </c>
    </row>
    <row r="239" spans="1:37">
      <c r="A239">
        <v>1</v>
      </c>
      <c r="B239">
        <v>247654493</v>
      </c>
      <c r="C239" t="s">
        <v>47</v>
      </c>
      <c r="D239" t="s">
        <v>30</v>
      </c>
      <c r="E239" t="s">
        <v>22</v>
      </c>
      <c r="F239">
        <v>2418.16</v>
      </c>
      <c r="G239" t="s">
        <v>87</v>
      </c>
      <c r="H239" t="s">
        <v>89</v>
      </c>
      <c r="I239">
        <v>0</v>
      </c>
      <c r="J239">
        <v>2</v>
      </c>
      <c r="K239">
        <v>421</v>
      </c>
      <c r="L239">
        <v>0</v>
      </c>
      <c r="M239">
        <v>423</v>
      </c>
      <c r="N239">
        <v>0</v>
      </c>
      <c r="O239">
        <v>0.47281323877068498</v>
      </c>
      <c r="P239">
        <v>99.527186761229302</v>
      </c>
      <c r="Q239">
        <v>0</v>
      </c>
      <c r="R239">
        <v>1.41</v>
      </c>
      <c r="S239">
        <v>1.6773199999999999</v>
      </c>
      <c r="T239">
        <v>5.98</v>
      </c>
      <c r="U239">
        <v>0</v>
      </c>
      <c r="V239">
        <v>0.1</v>
      </c>
      <c r="W239">
        <f t="shared" si="111"/>
        <v>16.773199999999999</v>
      </c>
      <c r="Y239" s="1">
        <f>[1]!fetr(J239,M239-J239,W239,1000-W239)</f>
        <v>4.7590442131744397E-2</v>
      </c>
      <c r="AA239">
        <f t="shared" si="112"/>
        <v>2</v>
      </c>
      <c r="AB239">
        <f t="shared" si="113"/>
        <v>421</v>
      </c>
      <c r="AD239">
        <f t="shared" si="114"/>
        <v>16.773199999999999</v>
      </c>
      <c r="AE239">
        <f t="shared" si="115"/>
        <v>983.22680000000003</v>
      </c>
      <c r="AG239">
        <f t="shared" si="116"/>
        <v>0.27847465980823499</v>
      </c>
      <c r="AH239">
        <f t="shared" si="117"/>
        <v>-1.2784282118757073</v>
      </c>
      <c r="AI239">
        <f t="shared" si="118"/>
        <v>0.75042825965319893</v>
      </c>
      <c r="AJ239">
        <f t="shared" si="119"/>
        <v>6.3974699071283933E-2</v>
      </c>
      <c r="AK239">
        <f t="shared" si="120"/>
        <v>1.2121688305075737</v>
      </c>
    </row>
    <row r="240" spans="1:37">
      <c r="A240">
        <v>1</v>
      </c>
      <c r="B240">
        <v>247654498</v>
      </c>
      <c r="C240" t="s">
        <v>48</v>
      </c>
      <c r="D240" t="s">
        <v>30</v>
      </c>
      <c r="E240" t="s">
        <v>25</v>
      </c>
      <c r="F240">
        <v>146583.75</v>
      </c>
      <c r="G240" t="s">
        <v>87</v>
      </c>
      <c r="H240" t="s">
        <v>90</v>
      </c>
      <c r="I240">
        <v>20</v>
      </c>
      <c r="J240">
        <v>124</v>
      </c>
      <c r="K240">
        <v>279</v>
      </c>
      <c r="L240">
        <v>0</v>
      </c>
      <c r="M240">
        <v>423</v>
      </c>
      <c r="N240">
        <v>4.7281323877068502</v>
      </c>
      <c r="O240">
        <v>29.3144208037825</v>
      </c>
      <c r="P240">
        <v>65.957446808510596</v>
      </c>
      <c r="Q240">
        <v>0</v>
      </c>
      <c r="R240">
        <v>18.89</v>
      </c>
      <c r="S240">
        <v>12.9193</v>
      </c>
      <c r="T240">
        <v>14.83</v>
      </c>
      <c r="U240">
        <v>2.88</v>
      </c>
      <c r="V240">
        <v>19.09</v>
      </c>
      <c r="W240">
        <f t="shared" si="111"/>
        <v>129.19300000000001</v>
      </c>
      <c r="Y240" s="2">
        <f>[1]!fetr(J240,M240-J240,W240,1000-W240)</f>
        <v>6.2870902340045372E-13</v>
      </c>
      <c r="AA240">
        <f t="shared" si="112"/>
        <v>144</v>
      </c>
      <c r="AB240">
        <f t="shared" si="113"/>
        <v>279</v>
      </c>
      <c r="AD240">
        <f t="shared" si="114"/>
        <v>129.19299999999998</v>
      </c>
      <c r="AE240">
        <f t="shared" si="115"/>
        <v>870.80700000000002</v>
      </c>
      <c r="AG240" s="10">
        <f t="shared" si="116"/>
        <v>3.4788941675907239</v>
      </c>
      <c r="AH240" s="10">
        <f t="shared" si="117"/>
        <v>1.2467144753537549</v>
      </c>
      <c r="AI240" s="10">
        <f t="shared" si="118"/>
        <v>0.13881293630217781</v>
      </c>
      <c r="AJ240" s="10">
        <f t="shared" si="119"/>
        <v>2.6502159313358375</v>
      </c>
      <c r="AK240" s="10">
        <f t="shared" si="120"/>
        <v>4.5666862409948639</v>
      </c>
    </row>
    <row r="241" spans="1:37">
      <c r="A241">
        <v>1</v>
      </c>
      <c r="B241">
        <v>247654599</v>
      </c>
      <c r="C241" t="s">
        <v>28</v>
      </c>
      <c r="D241" t="s">
        <v>23</v>
      </c>
      <c r="E241" t="s">
        <v>22</v>
      </c>
      <c r="F241">
        <v>240.41</v>
      </c>
      <c r="G241" t="s">
        <v>87</v>
      </c>
      <c r="H241" t="s">
        <v>123</v>
      </c>
      <c r="I241">
        <v>0</v>
      </c>
      <c r="J241">
        <v>1</v>
      </c>
      <c r="K241">
        <v>422</v>
      </c>
      <c r="L241">
        <v>0</v>
      </c>
      <c r="M241">
        <v>423</v>
      </c>
      <c r="N241">
        <v>0</v>
      </c>
      <c r="O241">
        <v>0.23640661938534199</v>
      </c>
      <c r="P241">
        <v>99.763593380614594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 t="shared" si="111"/>
        <v>0</v>
      </c>
      <c r="Y241" s="1">
        <f>[1]!fetr(J241,M241-J241,W241,1000-W241)</f>
        <v>0.29725931131459471</v>
      </c>
      <c r="AA241">
        <f t="shared" si="112"/>
        <v>1</v>
      </c>
      <c r="AB241">
        <f t="shared" si="113"/>
        <v>422</v>
      </c>
      <c r="AD241">
        <f t="shared" si="114"/>
        <v>0</v>
      </c>
      <c r="AE241">
        <f t="shared" si="115"/>
        <v>1000</v>
      </c>
      <c r="AG241" t="e">
        <f t="shared" si="116"/>
        <v>#DIV/0!</v>
      </c>
      <c r="AH241" t="e">
        <f t="shared" si="117"/>
        <v>#DIV/0!</v>
      </c>
      <c r="AI241" t="e">
        <f t="shared" si="118"/>
        <v>#DIV/0!</v>
      </c>
      <c r="AJ241" t="e">
        <f t="shared" si="119"/>
        <v>#DIV/0!</v>
      </c>
      <c r="AK241" t="e">
        <f t="shared" si="120"/>
        <v>#DIV/0!</v>
      </c>
    </row>
    <row r="242" spans="1:37">
      <c r="A242">
        <v>1</v>
      </c>
      <c r="B242">
        <v>247654637</v>
      </c>
      <c r="C242" t="s">
        <v>50</v>
      </c>
      <c r="D242" t="s">
        <v>30</v>
      </c>
      <c r="E242" t="s">
        <v>25</v>
      </c>
      <c r="F242">
        <v>552.41</v>
      </c>
      <c r="G242" t="s">
        <v>87</v>
      </c>
      <c r="H242" t="s">
        <v>94</v>
      </c>
      <c r="I242">
        <v>0</v>
      </c>
      <c r="J242">
        <v>1</v>
      </c>
      <c r="K242">
        <v>422</v>
      </c>
      <c r="L242">
        <v>0</v>
      </c>
      <c r="M242">
        <v>423</v>
      </c>
      <c r="N242">
        <v>0</v>
      </c>
      <c r="O242">
        <v>0.23640661938534199</v>
      </c>
      <c r="P242">
        <v>99.763593380614594</v>
      </c>
      <c r="Q242">
        <v>0</v>
      </c>
      <c r="R242">
        <v>1.41</v>
      </c>
      <c r="S242">
        <v>1.31789</v>
      </c>
      <c r="T242">
        <v>4.84</v>
      </c>
      <c r="U242">
        <v>0</v>
      </c>
      <c r="V242">
        <v>0</v>
      </c>
      <c r="W242">
        <f t="shared" si="111"/>
        <v>13.178900000000001</v>
      </c>
      <c r="Y242" s="1">
        <f>[1]!fetr(J242,M242-J242,W242,1000-W242)</f>
        <v>4.8796728569210857E-2</v>
      </c>
      <c r="AA242">
        <f t="shared" si="112"/>
        <v>1</v>
      </c>
      <c r="AB242">
        <f t="shared" si="113"/>
        <v>422</v>
      </c>
      <c r="AD242">
        <f t="shared" si="114"/>
        <v>13.178900000000001</v>
      </c>
      <c r="AE242">
        <f t="shared" si="115"/>
        <v>986.8211</v>
      </c>
      <c r="AG242">
        <f t="shared" si="116"/>
        <v>0.17743807340464052</v>
      </c>
      <c r="AH242">
        <f t="shared" si="117"/>
        <v>-1.7291336131676072</v>
      </c>
      <c r="AI242">
        <f t="shared" si="118"/>
        <v>1.0388734326738236</v>
      </c>
      <c r="AJ242">
        <f t="shared" si="119"/>
        <v>2.3160071450309214E-2</v>
      </c>
      <c r="AK242">
        <f t="shared" si="120"/>
        <v>1.3594202401793647</v>
      </c>
    </row>
    <row r="243" spans="1:37">
      <c r="A243">
        <v>1</v>
      </c>
      <c r="B243">
        <v>247654902</v>
      </c>
      <c r="C243" t="s">
        <v>52</v>
      </c>
      <c r="D243" t="s">
        <v>22</v>
      </c>
      <c r="E243" t="s">
        <v>25</v>
      </c>
      <c r="F243">
        <v>2395.16</v>
      </c>
      <c r="G243" t="s">
        <v>87</v>
      </c>
      <c r="H243" t="s">
        <v>97</v>
      </c>
      <c r="I243">
        <v>0</v>
      </c>
      <c r="J243">
        <v>2</v>
      </c>
      <c r="K243">
        <v>421</v>
      </c>
      <c r="L243">
        <v>0</v>
      </c>
      <c r="M243">
        <v>423</v>
      </c>
      <c r="N243">
        <v>0</v>
      </c>
      <c r="O243">
        <v>0.47281323877068498</v>
      </c>
      <c r="P243">
        <v>99.527186761229302</v>
      </c>
      <c r="Q243">
        <v>0</v>
      </c>
      <c r="R243">
        <v>1</v>
      </c>
      <c r="S243">
        <v>0.93849800000000005</v>
      </c>
      <c r="T243">
        <v>3.33</v>
      </c>
      <c r="U243">
        <v>0</v>
      </c>
      <c r="V243">
        <v>0</v>
      </c>
      <c r="W243">
        <f t="shared" si="111"/>
        <v>9.3849800000000005</v>
      </c>
      <c r="Y243" s="1">
        <f>[1]!fetr(J243,M243-J243,W243,1000-W243)</f>
        <v>0.31893200472895034</v>
      </c>
      <c r="AA243">
        <f t="shared" si="112"/>
        <v>2</v>
      </c>
      <c r="AB243">
        <f t="shared" si="113"/>
        <v>421</v>
      </c>
      <c r="AD243">
        <f t="shared" si="114"/>
        <v>9.3849800000000005</v>
      </c>
      <c r="AE243">
        <f t="shared" si="115"/>
        <v>990.61501999999996</v>
      </c>
      <c r="AG243">
        <f t="shared" si="116"/>
        <v>0.50144055674061361</v>
      </c>
      <c r="AH243">
        <f t="shared" si="117"/>
        <v>-0.69027020953148699</v>
      </c>
      <c r="AI243">
        <f t="shared" si="118"/>
        <v>0.78097921490012345</v>
      </c>
      <c r="AJ243">
        <f t="shared" si="119"/>
        <v>0.10850169643961159</v>
      </c>
      <c r="AK243">
        <f t="shared" si="120"/>
        <v>2.317407378826386</v>
      </c>
    </row>
    <row r="244" spans="1:37">
      <c r="A244">
        <v>1</v>
      </c>
      <c r="B244">
        <v>247654954</v>
      </c>
      <c r="C244" t="s">
        <v>28</v>
      </c>
      <c r="D244" t="s">
        <v>23</v>
      </c>
      <c r="E244" t="s">
        <v>22</v>
      </c>
      <c r="F244">
        <v>820.41</v>
      </c>
      <c r="G244" t="s">
        <v>87</v>
      </c>
      <c r="H244" t="s">
        <v>101</v>
      </c>
      <c r="I244">
        <v>0</v>
      </c>
      <c r="J244">
        <v>1</v>
      </c>
      <c r="K244">
        <v>422</v>
      </c>
      <c r="L244">
        <v>0</v>
      </c>
      <c r="M244">
        <v>423</v>
      </c>
      <c r="N244">
        <v>0</v>
      </c>
      <c r="O244">
        <v>0.23640661938534199</v>
      </c>
      <c r="P244">
        <v>99.763593380614594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111"/>
        <v>0</v>
      </c>
      <c r="Y244" s="1">
        <f>[1]!fetr(J244,M244-J244,W244,1000-W244)</f>
        <v>0.29725931131459471</v>
      </c>
      <c r="AA244">
        <f t="shared" si="112"/>
        <v>1</v>
      </c>
      <c r="AB244">
        <f t="shared" si="113"/>
        <v>422</v>
      </c>
      <c r="AD244">
        <f t="shared" si="114"/>
        <v>0</v>
      </c>
      <c r="AE244">
        <f t="shared" si="115"/>
        <v>1000</v>
      </c>
      <c r="AG244" t="e">
        <f t="shared" si="116"/>
        <v>#DIV/0!</v>
      </c>
      <c r="AH244" t="e">
        <f t="shared" si="117"/>
        <v>#DIV/0!</v>
      </c>
      <c r="AI244" t="e">
        <f t="shared" si="118"/>
        <v>#DIV/0!</v>
      </c>
      <c r="AJ244" t="e">
        <f t="shared" si="119"/>
        <v>#DIV/0!</v>
      </c>
      <c r="AK244" t="e">
        <f t="shared" si="120"/>
        <v>#DIV/0!</v>
      </c>
    </row>
    <row r="245" spans="1:37">
      <c r="A245">
        <v>1</v>
      </c>
      <c r="B245">
        <v>247654976</v>
      </c>
      <c r="C245" t="s">
        <v>55</v>
      </c>
      <c r="D245" t="s">
        <v>30</v>
      </c>
      <c r="E245" t="s">
        <v>25</v>
      </c>
      <c r="F245">
        <v>2053.41</v>
      </c>
      <c r="G245" t="s">
        <v>87</v>
      </c>
      <c r="H245" t="s">
        <v>102</v>
      </c>
      <c r="I245">
        <v>0</v>
      </c>
      <c r="J245">
        <v>1</v>
      </c>
      <c r="K245">
        <v>422</v>
      </c>
      <c r="L245">
        <v>0</v>
      </c>
      <c r="M245">
        <v>423</v>
      </c>
      <c r="N245">
        <v>0</v>
      </c>
      <c r="O245">
        <v>0.23640661938534199</v>
      </c>
      <c r="P245">
        <v>99.763593380614594</v>
      </c>
      <c r="Q245">
        <v>0</v>
      </c>
      <c r="R245">
        <v>1.18</v>
      </c>
      <c r="S245">
        <v>0.89856199999999997</v>
      </c>
      <c r="T245">
        <v>3.33</v>
      </c>
      <c r="U245">
        <v>0</v>
      </c>
      <c r="V245">
        <v>0</v>
      </c>
      <c r="W245">
        <f t="shared" si="111"/>
        <v>8.9856199999999991</v>
      </c>
      <c r="Y245" s="1">
        <f>[1]!fetr(J245,M245-J245,W245,1000-W245)</f>
        <v>0.15268279701248597</v>
      </c>
      <c r="AA245">
        <f t="shared" si="112"/>
        <v>1</v>
      </c>
      <c r="AB245">
        <f t="shared" si="113"/>
        <v>422</v>
      </c>
      <c r="AD245">
        <f t="shared" si="114"/>
        <v>8.9856199999999991</v>
      </c>
      <c r="AE245">
        <f t="shared" si="115"/>
        <v>991.01437999999996</v>
      </c>
      <c r="AG245">
        <f t="shared" si="116"/>
        <v>0.26134816607611627</v>
      </c>
      <c r="AH245">
        <f t="shared" si="117"/>
        <v>-1.3419017909661877</v>
      </c>
      <c r="AI245">
        <f t="shared" si="118"/>
        <v>1.0560005628405682</v>
      </c>
      <c r="AJ245">
        <f t="shared" si="119"/>
        <v>3.2986302015342757E-2</v>
      </c>
      <c r="AK245">
        <f t="shared" si="120"/>
        <v>2.0706432591194934</v>
      </c>
    </row>
    <row r="246" spans="1:37">
      <c r="A246">
        <v>1</v>
      </c>
      <c r="B246">
        <v>247654993</v>
      </c>
      <c r="C246" t="s">
        <v>56</v>
      </c>
      <c r="D246" t="s">
        <v>22</v>
      </c>
      <c r="E246" t="s">
        <v>23</v>
      </c>
      <c r="F246">
        <v>721254.88</v>
      </c>
      <c r="G246" t="s">
        <v>87</v>
      </c>
      <c r="H246" t="s">
        <v>103</v>
      </c>
      <c r="I246">
        <v>40</v>
      </c>
      <c r="J246">
        <v>196</v>
      </c>
      <c r="K246">
        <v>187</v>
      </c>
      <c r="L246">
        <v>0</v>
      </c>
      <c r="M246">
        <v>423</v>
      </c>
      <c r="N246">
        <v>9.4562647754137092</v>
      </c>
      <c r="O246">
        <v>46.335697399527099</v>
      </c>
      <c r="P246">
        <v>44.208037825059101</v>
      </c>
      <c r="Q246">
        <v>37.527000000000001</v>
      </c>
      <c r="R246">
        <v>34.880000000000003</v>
      </c>
      <c r="S246">
        <v>32.368200000000002</v>
      </c>
      <c r="T246">
        <v>45.46</v>
      </c>
      <c r="U246">
        <v>26.59</v>
      </c>
      <c r="V246">
        <v>32.31</v>
      </c>
      <c r="W246">
        <f t="shared" si="111"/>
        <v>323.68200000000002</v>
      </c>
      <c r="Y246" s="2">
        <f>[1]!fetr(J246,M246-J246,W246,1000-W246)</f>
        <v>4.9086384371273382E-7</v>
      </c>
      <c r="AA246">
        <f t="shared" si="112"/>
        <v>236</v>
      </c>
      <c r="AB246">
        <f t="shared" si="113"/>
        <v>187</v>
      </c>
      <c r="AD246">
        <f t="shared" si="114"/>
        <v>323.68200000000002</v>
      </c>
      <c r="AE246">
        <f t="shared" si="115"/>
        <v>676.31799999999998</v>
      </c>
      <c r="AG246" s="10">
        <f t="shared" si="116"/>
        <v>2.6369554564133337</v>
      </c>
      <c r="AH246" s="10">
        <f t="shared" si="117"/>
        <v>0.96962501546258673</v>
      </c>
      <c r="AI246" s="10">
        <f t="shared" si="118"/>
        <v>0.11693730675659672</v>
      </c>
      <c r="AJ246" s="10">
        <f t="shared" si="119"/>
        <v>2.0968325450892071</v>
      </c>
      <c r="AK246" s="10">
        <f t="shared" si="120"/>
        <v>3.3162085810778099</v>
      </c>
    </row>
    <row r="247" spans="1:37">
      <c r="A247">
        <v>1</v>
      </c>
      <c r="B247">
        <v>247655061</v>
      </c>
      <c r="C247" t="s">
        <v>79</v>
      </c>
      <c r="D247" t="s">
        <v>23</v>
      </c>
      <c r="E247" t="s">
        <v>22</v>
      </c>
      <c r="F247">
        <v>2041.41</v>
      </c>
      <c r="G247" t="s">
        <v>87</v>
      </c>
      <c r="H247" t="s">
        <v>124</v>
      </c>
      <c r="I247">
        <v>0</v>
      </c>
      <c r="J247">
        <v>1</v>
      </c>
      <c r="K247">
        <v>422</v>
      </c>
      <c r="L247">
        <v>0</v>
      </c>
      <c r="M247">
        <v>423</v>
      </c>
      <c r="N247">
        <v>0</v>
      </c>
      <c r="O247">
        <v>0.23640661938534199</v>
      </c>
      <c r="P247">
        <v>99.763593380614594</v>
      </c>
      <c r="Q247">
        <v>0</v>
      </c>
      <c r="R247">
        <v>7.7000000000000002E-3</v>
      </c>
      <c r="S247">
        <v>0</v>
      </c>
      <c r="T247">
        <v>0</v>
      </c>
      <c r="U247">
        <v>0</v>
      </c>
      <c r="V247">
        <v>0</v>
      </c>
      <c r="W247">
        <f t="shared" si="111"/>
        <v>0</v>
      </c>
      <c r="Y247" s="1">
        <f>[1]!fetr(J247,M247-J247,W247,1000-W247)</f>
        <v>0.29725931131459471</v>
      </c>
      <c r="AA247">
        <f t="shared" si="112"/>
        <v>1</v>
      </c>
      <c r="AB247">
        <f t="shared" si="113"/>
        <v>422</v>
      </c>
      <c r="AD247">
        <f t="shared" si="114"/>
        <v>0</v>
      </c>
      <c r="AE247">
        <f t="shared" si="115"/>
        <v>1000</v>
      </c>
      <c r="AG247" t="e">
        <f t="shared" si="116"/>
        <v>#DIV/0!</v>
      </c>
      <c r="AH247" t="e">
        <f t="shared" si="117"/>
        <v>#DIV/0!</v>
      </c>
      <c r="AI247" t="e">
        <f t="shared" si="118"/>
        <v>#DIV/0!</v>
      </c>
      <c r="AJ247" t="e">
        <f t="shared" si="119"/>
        <v>#DIV/0!</v>
      </c>
      <c r="AK247" t="e">
        <f t="shared" si="120"/>
        <v>#DIV/0!</v>
      </c>
    </row>
    <row r="248" spans="1:37">
      <c r="A248">
        <v>1</v>
      </c>
      <c r="B248">
        <v>247655063</v>
      </c>
      <c r="C248" t="s">
        <v>28</v>
      </c>
      <c r="D248" t="s">
        <v>23</v>
      </c>
      <c r="E248" t="s">
        <v>30</v>
      </c>
      <c r="F248">
        <v>2924.41</v>
      </c>
      <c r="G248" t="s">
        <v>87</v>
      </c>
      <c r="H248" t="s">
        <v>125</v>
      </c>
      <c r="I248">
        <v>0</v>
      </c>
      <c r="J248">
        <v>1</v>
      </c>
      <c r="K248">
        <v>422</v>
      </c>
      <c r="L248">
        <v>0</v>
      </c>
      <c r="M248">
        <v>423</v>
      </c>
      <c r="N248">
        <v>0</v>
      </c>
      <c r="O248">
        <v>0.23640661938534199</v>
      </c>
      <c r="P248">
        <v>99.763593380614594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111"/>
        <v>0</v>
      </c>
      <c r="Y248" s="1">
        <f>[1]!fetr(J248,M248-J248,W248,1000-W248)</f>
        <v>0.29725931131459471</v>
      </c>
      <c r="AA248">
        <f t="shared" si="112"/>
        <v>1</v>
      </c>
      <c r="AB248">
        <f t="shared" si="113"/>
        <v>422</v>
      </c>
      <c r="AD248">
        <f t="shared" si="114"/>
        <v>0</v>
      </c>
      <c r="AE248">
        <f t="shared" si="115"/>
        <v>1000</v>
      </c>
      <c r="AG248" t="e">
        <f t="shared" si="116"/>
        <v>#DIV/0!</v>
      </c>
      <c r="AH248" t="e">
        <f t="shared" si="117"/>
        <v>#DIV/0!</v>
      </c>
      <c r="AI248" t="e">
        <f t="shared" si="118"/>
        <v>#DIV/0!</v>
      </c>
      <c r="AJ248" t="e">
        <f t="shared" si="119"/>
        <v>#DIV/0!</v>
      </c>
      <c r="AK248" t="e">
        <f t="shared" si="120"/>
        <v>#DIV/0!</v>
      </c>
    </row>
    <row r="249" spans="1:37">
      <c r="A249">
        <v>1</v>
      </c>
      <c r="B249">
        <v>247655102</v>
      </c>
      <c r="C249" t="s">
        <v>58</v>
      </c>
      <c r="D249" t="s">
        <v>30</v>
      </c>
      <c r="E249" t="s">
        <v>25</v>
      </c>
      <c r="F249">
        <v>25799.07</v>
      </c>
      <c r="G249" t="s">
        <v>87</v>
      </c>
      <c r="H249" t="s">
        <v>105</v>
      </c>
      <c r="I249">
        <v>0</v>
      </c>
      <c r="J249">
        <v>11</v>
      </c>
      <c r="K249">
        <v>412</v>
      </c>
      <c r="L249">
        <v>0</v>
      </c>
      <c r="M249">
        <v>423</v>
      </c>
      <c r="N249">
        <v>0</v>
      </c>
      <c r="O249">
        <v>2.60047281323877</v>
      </c>
      <c r="P249">
        <v>97.399527186761205</v>
      </c>
      <c r="Q249">
        <v>0</v>
      </c>
      <c r="R249">
        <v>1.1399999999999999</v>
      </c>
      <c r="S249">
        <v>0.57907299999999995</v>
      </c>
      <c r="T249">
        <v>0.23</v>
      </c>
      <c r="U249">
        <v>0</v>
      </c>
      <c r="V249">
        <v>1.29</v>
      </c>
      <c r="W249">
        <f t="shared" si="111"/>
        <v>5.790729999999999</v>
      </c>
      <c r="Y249" s="2">
        <f>[1]!fetr(J249,M249-J249,W249,1000-W249)</f>
        <v>2.8241783058909793E-3</v>
      </c>
      <c r="AA249">
        <f t="shared" si="112"/>
        <v>11</v>
      </c>
      <c r="AB249">
        <f t="shared" si="113"/>
        <v>412</v>
      </c>
      <c r="AD249">
        <f t="shared" si="114"/>
        <v>5.7907299999999999</v>
      </c>
      <c r="AE249">
        <f t="shared" si="115"/>
        <v>994.20926999999995</v>
      </c>
      <c r="AG249" s="10">
        <f t="shared" si="116"/>
        <v>4.5839509452662366</v>
      </c>
      <c r="AH249" s="10">
        <f t="shared" si="117"/>
        <v>1.5225612780607283</v>
      </c>
      <c r="AI249" s="10">
        <f t="shared" si="118"/>
        <v>0.51674585062375844</v>
      </c>
      <c r="AJ249" s="10">
        <f t="shared" si="119"/>
        <v>1.6648572946464917</v>
      </c>
      <c r="AK249" s="10">
        <f t="shared" si="120"/>
        <v>12.621265700174593</v>
      </c>
    </row>
    <row r="250" spans="1:37">
      <c r="A250">
        <v>1</v>
      </c>
      <c r="B250">
        <v>247655270</v>
      </c>
      <c r="C250" t="s">
        <v>80</v>
      </c>
      <c r="D250" t="s">
        <v>23</v>
      </c>
      <c r="E250" t="s">
        <v>22</v>
      </c>
      <c r="F250">
        <v>2839.41</v>
      </c>
      <c r="G250" t="s">
        <v>87</v>
      </c>
      <c r="H250" t="s">
        <v>126</v>
      </c>
      <c r="I250">
        <v>0</v>
      </c>
      <c r="J250">
        <v>1</v>
      </c>
      <c r="K250">
        <v>422</v>
      </c>
      <c r="L250">
        <v>0</v>
      </c>
      <c r="M250">
        <v>423</v>
      </c>
      <c r="N250">
        <v>0</v>
      </c>
      <c r="O250">
        <v>0.23640661938534199</v>
      </c>
      <c r="P250">
        <v>99.763593380614594</v>
      </c>
      <c r="Q250">
        <v>0</v>
      </c>
      <c r="R250">
        <v>7.7000000000000002E-3</v>
      </c>
      <c r="S250">
        <v>1.9968099999999999E-2</v>
      </c>
      <c r="T250">
        <v>0</v>
      </c>
      <c r="U250">
        <v>0</v>
      </c>
      <c r="V250">
        <v>0</v>
      </c>
      <c r="W250">
        <f t="shared" si="111"/>
        <v>0.199681</v>
      </c>
      <c r="Y250" s="1">
        <f>[1]!fetr(J250,M250-J250,W250,1000-W250)</f>
        <v>0.29725931131459471</v>
      </c>
      <c r="AA250">
        <f t="shared" si="112"/>
        <v>1</v>
      </c>
      <c r="AB250">
        <f t="shared" si="113"/>
        <v>422</v>
      </c>
      <c r="AD250">
        <f t="shared" si="114"/>
        <v>0.199681</v>
      </c>
      <c r="AE250">
        <f t="shared" si="115"/>
        <v>999.80031899999994</v>
      </c>
      <c r="AG250">
        <f t="shared" si="116"/>
        <v>11.864899858876804</v>
      </c>
      <c r="AH250">
        <f t="shared" si="117"/>
        <v>2.4735844498080137</v>
      </c>
      <c r="AI250">
        <f t="shared" si="118"/>
        <v>2.4519044773323606</v>
      </c>
      <c r="AJ250">
        <f t="shared" si="119"/>
        <v>9.7086948493397288E-2</v>
      </c>
      <c r="AK250">
        <f t="shared" si="120"/>
        <v>1449.9976654508687</v>
      </c>
    </row>
    <row r="251" spans="1:37">
      <c r="A251">
        <v>1</v>
      </c>
      <c r="B251">
        <v>247655275</v>
      </c>
      <c r="C251" t="s">
        <v>60</v>
      </c>
      <c r="D251" t="s">
        <v>22</v>
      </c>
      <c r="E251" t="s">
        <v>23</v>
      </c>
      <c r="F251">
        <v>543289.04</v>
      </c>
      <c r="G251" t="s">
        <v>87</v>
      </c>
      <c r="H251" t="s">
        <v>107</v>
      </c>
      <c r="I251">
        <v>36</v>
      </c>
      <c r="J251">
        <v>196</v>
      </c>
      <c r="K251">
        <v>191</v>
      </c>
      <c r="L251">
        <v>0</v>
      </c>
      <c r="M251">
        <v>423</v>
      </c>
      <c r="N251">
        <v>8.5106382978723403</v>
      </c>
      <c r="O251">
        <v>46.335697399527099</v>
      </c>
      <c r="P251">
        <v>45.153664302600397</v>
      </c>
      <c r="Q251">
        <v>0</v>
      </c>
      <c r="R251">
        <v>35.340000000000003</v>
      </c>
      <c r="S251">
        <v>32.348199999999999</v>
      </c>
      <c r="T251">
        <v>46.29</v>
      </c>
      <c r="U251">
        <v>26.19</v>
      </c>
      <c r="V251">
        <v>32.409999999999997</v>
      </c>
      <c r="W251">
        <f t="shared" si="111"/>
        <v>323.48199999999997</v>
      </c>
      <c r="Y251" s="2">
        <f>[1]!fetr(J251,M251-J251,W251,1000-W251)</f>
        <v>5.0431230862757682E-7</v>
      </c>
      <c r="AA251" s="13">
        <f t="shared" si="112"/>
        <v>232</v>
      </c>
      <c r="AB251" s="13">
        <f t="shared" si="113"/>
        <v>191</v>
      </c>
      <c r="AC251" s="13"/>
      <c r="AD251" s="13">
        <f t="shared" si="114"/>
        <v>323.48199999999997</v>
      </c>
      <c r="AE251" s="13">
        <f t="shared" si="115"/>
        <v>676.51800000000003</v>
      </c>
      <c r="AG251" s="10">
        <f t="shared" si="116"/>
        <v>2.5402932508184586</v>
      </c>
      <c r="AH251" s="10">
        <f t="shared" si="117"/>
        <v>0.9322795274443848</v>
      </c>
      <c r="AI251" s="10">
        <f t="shared" si="118"/>
        <v>0.11680815290591434</v>
      </c>
      <c r="AJ251" s="10">
        <f t="shared" si="119"/>
        <v>2.0204808906305232</v>
      </c>
      <c r="AK251" s="10">
        <f t="shared" si="120"/>
        <v>3.1938385708463799</v>
      </c>
    </row>
    <row r="252" spans="1:37">
      <c r="A252">
        <v>1</v>
      </c>
      <c r="B252">
        <v>247655279</v>
      </c>
      <c r="C252" t="s">
        <v>61</v>
      </c>
      <c r="D252" t="s">
        <v>23</v>
      </c>
      <c r="E252" t="s">
        <v>22</v>
      </c>
      <c r="F252">
        <v>1360.41</v>
      </c>
      <c r="G252" t="s">
        <v>87</v>
      </c>
      <c r="H252" t="s">
        <v>108</v>
      </c>
      <c r="I252">
        <v>0</v>
      </c>
      <c r="J252">
        <v>1</v>
      </c>
      <c r="K252">
        <v>422</v>
      </c>
      <c r="L252">
        <v>0</v>
      </c>
      <c r="M252">
        <v>423</v>
      </c>
      <c r="N252">
        <v>0</v>
      </c>
      <c r="O252">
        <v>0.23640661938534199</v>
      </c>
      <c r="P252">
        <v>99.763593380614594</v>
      </c>
      <c r="Q252">
        <v>0</v>
      </c>
      <c r="R252">
        <v>0.03</v>
      </c>
      <c r="S252">
        <v>0.67891400000000002</v>
      </c>
      <c r="T252">
        <v>0.08</v>
      </c>
      <c r="U252">
        <v>3.27</v>
      </c>
      <c r="V252">
        <v>0</v>
      </c>
      <c r="W252">
        <f t="shared" si="111"/>
        <v>6.7891399999999997</v>
      </c>
      <c r="Y252" s="1">
        <f>[1]!fetr(J252,M252-J252,W252,1000-W252)</f>
        <v>0.25999074549558071</v>
      </c>
      <c r="AA252" s="13">
        <f t="shared" si="112"/>
        <v>1</v>
      </c>
      <c r="AB252" s="13">
        <f t="shared" si="113"/>
        <v>422</v>
      </c>
      <c r="AC252" s="13"/>
      <c r="AD252" s="13">
        <f t="shared" si="114"/>
        <v>6.7891399999999997</v>
      </c>
      <c r="AE252" s="13">
        <f t="shared" si="115"/>
        <v>993.21086000000003</v>
      </c>
      <c r="AG252">
        <f t="shared" si="116"/>
        <v>0.34666839054236986</v>
      </c>
      <c r="AH252">
        <f t="shared" si="117"/>
        <v>-1.0593866028088177</v>
      </c>
      <c r="AI252">
        <f t="shared" si="118"/>
        <v>1.0727134121473316</v>
      </c>
      <c r="AJ252">
        <f t="shared" si="119"/>
        <v>4.234500160872838E-2</v>
      </c>
      <c r="AK252">
        <f t="shared" si="120"/>
        <v>2.8380911190345817</v>
      </c>
    </row>
    <row r="253" spans="1:37">
      <c r="A253">
        <v>1</v>
      </c>
      <c r="B253">
        <v>247655365</v>
      </c>
      <c r="C253" t="s">
        <v>62</v>
      </c>
      <c r="D253" t="s">
        <v>30</v>
      </c>
      <c r="E253" t="s">
        <v>23</v>
      </c>
      <c r="F253">
        <v>2698.68</v>
      </c>
      <c r="G253" t="s">
        <v>87</v>
      </c>
      <c r="H253" t="s">
        <v>109</v>
      </c>
      <c r="I253">
        <v>0</v>
      </c>
      <c r="J253">
        <v>3</v>
      </c>
      <c r="K253">
        <v>420</v>
      </c>
      <c r="L253">
        <v>0</v>
      </c>
      <c r="M253">
        <v>423</v>
      </c>
      <c r="N253">
        <v>0</v>
      </c>
      <c r="O253">
        <v>0.70921985815602795</v>
      </c>
      <c r="P253">
        <v>99.290780141843896</v>
      </c>
      <c r="Q253">
        <v>0</v>
      </c>
      <c r="R253">
        <v>5.12</v>
      </c>
      <c r="S253">
        <v>4.7923299999999998</v>
      </c>
      <c r="T253">
        <v>17.62</v>
      </c>
      <c r="U253">
        <v>0</v>
      </c>
      <c r="V253">
        <v>0</v>
      </c>
      <c r="W253">
        <f t="shared" si="111"/>
        <v>47.923299999999998</v>
      </c>
      <c r="Y253" s="2">
        <f>[1]!fetr(J253,M253-J253,W253,1000-W253)</f>
        <v>2.1792464708509399E-5</v>
      </c>
      <c r="AA253" s="13">
        <f t="shared" si="112"/>
        <v>3</v>
      </c>
      <c r="AB253" s="13">
        <f t="shared" si="113"/>
        <v>420</v>
      </c>
      <c r="AC253" s="13"/>
      <c r="AD253" s="13">
        <f t="shared" si="114"/>
        <v>47.923299999999998</v>
      </c>
      <c r="AE253" s="13">
        <f t="shared" si="115"/>
        <v>952.07669999999996</v>
      </c>
      <c r="AG253">
        <f t="shared" si="116"/>
        <v>0.14190483245400162</v>
      </c>
      <c r="AH253">
        <f t="shared" si="117"/>
        <v>-1.9525986400471618</v>
      </c>
      <c r="AI253">
        <f t="shared" si="118"/>
        <v>0.59802282381468597</v>
      </c>
      <c r="AJ253">
        <f t="shared" si="119"/>
        <v>4.3949089371015944E-2</v>
      </c>
      <c r="AK253">
        <f t="shared" si="120"/>
        <v>0.45818882170237718</v>
      </c>
    </row>
    <row r="254" spans="1:37">
      <c r="A254">
        <v>1</v>
      </c>
      <c r="B254">
        <v>247655508</v>
      </c>
      <c r="C254" t="s">
        <v>63</v>
      </c>
      <c r="D254" t="s">
        <v>30</v>
      </c>
      <c r="E254" t="s">
        <v>25</v>
      </c>
      <c r="F254">
        <v>593.59</v>
      </c>
      <c r="G254" t="s">
        <v>110</v>
      </c>
      <c r="H254" t="s">
        <v>28</v>
      </c>
      <c r="I254">
        <v>0</v>
      </c>
      <c r="J254">
        <v>3</v>
      </c>
      <c r="K254">
        <v>418</v>
      </c>
      <c r="L254">
        <v>2</v>
      </c>
      <c r="M254">
        <v>423</v>
      </c>
      <c r="N254">
        <v>0</v>
      </c>
      <c r="O254">
        <v>0.70921985815602795</v>
      </c>
      <c r="P254">
        <v>98.817966903073199</v>
      </c>
      <c r="Q254">
        <v>0</v>
      </c>
      <c r="R254">
        <v>0</v>
      </c>
      <c r="S254">
        <v>4.7923299999999998</v>
      </c>
      <c r="T254">
        <v>17.62</v>
      </c>
      <c r="U254">
        <v>0</v>
      </c>
      <c r="V254">
        <v>0</v>
      </c>
      <c r="W254">
        <f t="shared" si="111"/>
        <v>47.923299999999998</v>
      </c>
      <c r="Y254" s="2">
        <f>[1]!fetr(J254,M254-J254,W254,1000-W254)</f>
        <v>2.1792464708509399E-5</v>
      </c>
      <c r="AA254" s="13">
        <f t="shared" si="112"/>
        <v>3</v>
      </c>
      <c r="AB254" s="13">
        <f t="shared" si="113"/>
        <v>420</v>
      </c>
      <c r="AC254" s="13"/>
      <c r="AD254" s="13">
        <f t="shared" si="114"/>
        <v>47.923299999999998</v>
      </c>
      <c r="AE254" s="13">
        <f t="shared" si="115"/>
        <v>952.07669999999996</v>
      </c>
      <c r="AG254">
        <f t="shared" si="116"/>
        <v>0.14190483245400162</v>
      </c>
      <c r="AH254">
        <f t="shared" si="117"/>
        <v>-1.9525986400471618</v>
      </c>
      <c r="AI254">
        <f t="shared" si="118"/>
        <v>0.59825348537110268</v>
      </c>
      <c r="AJ254">
        <f t="shared" si="119"/>
        <v>4.392922462564619E-2</v>
      </c>
      <c r="AK254">
        <f t="shared" si="120"/>
        <v>0.45839601416598091</v>
      </c>
    </row>
    <row r="255" spans="1:37">
      <c r="A255">
        <v>1</v>
      </c>
      <c r="B255">
        <v>247655516</v>
      </c>
      <c r="C255" t="s">
        <v>64</v>
      </c>
      <c r="D255" t="s">
        <v>23</v>
      </c>
      <c r="E255" t="s">
        <v>22</v>
      </c>
      <c r="F255">
        <v>41175.279999999999</v>
      </c>
      <c r="G255" t="s">
        <v>110</v>
      </c>
      <c r="H255" t="s">
        <v>28</v>
      </c>
      <c r="I255">
        <v>37</v>
      </c>
      <c r="J255">
        <v>170</v>
      </c>
      <c r="K255">
        <v>210</v>
      </c>
      <c r="L255">
        <v>6</v>
      </c>
      <c r="M255">
        <v>423</v>
      </c>
      <c r="N255">
        <v>8.7470449172576803</v>
      </c>
      <c r="O255">
        <v>40.189125295508198</v>
      </c>
      <c r="P255">
        <v>49.645390070921898</v>
      </c>
      <c r="Q255">
        <v>0</v>
      </c>
      <c r="R255">
        <v>0</v>
      </c>
      <c r="S255">
        <v>24.6006</v>
      </c>
      <c r="T255">
        <v>17.850000000000001</v>
      </c>
      <c r="U255">
        <v>26.19</v>
      </c>
      <c r="V255">
        <v>32.409999999999997</v>
      </c>
      <c r="W255">
        <f t="shared" si="111"/>
        <v>246.006</v>
      </c>
      <c r="Y255" s="2">
        <f>[1]!fetr(J255,M255-J255,W255,1000-W255)</f>
        <v>5.9583591025491479E-9</v>
      </c>
      <c r="AA255" s="13">
        <f t="shared" si="112"/>
        <v>207</v>
      </c>
      <c r="AB255" s="13">
        <f t="shared" si="113"/>
        <v>216</v>
      </c>
      <c r="AC255" s="13"/>
      <c r="AD255" s="13">
        <f t="shared" si="114"/>
        <v>246.006</v>
      </c>
      <c r="AE255" s="13">
        <f t="shared" si="115"/>
        <v>753.99400000000003</v>
      </c>
      <c r="AG255" s="10">
        <f t="shared" si="116"/>
        <v>2.93723560942958</v>
      </c>
      <c r="AH255" s="10">
        <f t="shared" si="117"/>
        <v>1.0774688701189887</v>
      </c>
      <c r="AI255" s="10">
        <f t="shared" si="118"/>
        <v>0.12186635943938662</v>
      </c>
      <c r="AJ255" s="10">
        <f t="shared" si="119"/>
        <v>2.3131513268883426</v>
      </c>
      <c r="AK255" s="10">
        <f t="shared" si="120"/>
        <v>3.7296967669238899</v>
      </c>
    </row>
    <row r="256" spans="1:37">
      <c r="A256">
        <v>1</v>
      </c>
      <c r="B256">
        <v>247655729</v>
      </c>
      <c r="C256" t="s">
        <v>65</v>
      </c>
      <c r="D256" t="s">
        <v>23</v>
      </c>
      <c r="E256" t="s">
        <v>22</v>
      </c>
      <c r="F256">
        <v>293.37</v>
      </c>
      <c r="G256" t="s">
        <v>111</v>
      </c>
      <c r="H256" t="s">
        <v>28</v>
      </c>
      <c r="I256">
        <v>6</v>
      </c>
      <c r="J256">
        <v>0</v>
      </c>
      <c r="K256">
        <v>35</v>
      </c>
      <c r="L256">
        <v>382</v>
      </c>
      <c r="M256">
        <v>423</v>
      </c>
      <c r="N256">
        <v>1.4184397163120499</v>
      </c>
      <c r="O256">
        <v>0</v>
      </c>
      <c r="P256">
        <v>8.2742316784869896</v>
      </c>
      <c r="Q256">
        <v>0</v>
      </c>
      <c r="R256">
        <v>0</v>
      </c>
      <c r="S256">
        <v>24.5807</v>
      </c>
      <c r="T256">
        <v>17.850000000000001</v>
      </c>
      <c r="U256">
        <v>26.19</v>
      </c>
      <c r="V256">
        <v>32.31</v>
      </c>
      <c r="W256">
        <f t="shared" si="111"/>
        <v>245.80699999999999</v>
      </c>
      <c r="Y256" s="2">
        <f>[1]!fetr(J256,M256-J256,W256,1000-W256)</f>
        <v>5.9624229153013418E-43</v>
      </c>
      <c r="AA256">
        <f t="shared" si="112"/>
        <v>6</v>
      </c>
      <c r="AB256">
        <f t="shared" si="113"/>
        <v>417</v>
      </c>
      <c r="AD256">
        <f t="shared" si="114"/>
        <v>245.80700000000002</v>
      </c>
      <c r="AE256">
        <f t="shared" si="115"/>
        <v>754.19299999999998</v>
      </c>
      <c r="AG256">
        <f t="shared" si="116"/>
        <v>4.4147228686435371E-2</v>
      </c>
      <c r="AH256">
        <f t="shared" si="117"/>
        <v>-3.1202251243114776</v>
      </c>
      <c r="AI256">
        <f t="shared" si="118"/>
        <v>0.41735618814094005</v>
      </c>
      <c r="AJ256">
        <f t="shared" si="119"/>
        <v>1.9482410364707912E-2</v>
      </c>
      <c r="AK256">
        <f t="shared" si="120"/>
        <v>0.10003781689266567</v>
      </c>
    </row>
    <row r="257" spans="1:37">
      <c r="A257">
        <v>1</v>
      </c>
      <c r="B257">
        <v>248153558</v>
      </c>
      <c r="C257" t="s">
        <v>24</v>
      </c>
      <c r="D257" t="s">
        <v>25</v>
      </c>
      <c r="E257" t="s">
        <v>22</v>
      </c>
      <c r="F257">
        <v>2962.12</v>
      </c>
      <c r="G257" t="s">
        <v>84</v>
      </c>
      <c r="H257" t="s">
        <v>28</v>
      </c>
      <c r="I257">
        <v>1</v>
      </c>
      <c r="J257">
        <v>4</v>
      </c>
      <c r="K257">
        <v>418</v>
      </c>
      <c r="L257">
        <v>0</v>
      </c>
      <c r="M257">
        <v>423</v>
      </c>
      <c r="N257">
        <v>0.23640661938534199</v>
      </c>
      <c r="O257">
        <v>0.94562647754137097</v>
      </c>
      <c r="P257">
        <v>98.817966903073199</v>
      </c>
      <c r="Q257">
        <v>0</v>
      </c>
      <c r="R257">
        <v>0</v>
      </c>
      <c r="S257">
        <v>5.05192</v>
      </c>
      <c r="T257">
        <v>18.309999999999999</v>
      </c>
      <c r="U257">
        <v>0</v>
      </c>
      <c r="V257">
        <v>0</v>
      </c>
      <c r="W257">
        <f t="shared" si="111"/>
        <v>50.519199999999998</v>
      </c>
      <c r="Y257" s="2">
        <f>[1]!fetr(J257,M257-J257,W257,1000-W257)</f>
        <v>3.8017101008068702E-5</v>
      </c>
      <c r="AA257">
        <f t="shared" si="112"/>
        <v>5</v>
      </c>
      <c r="AB257">
        <f t="shared" si="113"/>
        <v>418</v>
      </c>
      <c r="AD257">
        <f t="shared" si="114"/>
        <v>50.519199999999998</v>
      </c>
      <c r="AE257">
        <f t="shared" si="115"/>
        <v>949.48080000000004</v>
      </c>
      <c r="AG257">
        <f t="shared" si="116"/>
        <v>0.22481404767535068</v>
      </c>
      <c r="AH257">
        <f t="shared" si="117"/>
        <v>-1.4924816732559651</v>
      </c>
      <c r="AI257">
        <f t="shared" si="118"/>
        <v>0.47253919909090764</v>
      </c>
      <c r="AJ257">
        <f t="shared" si="119"/>
        <v>8.9040985548318546E-2</v>
      </c>
      <c r="AK257">
        <f t="shared" si="120"/>
        <v>0.56761900961606426</v>
      </c>
    </row>
    <row r="258" spans="1:37">
      <c r="A258">
        <v>1</v>
      </c>
      <c r="B258">
        <v>248153578</v>
      </c>
      <c r="C258" t="s">
        <v>26</v>
      </c>
      <c r="D258" t="s">
        <v>22</v>
      </c>
      <c r="E258" t="s">
        <v>25</v>
      </c>
      <c r="F258">
        <v>20337.96</v>
      </c>
      <c r="G258" t="s">
        <v>85</v>
      </c>
      <c r="H258" t="s">
        <v>28</v>
      </c>
      <c r="I258">
        <v>2</v>
      </c>
      <c r="J258">
        <v>41</v>
      </c>
      <c r="K258">
        <v>380</v>
      </c>
      <c r="L258">
        <v>0</v>
      </c>
      <c r="M258">
        <v>423</v>
      </c>
      <c r="N258">
        <v>0.47281323877068498</v>
      </c>
      <c r="O258">
        <v>9.6926713947990493</v>
      </c>
      <c r="P258">
        <v>89.834515366430196</v>
      </c>
      <c r="Q258">
        <v>0</v>
      </c>
      <c r="R258">
        <v>0</v>
      </c>
      <c r="S258">
        <v>9.6245999999999992</v>
      </c>
      <c r="T258">
        <v>13.09</v>
      </c>
      <c r="U258">
        <v>15.87</v>
      </c>
      <c r="V258">
        <v>5.07</v>
      </c>
      <c r="W258">
        <f t="shared" si="111"/>
        <v>96.245999999999995</v>
      </c>
      <c r="Y258" s="1">
        <f>[1]!fetr(J258,M258-J258,W258,1000-W258)</f>
        <v>0.56470575291800884</v>
      </c>
      <c r="AA258">
        <f t="shared" si="112"/>
        <v>43</v>
      </c>
      <c r="AB258">
        <f t="shared" si="113"/>
        <v>380</v>
      </c>
      <c r="AD258">
        <f t="shared" si="114"/>
        <v>96.245999999999995</v>
      </c>
      <c r="AE258">
        <f t="shared" si="115"/>
        <v>903.75400000000002</v>
      </c>
      <c r="AG258">
        <f t="shared" si="116"/>
        <v>1.0625574049830642</v>
      </c>
      <c r="AH258">
        <f t="shared" si="117"/>
        <v>6.0678648576317676E-2</v>
      </c>
      <c r="AI258">
        <f t="shared" si="118"/>
        <v>0.19334924587036162</v>
      </c>
      <c r="AJ258">
        <f t="shared" si="119"/>
        <v>0.72739481591116395</v>
      </c>
      <c r="AK258">
        <f t="shared" si="120"/>
        <v>1.5521532655825672</v>
      </c>
    </row>
    <row r="259" spans="1:37">
      <c r="A259">
        <v>1</v>
      </c>
      <c r="B259">
        <v>248153613</v>
      </c>
      <c r="C259" t="s">
        <v>27</v>
      </c>
      <c r="D259" t="s">
        <v>25</v>
      </c>
      <c r="E259" t="s">
        <v>22</v>
      </c>
      <c r="F259">
        <v>40009.760000000002</v>
      </c>
      <c r="G259" t="s">
        <v>85</v>
      </c>
      <c r="H259" t="s">
        <v>28</v>
      </c>
      <c r="I259">
        <v>2</v>
      </c>
      <c r="J259">
        <v>41</v>
      </c>
      <c r="K259">
        <v>380</v>
      </c>
      <c r="L259">
        <v>0</v>
      </c>
      <c r="M259">
        <v>423</v>
      </c>
      <c r="N259">
        <v>0.47281323877068498</v>
      </c>
      <c r="O259">
        <v>9.6926713947990493</v>
      </c>
      <c r="P259">
        <v>89.834515366430196</v>
      </c>
      <c r="Q259">
        <v>0</v>
      </c>
      <c r="R259">
        <v>0</v>
      </c>
      <c r="S259">
        <v>9.6245999999999992</v>
      </c>
      <c r="T259">
        <v>13.09</v>
      </c>
      <c r="U259">
        <v>15.87</v>
      </c>
      <c r="V259">
        <v>5.07</v>
      </c>
      <c r="W259">
        <f t="shared" si="111"/>
        <v>96.245999999999995</v>
      </c>
      <c r="Y259" s="1">
        <f>[1]!fetr(J259,M259-J259,W259,1000-W259)</f>
        <v>0.56470575291800884</v>
      </c>
      <c r="AA259">
        <f t="shared" si="112"/>
        <v>43</v>
      </c>
      <c r="AB259">
        <f t="shared" si="113"/>
        <v>380</v>
      </c>
      <c r="AD259">
        <f t="shared" si="114"/>
        <v>96.245999999999995</v>
      </c>
      <c r="AE259">
        <f t="shared" si="115"/>
        <v>903.75400000000002</v>
      </c>
      <c r="AG259">
        <f t="shared" si="116"/>
        <v>1.0625574049830642</v>
      </c>
      <c r="AH259">
        <f t="shared" si="117"/>
        <v>6.0678648576317676E-2</v>
      </c>
      <c r="AI259">
        <f t="shared" si="118"/>
        <v>0.19307365196843421</v>
      </c>
      <c r="AJ259">
        <f t="shared" si="119"/>
        <v>0.7277878345769796</v>
      </c>
      <c r="AK259">
        <f t="shared" si="120"/>
        <v>1.5513150745925581</v>
      </c>
    </row>
    <row r="260" spans="1:37">
      <c r="A260">
        <v>1</v>
      </c>
      <c r="B260">
        <v>248153664</v>
      </c>
      <c r="C260" t="s">
        <v>28</v>
      </c>
      <c r="D260" t="s">
        <v>23</v>
      </c>
      <c r="E260" t="s">
        <v>22</v>
      </c>
      <c r="F260">
        <v>2002.41</v>
      </c>
      <c r="G260" t="s">
        <v>85</v>
      </c>
      <c r="H260" t="s">
        <v>28</v>
      </c>
      <c r="I260">
        <v>0</v>
      </c>
      <c r="J260">
        <v>1</v>
      </c>
      <c r="K260">
        <v>422</v>
      </c>
      <c r="L260">
        <v>0</v>
      </c>
      <c r="M260">
        <v>423</v>
      </c>
      <c r="N260">
        <v>0</v>
      </c>
      <c r="O260">
        <v>0.23640661938534199</v>
      </c>
      <c r="P260">
        <v>99.763593380614594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111"/>
        <v>0</v>
      </c>
      <c r="Y260" s="1">
        <f>[1]!fetr(J260,M260-J260,W260,1000-W260)</f>
        <v>0.29725931131459471</v>
      </c>
      <c r="AA260">
        <f t="shared" si="112"/>
        <v>1</v>
      </c>
      <c r="AB260">
        <f t="shared" si="113"/>
        <v>422</v>
      </c>
      <c r="AD260">
        <f t="shared" si="114"/>
        <v>0</v>
      </c>
      <c r="AE260">
        <f t="shared" si="115"/>
        <v>1000</v>
      </c>
      <c r="AG260" t="e">
        <f t="shared" si="116"/>
        <v>#DIV/0!</v>
      </c>
      <c r="AH260" t="e">
        <f t="shared" si="117"/>
        <v>#DIV/0!</v>
      </c>
      <c r="AI260" t="e">
        <f t="shared" si="118"/>
        <v>#DIV/0!</v>
      </c>
      <c r="AJ260" t="e">
        <f t="shared" si="119"/>
        <v>#DIV/0!</v>
      </c>
      <c r="AK260" t="e">
        <f t="shared" si="120"/>
        <v>#DIV/0!</v>
      </c>
    </row>
    <row r="261" spans="1:37" s="3" customFormat="1">
      <c r="A261" s="3">
        <v>1</v>
      </c>
      <c r="B261" s="3">
        <v>248153683</v>
      </c>
      <c r="C261" s="3" t="s">
        <v>31</v>
      </c>
      <c r="D261" s="3" t="s">
        <v>25</v>
      </c>
      <c r="E261" s="3" t="s">
        <v>30</v>
      </c>
      <c r="F261" s="3">
        <v>22612.959999999999</v>
      </c>
      <c r="G261" s="3" t="s">
        <v>85</v>
      </c>
      <c r="H261" s="3" t="s">
        <v>28</v>
      </c>
      <c r="I261" s="3">
        <v>0</v>
      </c>
      <c r="J261" s="3">
        <v>7</v>
      </c>
      <c r="K261" s="3">
        <v>416</v>
      </c>
      <c r="L261" s="3">
        <v>0</v>
      </c>
      <c r="M261" s="3">
        <v>423</v>
      </c>
      <c r="N261" s="3">
        <v>0</v>
      </c>
      <c r="O261" s="3">
        <v>1.6548463356973899</v>
      </c>
      <c r="P261" s="3">
        <v>98.3451536643026</v>
      </c>
      <c r="Q261" s="3">
        <v>0</v>
      </c>
      <c r="R261" s="3">
        <v>0</v>
      </c>
      <c r="S261" s="3">
        <v>0.199681</v>
      </c>
      <c r="T261" s="3">
        <v>0</v>
      </c>
      <c r="U261" s="3">
        <v>0</v>
      </c>
      <c r="V261" s="3">
        <v>0.6</v>
      </c>
      <c r="W261">
        <f t="shared" si="111"/>
        <v>1.99681</v>
      </c>
      <c r="Y261" s="8">
        <f>[1]!fetr(J261,M261-J261,W261,1000-W261)</f>
        <v>3.9412827718124819E-3</v>
      </c>
      <c r="AA261" s="12">
        <f t="shared" si="112"/>
        <v>7</v>
      </c>
      <c r="AB261" s="12">
        <f t="shared" si="113"/>
        <v>416</v>
      </c>
      <c r="AC261" s="12"/>
      <c r="AD261" s="12">
        <f t="shared" si="114"/>
        <v>1.99681</v>
      </c>
      <c r="AE261" s="12">
        <f t="shared" si="115"/>
        <v>998.00319000000002</v>
      </c>
      <c r="AF261"/>
      <c r="AG261" s="11">
        <f t="shared" si="116"/>
        <v>8.4100755247889616</v>
      </c>
      <c r="AH261" s="11">
        <f t="shared" si="117"/>
        <v>2.1294304542999392</v>
      </c>
      <c r="AI261" s="11">
        <f t="shared" si="118"/>
        <v>0.80443332243261767</v>
      </c>
      <c r="AJ261" s="11">
        <f t="shared" si="119"/>
        <v>1.7380106287520487</v>
      </c>
      <c r="AK261" s="11">
        <f t="shared" si="120"/>
        <v>40.695591363236048</v>
      </c>
    </row>
    <row r="262" spans="1:37">
      <c r="A262">
        <v>1</v>
      </c>
      <c r="B262">
        <v>248153901</v>
      </c>
      <c r="C262" t="s">
        <v>32</v>
      </c>
      <c r="D262" t="s">
        <v>23</v>
      </c>
      <c r="E262" t="s">
        <v>22</v>
      </c>
      <c r="F262">
        <v>13635.73</v>
      </c>
      <c r="G262" t="s">
        <v>85</v>
      </c>
      <c r="H262" t="s">
        <v>28</v>
      </c>
      <c r="I262">
        <v>1</v>
      </c>
      <c r="J262">
        <v>4</v>
      </c>
      <c r="K262">
        <v>418</v>
      </c>
      <c r="L262">
        <v>0</v>
      </c>
      <c r="M262">
        <v>423</v>
      </c>
      <c r="N262">
        <v>0.23640661938534199</v>
      </c>
      <c r="O262">
        <v>0.94562647754137097</v>
      </c>
      <c r="P262">
        <v>98.817966903073199</v>
      </c>
      <c r="Q262">
        <v>0</v>
      </c>
      <c r="R262">
        <v>0</v>
      </c>
      <c r="S262">
        <v>5.05192</v>
      </c>
      <c r="T262">
        <v>18.309999999999999</v>
      </c>
      <c r="U262">
        <v>0</v>
      </c>
      <c r="V262">
        <v>0</v>
      </c>
      <c r="W262">
        <f t="shared" si="111"/>
        <v>50.519199999999998</v>
      </c>
      <c r="Y262" s="2">
        <f>[1]!fetr(J262,M262-J262,W262,1000-W262)</f>
        <v>3.8017101008068702E-5</v>
      </c>
      <c r="AA262">
        <f t="shared" si="112"/>
        <v>5</v>
      </c>
      <c r="AB262">
        <f t="shared" si="113"/>
        <v>418</v>
      </c>
      <c r="AD262">
        <f t="shared" si="114"/>
        <v>50.519199999999998</v>
      </c>
      <c r="AE262">
        <f t="shared" si="115"/>
        <v>949.48080000000004</v>
      </c>
      <c r="AG262">
        <f t="shared" si="116"/>
        <v>0.22481404767535068</v>
      </c>
      <c r="AH262">
        <f t="shared" si="117"/>
        <v>-1.4924816732559651</v>
      </c>
      <c r="AI262">
        <f t="shared" si="118"/>
        <v>0.47242650103827472</v>
      </c>
      <c r="AJ262">
        <f t="shared" si="119"/>
        <v>8.9060655822228676E-2</v>
      </c>
      <c r="AK262">
        <f t="shared" si="120"/>
        <v>0.56749364313080009</v>
      </c>
    </row>
    <row r="263" spans="1:37">
      <c r="A263">
        <v>1</v>
      </c>
      <c r="B263">
        <v>248154024</v>
      </c>
      <c r="C263" t="s">
        <v>28</v>
      </c>
      <c r="D263" t="s">
        <v>23</v>
      </c>
      <c r="E263" t="s">
        <v>30</v>
      </c>
      <c r="F263">
        <v>4889.46</v>
      </c>
      <c r="G263" t="s">
        <v>85</v>
      </c>
      <c r="H263" t="s">
        <v>28</v>
      </c>
      <c r="I263">
        <v>0</v>
      </c>
      <c r="J263">
        <v>4</v>
      </c>
      <c r="K263">
        <v>419</v>
      </c>
      <c r="L263">
        <v>0</v>
      </c>
      <c r="M263">
        <v>423</v>
      </c>
      <c r="N263">
        <v>0</v>
      </c>
      <c r="O263">
        <v>0.94562647754137097</v>
      </c>
      <c r="P263">
        <v>99.054373522458604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 t="shared" si="111"/>
        <v>0</v>
      </c>
      <c r="Y263" s="2">
        <f>[1]!fetr(J263,M263-J263,W263,1000-W263)</f>
        <v>7.7303166835574911E-3</v>
      </c>
      <c r="AA263">
        <f t="shared" si="112"/>
        <v>4</v>
      </c>
      <c r="AB263">
        <f t="shared" si="113"/>
        <v>419</v>
      </c>
      <c r="AD263">
        <f t="shared" si="114"/>
        <v>0</v>
      </c>
      <c r="AE263">
        <f t="shared" si="115"/>
        <v>1000</v>
      </c>
      <c r="AG263" t="e">
        <f t="shared" si="116"/>
        <v>#DIV/0!</v>
      </c>
      <c r="AH263" t="e">
        <f t="shared" si="117"/>
        <v>#DIV/0!</v>
      </c>
      <c r="AI263" t="e">
        <f t="shared" si="118"/>
        <v>#DIV/0!</v>
      </c>
      <c r="AJ263" t="e">
        <f t="shared" si="119"/>
        <v>#DIV/0!</v>
      </c>
      <c r="AK263" t="e">
        <f t="shared" si="120"/>
        <v>#DIV/0!</v>
      </c>
    </row>
    <row r="264" spans="1:37">
      <c r="A264">
        <v>1</v>
      </c>
      <c r="B264">
        <v>248154045</v>
      </c>
      <c r="C264" t="s">
        <v>34</v>
      </c>
      <c r="D264" t="s">
        <v>23</v>
      </c>
      <c r="E264" t="s">
        <v>22</v>
      </c>
      <c r="F264">
        <v>1635.41</v>
      </c>
      <c r="G264" t="s">
        <v>85</v>
      </c>
      <c r="H264" t="s">
        <v>28</v>
      </c>
      <c r="I264">
        <v>0</v>
      </c>
      <c r="J264">
        <v>1</v>
      </c>
      <c r="K264">
        <v>422</v>
      </c>
      <c r="L264">
        <v>0</v>
      </c>
      <c r="M264">
        <v>423</v>
      </c>
      <c r="N264">
        <v>0</v>
      </c>
      <c r="O264">
        <v>0.23640661938534199</v>
      </c>
      <c r="P264">
        <v>99.763593380614594</v>
      </c>
      <c r="Q264">
        <v>0</v>
      </c>
      <c r="R264">
        <v>0</v>
      </c>
      <c r="S264">
        <v>0.239617</v>
      </c>
      <c r="T264">
        <v>0.61</v>
      </c>
      <c r="U264">
        <v>0</v>
      </c>
      <c r="V264">
        <v>0</v>
      </c>
      <c r="W264">
        <f t="shared" si="111"/>
        <v>2.3961700000000001</v>
      </c>
      <c r="Y264" s="1">
        <f>[1]!fetr(J264,M264-J264,W264,1000-W264)</f>
        <v>0.78762308001640324</v>
      </c>
      <c r="AA264">
        <f t="shared" si="112"/>
        <v>1</v>
      </c>
      <c r="AB264">
        <f t="shared" si="113"/>
        <v>422</v>
      </c>
      <c r="AD264">
        <f t="shared" si="114"/>
        <v>2.3961700000000001</v>
      </c>
      <c r="AE264">
        <f t="shared" si="115"/>
        <v>997.60383000000002</v>
      </c>
      <c r="AG264">
        <f t="shared" si="116"/>
        <v>0.98657028444701833</v>
      </c>
      <c r="AH264">
        <f t="shared" si="117"/>
        <v>-1.3520709785675994E-2</v>
      </c>
      <c r="AI264">
        <f t="shared" si="118"/>
        <v>1.1919353900941623</v>
      </c>
      <c r="AJ264">
        <f t="shared" si="119"/>
        <v>9.539643460206769E-2</v>
      </c>
      <c r="AK264">
        <f t="shared" si="120"/>
        <v>10.202906746084761</v>
      </c>
    </row>
    <row r="265" spans="1:37">
      <c r="A265">
        <v>1</v>
      </c>
      <c r="B265">
        <v>248154089</v>
      </c>
      <c r="C265" t="s">
        <v>35</v>
      </c>
      <c r="D265" t="s">
        <v>25</v>
      </c>
      <c r="E265" t="s">
        <v>23</v>
      </c>
      <c r="F265">
        <v>4135.16</v>
      </c>
      <c r="G265" t="s">
        <v>85</v>
      </c>
      <c r="H265" t="s">
        <v>28</v>
      </c>
      <c r="I265">
        <v>0</v>
      </c>
      <c r="J265">
        <v>2</v>
      </c>
      <c r="K265">
        <v>421</v>
      </c>
      <c r="L265">
        <v>0</v>
      </c>
      <c r="M265">
        <v>423</v>
      </c>
      <c r="N265">
        <v>0</v>
      </c>
      <c r="O265">
        <v>0.47281323877068498</v>
      </c>
      <c r="P265">
        <v>99.527186761229302</v>
      </c>
      <c r="Q265">
        <v>0</v>
      </c>
      <c r="R265">
        <v>0</v>
      </c>
      <c r="S265">
        <v>0.75878599999999996</v>
      </c>
      <c r="T265">
        <v>2.72</v>
      </c>
      <c r="U265">
        <v>0</v>
      </c>
      <c r="V265">
        <v>0</v>
      </c>
      <c r="W265">
        <f t="shared" si="111"/>
        <v>7.5878599999999992</v>
      </c>
      <c r="Y265" s="1">
        <f>[1]!fetr(J265,M265-J265,W265,1000-W265)</f>
        <v>0.38948736405228146</v>
      </c>
      <c r="AA265">
        <f t="shared" si="112"/>
        <v>2</v>
      </c>
      <c r="AB265">
        <f t="shared" si="113"/>
        <v>421</v>
      </c>
      <c r="AD265">
        <f t="shared" si="114"/>
        <v>7.5878599999999992</v>
      </c>
      <c r="AE265">
        <f t="shared" si="115"/>
        <v>992.41214000000002</v>
      </c>
      <c r="AG265">
        <f t="shared" si="116"/>
        <v>0.62132761850810669</v>
      </c>
      <c r="AH265">
        <f t="shared" si="117"/>
        <v>-0.47589677012709497</v>
      </c>
      <c r="AI265">
        <f t="shared" si="118"/>
        <v>0.79697324961630167</v>
      </c>
      <c r="AJ265">
        <f t="shared" si="119"/>
        <v>0.13029367480208884</v>
      </c>
      <c r="AK265">
        <f t="shared" si="120"/>
        <v>2.9629067574258503</v>
      </c>
    </row>
    <row r="266" spans="1:37">
      <c r="A266">
        <v>1</v>
      </c>
      <c r="B266">
        <v>248154102</v>
      </c>
      <c r="C266" t="s">
        <v>36</v>
      </c>
      <c r="D266" t="s">
        <v>30</v>
      </c>
      <c r="E266" t="s">
        <v>25</v>
      </c>
      <c r="F266">
        <v>9298.2000000000007</v>
      </c>
      <c r="G266" t="s">
        <v>85</v>
      </c>
      <c r="H266" t="s">
        <v>28</v>
      </c>
      <c r="I266">
        <v>0</v>
      </c>
      <c r="J266">
        <v>5</v>
      </c>
      <c r="K266">
        <v>418</v>
      </c>
      <c r="L266">
        <v>0</v>
      </c>
      <c r="M266">
        <v>423</v>
      </c>
      <c r="N266">
        <v>0</v>
      </c>
      <c r="O266">
        <v>1.1820330969267101</v>
      </c>
      <c r="P266">
        <v>98.817966903073199</v>
      </c>
      <c r="Q266">
        <v>0</v>
      </c>
      <c r="R266">
        <v>0</v>
      </c>
      <c r="S266">
        <v>0.159744</v>
      </c>
      <c r="T266">
        <v>0.08</v>
      </c>
      <c r="U266">
        <v>0</v>
      </c>
      <c r="V266">
        <v>0.4</v>
      </c>
      <c r="W266">
        <f t="shared" si="111"/>
        <v>1.59744</v>
      </c>
      <c r="Y266" s="1">
        <f>[1]!fetr(J266,M266-J266,W266,1000-W266)</f>
        <v>2.7354375102262379E-2</v>
      </c>
      <c r="AA266" s="12">
        <f t="shared" si="112"/>
        <v>5</v>
      </c>
      <c r="AB266" s="12">
        <f t="shared" si="113"/>
        <v>418</v>
      </c>
      <c r="AC266" s="12"/>
      <c r="AD266" s="12">
        <f t="shared" si="114"/>
        <v>1.59744</v>
      </c>
      <c r="AE266" s="12">
        <f t="shared" si="115"/>
        <v>998.40255999999999</v>
      </c>
      <c r="AG266" s="11">
        <f t="shared" si="116"/>
        <v>7.476095724450988</v>
      </c>
      <c r="AH266" s="11">
        <f t="shared" si="117"/>
        <v>2.0117106937450222</v>
      </c>
      <c r="AI266" s="11">
        <f t="shared" si="118"/>
        <v>0.91071068241330644</v>
      </c>
      <c r="AJ266" s="11">
        <f t="shared" si="119"/>
        <v>1.2544757499848944</v>
      </c>
      <c r="AK266" s="11">
        <f t="shared" si="120"/>
        <v>44.554075502716842</v>
      </c>
    </row>
    <row r="267" spans="1:37">
      <c r="A267">
        <v>1</v>
      </c>
      <c r="B267">
        <v>248154137</v>
      </c>
      <c r="C267" t="s">
        <v>28</v>
      </c>
      <c r="D267" t="s">
        <v>30</v>
      </c>
      <c r="E267" t="s">
        <v>22</v>
      </c>
      <c r="F267">
        <v>988.41</v>
      </c>
      <c r="G267" t="s">
        <v>85</v>
      </c>
      <c r="H267" t="s">
        <v>28</v>
      </c>
      <c r="I267">
        <v>0</v>
      </c>
      <c r="J267">
        <v>1</v>
      </c>
      <c r="K267">
        <v>422</v>
      </c>
      <c r="L267">
        <v>0</v>
      </c>
      <c r="M267">
        <v>423</v>
      </c>
      <c r="N267">
        <v>0</v>
      </c>
      <c r="O267">
        <v>0.23640661938534199</v>
      </c>
      <c r="P267">
        <v>99.763593380614594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111"/>
        <v>0</v>
      </c>
      <c r="Y267" s="1">
        <f>[1]!fetr(J267,M267-J267,W267,1000-W267)</f>
        <v>0.29725931131459471</v>
      </c>
      <c r="AA267">
        <f t="shared" si="112"/>
        <v>1</v>
      </c>
      <c r="AB267">
        <f t="shared" si="113"/>
        <v>422</v>
      </c>
      <c r="AD267">
        <f t="shared" si="114"/>
        <v>0</v>
      </c>
      <c r="AE267">
        <f t="shared" si="115"/>
        <v>1000</v>
      </c>
      <c r="AG267" t="e">
        <f t="shared" si="116"/>
        <v>#DIV/0!</v>
      </c>
      <c r="AH267" t="e">
        <f t="shared" si="117"/>
        <v>#DIV/0!</v>
      </c>
      <c r="AI267" t="e">
        <f t="shared" si="118"/>
        <v>#DIV/0!</v>
      </c>
      <c r="AJ267" t="e">
        <f t="shared" si="119"/>
        <v>#DIV/0!</v>
      </c>
      <c r="AK267" t="e">
        <f t="shared" si="120"/>
        <v>#DIV/0!</v>
      </c>
    </row>
    <row r="268" spans="1:37">
      <c r="A268">
        <v>1</v>
      </c>
      <c r="B268">
        <v>248154159</v>
      </c>
      <c r="C268" t="s">
        <v>39</v>
      </c>
      <c r="D268" t="s">
        <v>23</v>
      </c>
      <c r="E268" t="s">
        <v>22</v>
      </c>
      <c r="F268">
        <v>646.41</v>
      </c>
      <c r="G268" t="s">
        <v>85</v>
      </c>
      <c r="H268" t="s">
        <v>28</v>
      </c>
      <c r="I268">
        <v>0</v>
      </c>
      <c r="J268">
        <v>1</v>
      </c>
      <c r="K268">
        <v>422</v>
      </c>
      <c r="L268">
        <v>0</v>
      </c>
      <c r="M268">
        <v>423</v>
      </c>
      <c r="N268">
        <v>0</v>
      </c>
      <c r="O268">
        <v>0.23640661938534199</v>
      </c>
      <c r="P268">
        <v>99.763593380614594</v>
      </c>
      <c r="Q268">
        <v>0</v>
      </c>
      <c r="R268">
        <v>0</v>
      </c>
      <c r="S268">
        <v>0.57907299999999995</v>
      </c>
      <c r="T268">
        <v>1.89</v>
      </c>
      <c r="U268">
        <v>0</v>
      </c>
      <c r="V268">
        <v>0</v>
      </c>
      <c r="W268">
        <f t="shared" si="111"/>
        <v>5.790729999999999</v>
      </c>
      <c r="Y268" s="1">
        <f>[1]!fetr(J268,M268-J268,W268,1000-W268)</f>
        <v>0.33466068795369319</v>
      </c>
      <c r="AA268">
        <f t="shared" si="112"/>
        <v>1</v>
      </c>
      <c r="AB268">
        <f t="shared" si="113"/>
        <v>422</v>
      </c>
      <c r="AD268">
        <f t="shared" si="114"/>
        <v>5.7907299999999999</v>
      </c>
      <c r="AE268">
        <f t="shared" si="115"/>
        <v>994.20926999999995</v>
      </c>
      <c r="AG268">
        <f t="shared" si="116"/>
        <v>0.40684786502578402</v>
      </c>
      <c r="AH268">
        <f t="shared" si="117"/>
        <v>-0.89931595942412779</v>
      </c>
      <c r="AI268">
        <f t="shared" si="118"/>
        <v>1.0844694804375556</v>
      </c>
      <c r="AJ268">
        <f t="shared" si="119"/>
        <v>4.8563835961704598E-2</v>
      </c>
      <c r="AK268">
        <f t="shared" si="120"/>
        <v>3.4084042579866383</v>
      </c>
    </row>
    <row r="269" spans="1:37">
      <c r="A269">
        <v>1</v>
      </c>
      <c r="B269">
        <v>248154224</v>
      </c>
      <c r="C269" t="s">
        <v>40</v>
      </c>
      <c r="D269" t="s">
        <v>23</v>
      </c>
      <c r="E269" t="s">
        <v>22</v>
      </c>
      <c r="F269">
        <v>47621.68</v>
      </c>
      <c r="G269" t="s">
        <v>85</v>
      </c>
      <c r="H269" t="s">
        <v>28</v>
      </c>
      <c r="I269">
        <v>1</v>
      </c>
      <c r="J269">
        <v>33</v>
      </c>
      <c r="K269">
        <v>389</v>
      </c>
      <c r="L269">
        <v>0</v>
      </c>
      <c r="M269">
        <v>423</v>
      </c>
      <c r="N269">
        <v>0.23640661938534199</v>
      </c>
      <c r="O269">
        <v>7.8014184397163104</v>
      </c>
      <c r="P269">
        <v>91.962174940898294</v>
      </c>
      <c r="Q269">
        <v>0</v>
      </c>
      <c r="R269">
        <v>0</v>
      </c>
      <c r="S269">
        <v>1.4377</v>
      </c>
      <c r="T269">
        <v>0.15</v>
      </c>
      <c r="U269">
        <v>0</v>
      </c>
      <c r="V269">
        <v>3.98</v>
      </c>
      <c r="W269">
        <f t="shared" si="111"/>
        <v>14.376999999999999</v>
      </c>
      <c r="Y269" s="2">
        <f>[1]!fetr(J269,M269-J269,W269,1000-W269)</f>
        <v>6.532156279589423E-9</v>
      </c>
      <c r="AA269">
        <f t="shared" si="112"/>
        <v>34</v>
      </c>
      <c r="AB269">
        <f t="shared" si="113"/>
        <v>389</v>
      </c>
      <c r="AD269">
        <f t="shared" si="114"/>
        <v>14.376999999999999</v>
      </c>
      <c r="AE269">
        <f t="shared" si="115"/>
        <v>985.62300000000005</v>
      </c>
      <c r="AG269" s="10">
        <f t="shared" si="116"/>
        <v>5.9920009340826264</v>
      </c>
      <c r="AH269" s="10">
        <f t="shared" si="117"/>
        <v>1.7904254021031949</v>
      </c>
      <c r="AI269" s="10">
        <f t="shared" si="118"/>
        <v>0.32029413737609969</v>
      </c>
      <c r="AJ269" s="10">
        <f t="shared" si="119"/>
        <v>3.1983942687347353</v>
      </c>
      <c r="AK269" s="10">
        <f t="shared" si="120"/>
        <v>11.225656431735192</v>
      </c>
    </row>
    <row r="270" spans="1:37">
      <c r="A270">
        <v>1</v>
      </c>
      <c r="B270">
        <v>248154308</v>
      </c>
      <c r="C270" t="s">
        <v>41</v>
      </c>
      <c r="D270" t="s">
        <v>30</v>
      </c>
      <c r="E270" t="s">
        <v>25</v>
      </c>
      <c r="F270">
        <v>7030.2</v>
      </c>
      <c r="G270" t="s">
        <v>85</v>
      </c>
      <c r="H270" t="s">
        <v>28</v>
      </c>
      <c r="I270">
        <v>0</v>
      </c>
      <c r="J270">
        <v>5</v>
      </c>
      <c r="K270">
        <v>418</v>
      </c>
      <c r="L270">
        <v>0</v>
      </c>
      <c r="M270">
        <v>423</v>
      </c>
      <c r="N270">
        <v>0</v>
      </c>
      <c r="O270">
        <v>1.1820330969267101</v>
      </c>
      <c r="P270">
        <v>98.817966903073199</v>
      </c>
      <c r="Q270">
        <v>0</v>
      </c>
      <c r="R270">
        <v>0</v>
      </c>
      <c r="S270">
        <v>4.7923299999999998</v>
      </c>
      <c r="T270">
        <v>17.47</v>
      </c>
      <c r="U270">
        <v>0</v>
      </c>
      <c r="V270">
        <v>0.1</v>
      </c>
      <c r="W270">
        <f t="shared" si="111"/>
        <v>47.923299999999998</v>
      </c>
      <c r="Y270" s="2">
        <f>[1]!fetr(J270,M270-J270,W270,1000-W270)</f>
        <v>3.1228783123428536E-4</v>
      </c>
      <c r="AA270">
        <f t="shared" si="112"/>
        <v>5</v>
      </c>
      <c r="AB270">
        <f t="shared" si="113"/>
        <v>418</v>
      </c>
      <c r="AD270">
        <f t="shared" si="114"/>
        <v>47.923299999999998</v>
      </c>
      <c r="AE270">
        <f t="shared" si="115"/>
        <v>952.07669999999996</v>
      </c>
      <c r="AG270">
        <f t="shared" si="116"/>
        <v>0.23763967157368698</v>
      </c>
      <c r="AH270">
        <f t="shared" si="117"/>
        <v>-1.4369997375285131</v>
      </c>
      <c r="AI270">
        <f t="shared" si="118"/>
        <v>0.47355994450667793</v>
      </c>
      <c r="AJ270">
        <f t="shared" si="119"/>
        <v>9.3932651325709743E-2</v>
      </c>
      <c r="AK270">
        <f t="shared" si="120"/>
        <v>0.60120323134318931</v>
      </c>
    </row>
    <row r="271" spans="1:37">
      <c r="A271">
        <v>1</v>
      </c>
      <c r="B271">
        <v>248154493</v>
      </c>
      <c r="C271" t="s">
        <v>42</v>
      </c>
      <c r="D271" t="s">
        <v>22</v>
      </c>
      <c r="E271" t="s">
        <v>23</v>
      </c>
      <c r="F271">
        <v>7475.38</v>
      </c>
      <c r="G271" t="s">
        <v>85</v>
      </c>
      <c r="H271" t="s">
        <v>28</v>
      </c>
      <c r="I271">
        <v>1</v>
      </c>
      <c r="J271">
        <v>40</v>
      </c>
      <c r="K271">
        <v>382</v>
      </c>
      <c r="L271">
        <v>0</v>
      </c>
      <c r="M271">
        <v>423</v>
      </c>
      <c r="N271">
        <v>0.23640661938534199</v>
      </c>
      <c r="O271">
        <v>9.4562647754137092</v>
      </c>
      <c r="P271">
        <v>90.307328605200894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111"/>
        <v>0</v>
      </c>
      <c r="Y271" s="2">
        <f>[1]!fetr(J271,M271-J271,W271,1000-W271)</f>
        <v>2.1813154609326777E-22</v>
      </c>
      <c r="AA271">
        <f t="shared" si="112"/>
        <v>41</v>
      </c>
      <c r="AB271">
        <f t="shared" si="113"/>
        <v>382</v>
      </c>
      <c r="AD271">
        <f t="shared" si="114"/>
        <v>0</v>
      </c>
      <c r="AE271">
        <f t="shared" si="115"/>
        <v>1000</v>
      </c>
      <c r="AG271" t="e">
        <f t="shared" si="116"/>
        <v>#DIV/0!</v>
      </c>
      <c r="AH271" t="e">
        <f t="shared" si="117"/>
        <v>#DIV/0!</v>
      </c>
      <c r="AI271" t="e">
        <f t="shared" si="118"/>
        <v>#DIV/0!</v>
      </c>
      <c r="AJ271" t="e">
        <f t="shared" si="119"/>
        <v>#DIV/0!</v>
      </c>
      <c r="AK271" t="e">
        <f t="shared" si="120"/>
        <v>#DIV/0!</v>
      </c>
    </row>
    <row r="272" spans="1:37">
      <c r="A272">
        <v>1</v>
      </c>
      <c r="B272">
        <v>248154496</v>
      </c>
      <c r="C272" t="s">
        <v>43</v>
      </c>
      <c r="D272" t="s">
        <v>25</v>
      </c>
      <c r="E272" t="s">
        <v>30</v>
      </c>
      <c r="F272">
        <v>6507.73</v>
      </c>
      <c r="G272" t="s">
        <v>84</v>
      </c>
      <c r="H272" t="s">
        <v>28</v>
      </c>
      <c r="I272">
        <v>1</v>
      </c>
      <c r="J272">
        <v>4</v>
      </c>
      <c r="K272">
        <v>418</v>
      </c>
      <c r="L272">
        <v>0</v>
      </c>
      <c r="M272">
        <v>423</v>
      </c>
      <c r="N272">
        <v>0.23640661938534199</v>
      </c>
      <c r="O272">
        <v>0.94562647754137097</v>
      </c>
      <c r="P272">
        <v>98.817966903073199</v>
      </c>
      <c r="Q272">
        <v>0</v>
      </c>
      <c r="R272">
        <v>0</v>
      </c>
      <c r="S272">
        <v>5.05192</v>
      </c>
      <c r="T272">
        <v>18.309999999999999</v>
      </c>
      <c r="U272">
        <v>0</v>
      </c>
      <c r="V272">
        <v>0</v>
      </c>
      <c r="W272">
        <f t="shared" si="111"/>
        <v>50.519199999999998</v>
      </c>
      <c r="Y272" s="2">
        <f>[1]!fetr(J272,M272-J272,W272,1000-W272)</f>
        <v>3.8017101008068702E-5</v>
      </c>
      <c r="AA272">
        <f t="shared" si="112"/>
        <v>5</v>
      </c>
      <c r="AB272">
        <f t="shared" si="113"/>
        <v>418</v>
      </c>
      <c r="AD272">
        <f t="shared" si="114"/>
        <v>50.519199999999998</v>
      </c>
      <c r="AE272">
        <f t="shared" si="115"/>
        <v>949.48080000000004</v>
      </c>
      <c r="AG272">
        <f t="shared" si="116"/>
        <v>0.22481404767535068</v>
      </c>
      <c r="AH272">
        <f t="shared" si="117"/>
        <v>-1.4924816732559651</v>
      </c>
      <c r="AI272">
        <f t="shared" si="118"/>
        <v>0.47242650103827472</v>
      </c>
      <c r="AJ272">
        <f t="shared" si="119"/>
        <v>8.9060655822228676E-2</v>
      </c>
      <c r="AK272">
        <f t="shared" si="120"/>
        <v>0.56749364313080009</v>
      </c>
    </row>
    <row r="273" spans="1:37">
      <c r="A273">
        <v>1</v>
      </c>
      <c r="B273">
        <v>248154505</v>
      </c>
      <c r="C273" t="s">
        <v>44</v>
      </c>
      <c r="D273" t="s">
        <v>25</v>
      </c>
      <c r="E273" t="s">
        <v>30</v>
      </c>
      <c r="F273">
        <v>3128.76</v>
      </c>
      <c r="G273" t="s">
        <v>84</v>
      </c>
      <c r="H273" t="s">
        <v>28</v>
      </c>
      <c r="I273">
        <v>1</v>
      </c>
      <c r="J273">
        <v>35</v>
      </c>
      <c r="K273">
        <v>387</v>
      </c>
      <c r="L273">
        <v>0</v>
      </c>
      <c r="M273">
        <v>423</v>
      </c>
      <c r="N273">
        <v>0.23640661938534199</v>
      </c>
      <c r="O273">
        <v>8.2742316784869896</v>
      </c>
      <c r="P273">
        <v>91.489361702127596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111"/>
        <v>0</v>
      </c>
      <c r="Y273" s="2">
        <f>[1]!fetr(J273,M273-J273,W273,1000-W273)</f>
        <v>1.302001694457631E-19</v>
      </c>
      <c r="AA273">
        <f t="shared" si="112"/>
        <v>36</v>
      </c>
      <c r="AB273">
        <f t="shared" si="113"/>
        <v>387</v>
      </c>
      <c r="AD273">
        <f t="shared" si="114"/>
        <v>0</v>
      </c>
      <c r="AE273">
        <f t="shared" si="115"/>
        <v>1000</v>
      </c>
      <c r="AG273" t="e">
        <f t="shared" si="116"/>
        <v>#DIV/0!</v>
      </c>
      <c r="AH273" t="e">
        <f t="shared" si="117"/>
        <v>#DIV/0!</v>
      </c>
      <c r="AI273" t="e">
        <f t="shared" si="118"/>
        <v>#DIV/0!</v>
      </c>
      <c r="AJ273" t="e">
        <f t="shared" si="119"/>
        <v>#DIV/0!</v>
      </c>
      <c r="AK273" t="e">
        <f t="shared" si="120"/>
        <v>#DIV/0!</v>
      </c>
    </row>
    <row r="274" spans="1:37">
      <c r="A274">
        <v>1</v>
      </c>
      <c r="B274">
        <v>248154564</v>
      </c>
      <c r="C274" t="s">
        <v>28</v>
      </c>
      <c r="D274" t="s">
        <v>23</v>
      </c>
      <c r="E274" t="s">
        <v>22</v>
      </c>
      <c r="F274">
        <v>100.68</v>
      </c>
      <c r="G274" t="s">
        <v>84</v>
      </c>
      <c r="H274" t="s">
        <v>28</v>
      </c>
      <c r="I274">
        <v>0</v>
      </c>
      <c r="J274">
        <v>1</v>
      </c>
      <c r="K274">
        <v>0</v>
      </c>
      <c r="L274">
        <v>422</v>
      </c>
      <c r="M274">
        <v>423</v>
      </c>
      <c r="N274">
        <v>0</v>
      </c>
      <c r="O274">
        <v>0.23640661938534199</v>
      </c>
      <c r="P274">
        <v>0</v>
      </c>
      <c r="Q274">
        <v>0</v>
      </c>
      <c r="R274">
        <v>0</v>
      </c>
      <c r="S274">
        <v>1.9968099999999999E-2</v>
      </c>
      <c r="T274">
        <v>0</v>
      </c>
      <c r="U274">
        <v>0</v>
      </c>
      <c r="V274">
        <v>0.1</v>
      </c>
      <c r="W274">
        <f t="shared" si="111"/>
        <v>0.199681</v>
      </c>
      <c r="Y274" s="1">
        <f>[1]!fetr(J274,M274-J274,W274,1000-W274)</f>
        <v>0.29725931131459471</v>
      </c>
      <c r="AA274">
        <f t="shared" si="112"/>
        <v>1</v>
      </c>
      <c r="AB274">
        <f t="shared" si="113"/>
        <v>422</v>
      </c>
      <c r="AD274">
        <f t="shared" si="114"/>
        <v>0.199681</v>
      </c>
      <c r="AE274">
        <f t="shared" si="115"/>
        <v>999.80031899999994</v>
      </c>
      <c r="AG274">
        <f t="shared" si="116"/>
        <v>11.864899858876804</v>
      </c>
      <c r="AH274">
        <f t="shared" si="117"/>
        <v>2.4735844498080137</v>
      </c>
      <c r="AI274" t="e">
        <f t="shared" si="118"/>
        <v>#DIV/0!</v>
      </c>
      <c r="AJ274" t="e">
        <f t="shared" si="119"/>
        <v>#DIV/0!</v>
      </c>
      <c r="AK274" t="e">
        <f t="shared" si="120"/>
        <v>#DIV/0!</v>
      </c>
    </row>
    <row r="275" spans="1:37">
      <c r="A275" t="s">
        <v>81</v>
      </c>
      <c r="Y275" s="1"/>
    </row>
    <row r="276" spans="1:37">
      <c r="A276" t="s">
        <v>1</v>
      </c>
      <c r="B276" t="s">
        <v>2</v>
      </c>
      <c r="C276" t="s">
        <v>3</v>
      </c>
      <c r="D276" t="s">
        <v>4</v>
      </c>
      <c r="E276" t="s">
        <v>5</v>
      </c>
      <c r="F276" t="s">
        <v>6</v>
      </c>
      <c r="G276" t="s">
        <v>82</v>
      </c>
      <c r="H276" t="s">
        <v>83</v>
      </c>
      <c r="I276" t="s">
        <v>7</v>
      </c>
      <c r="J276" t="s">
        <v>8</v>
      </c>
      <c r="K276" t="s">
        <v>9</v>
      </c>
      <c r="L276" t="s">
        <v>10</v>
      </c>
      <c r="M276" t="s">
        <v>11</v>
      </c>
      <c r="N276" t="s">
        <v>12</v>
      </c>
      <c r="O276" t="s">
        <v>13</v>
      </c>
      <c r="P276" t="s">
        <v>14</v>
      </c>
      <c r="Q276" t="s">
        <v>15</v>
      </c>
      <c r="R276" t="s">
        <v>16</v>
      </c>
      <c r="S276" t="s">
        <v>17</v>
      </c>
      <c r="T276" t="s">
        <v>18</v>
      </c>
      <c r="U276" t="s">
        <v>19</v>
      </c>
      <c r="V276" t="s">
        <v>20</v>
      </c>
      <c r="Y276" s="1"/>
    </row>
    <row r="277" spans="1:37">
      <c r="A277">
        <v>1</v>
      </c>
      <c r="B277">
        <v>247654404</v>
      </c>
      <c r="C277" t="s">
        <v>28</v>
      </c>
      <c r="D277" t="s">
        <v>22</v>
      </c>
      <c r="E277" t="s">
        <v>25</v>
      </c>
      <c r="F277">
        <v>390.33</v>
      </c>
      <c r="G277" t="s">
        <v>122</v>
      </c>
      <c r="H277" t="s">
        <v>28</v>
      </c>
      <c r="I277">
        <v>0</v>
      </c>
      <c r="J277">
        <v>1</v>
      </c>
      <c r="K277">
        <v>431</v>
      </c>
      <c r="L277">
        <v>0</v>
      </c>
      <c r="M277">
        <v>432</v>
      </c>
      <c r="N277">
        <v>0</v>
      </c>
      <c r="O277">
        <v>0.23148148148148101</v>
      </c>
      <c r="P277">
        <v>99.768518518518505</v>
      </c>
      <c r="Q277">
        <v>0</v>
      </c>
      <c r="R277">
        <v>0</v>
      </c>
      <c r="S277">
        <v>0.13977600000000001</v>
      </c>
      <c r="T277">
        <v>0</v>
      </c>
      <c r="U277">
        <v>0</v>
      </c>
      <c r="V277">
        <v>0</v>
      </c>
      <c r="W277">
        <f t="shared" ref="W277:W296" si="121">(S277/100)*1000</f>
        <v>1.3977600000000001</v>
      </c>
      <c r="Y277" s="1">
        <f>[1]!fetr(J277,M277-J277,W277,1000-W277)</f>
        <v>0.51249077685256672</v>
      </c>
      <c r="AA277">
        <f t="shared" ref="AA277:AA296" si="122">J277+I277</f>
        <v>1</v>
      </c>
      <c r="AB277">
        <f t="shared" ref="AB277:AB296" si="123">K277+L277</f>
        <v>431</v>
      </c>
      <c r="AD277">
        <f t="shared" ref="AD277:AD296" si="124">SUM(S277)*10</f>
        <v>1.3977600000000001</v>
      </c>
      <c r="AE277">
        <f t="shared" ref="AE277:AE296" si="125">1000-AD277</f>
        <v>998.60224000000005</v>
      </c>
      <c r="AG277">
        <f t="shared" ref="AG277:AG296" si="126">(AA277/AD277)/(AB277/AE277)</f>
        <v>1.65761114369003</v>
      </c>
      <c r="AH277">
        <f t="shared" ref="AH277:AH296" si="127">LN(AG277)</f>
        <v>0.50537749584640279</v>
      </c>
      <c r="AI277">
        <f t="shared" ref="AI277:AI296" si="128">SQRT(1/AA277+1/AB277+1/AD277+1/AE278)</f>
        <v>1.3110154418538345</v>
      </c>
      <c r="AJ277">
        <f t="shared" ref="AJ277:AJ296" si="129">EXP(AH277-(1.96*AI277))</f>
        <v>0.12691816501406242</v>
      </c>
      <c r="AK277">
        <f t="shared" ref="AK277:AK296" si="130">EXP(AH277+(1.96*AI277))</f>
        <v>21.649183971269437</v>
      </c>
    </row>
    <row r="278" spans="1:37">
      <c r="A278">
        <v>1</v>
      </c>
      <c r="B278">
        <v>247654439</v>
      </c>
      <c r="C278" t="s">
        <v>46</v>
      </c>
      <c r="D278" t="s">
        <v>30</v>
      </c>
      <c r="E278" t="s">
        <v>25</v>
      </c>
      <c r="F278">
        <v>657.99</v>
      </c>
      <c r="G278" t="s">
        <v>87</v>
      </c>
      <c r="H278" t="s">
        <v>88</v>
      </c>
      <c r="I278">
        <v>0</v>
      </c>
      <c r="J278">
        <v>2</v>
      </c>
      <c r="K278">
        <v>430</v>
      </c>
      <c r="L278">
        <v>0</v>
      </c>
      <c r="M278">
        <v>432</v>
      </c>
      <c r="N278">
        <v>0</v>
      </c>
      <c r="O278">
        <v>0.46296296296296202</v>
      </c>
      <c r="P278">
        <v>99.537037037036995</v>
      </c>
      <c r="Q278">
        <v>0</v>
      </c>
      <c r="R278">
        <v>1.1200000000000001</v>
      </c>
      <c r="S278">
        <v>1.0782700000000001</v>
      </c>
      <c r="T278">
        <v>3.86</v>
      </c>
      <c r="U278">
        <v>0</v>
      </c>
      <c r="V278">
        <v>0</v>
      </c>
      <c r="W278">
        <f t="shared" si="121"/>
        <v>10.7827</v>
      </c>
      <c r="Y278" s="1">
        <f>[1]!fetr(J278,M278-J278,W278,1000-W278)</f>
        <v>0.19762270138828414</v>
      </c>
      <c r="AA278">
        <f t="shared" si="122"/>
        <v>2</v>
      </c>
      <c r="AB278">
        <f t="shared" si="123"/>
        <v>430</v>
      </c>
      <c r="AD278">
        <f t="shared" si="124"/>
        <v>10.7827</v>
      </c>
      <c r="AE278">
        <f t="shared" si="125"/>
        <v>989.21730000000002</v>
      </c>
      <c r="AG278">
        <f t="shared" si="126"/>
        <v>0.42670302407323019</v>
      </c>
      <c r="AH278">
        <f t="shared" si="127"/>
        <v>-0.85166700169534415</v>
      </c>
      <c r="AI278">
        <f t="shared" si="128"/>
        <v>0.77206462871369153</v>
      </c>
      <c r="AJ278">
        <f t="shared" si="129"/>
        <v>9.3957410988282364E-2</v>
      </c>
      <c r="AK278">
        <f t="shared" si="130"/>
        <v>1.9378510842103414</v>
      </c>
    </row>
    <row r="279" spans="1:37">
      <c r="A279">
        <v>1</v>
      </c>
      <c r="B279">
        <v>247654493</v>
      </c>
      <c r="C279" t="s">
        <v>47</v>
      </c>
      <c r="D279" t="s">
        <v>30</v>
      </c>
      <c r="E279" t="s">
        <v>22</v>
      </c>
      <c r="F279">
        <v>2618.42</v>
      </c>
      <c r="G279" t="s">
        <v>87</v>
      </c>
      <c r="H279" t="s">
        <v>89</v>
      </c>
      <c r="I279">
        <v>0</v>
      </c>
      <c r="J279">
        <v>3</v>
      </c>
      <c r="K279">
        <v>429</v>
      </c>
      <c r="L279">
        <v>0</v>
      </c>
      <c r="M279">
        <v>432</v>
      </c>
      <c r="N279">
        <v>0</v>
      </c>
      <c r="O279">
        <v>0.69444444444444398</v>
      </c>
      <c r="P279">
        <v>99.3055555555555</v>
      </c>
      <c r="Q279">
        <v>0</v>
      </c>
      <c r="R279">
        <v>1.41</v>
      </c>
      <c r="S279">
        <v>1.6773199999999999</v>
      </c>
      <c r="T279">
        <v>5.98</v>
      </c>
      <c r="U279">
        <v>0</v>
      </c>
      <c r="V279">
        <v>0.1</v>
      </c>
      <c r="W279">
        <f t="shared" si="121"/>
        <v>16.773199999999999</v>
      </c>
      <c r="Y279" s="1">
        <f>[1]!fetr(J279,M279-J279,W279,1000-W279)</f>
        <v>0.10257461940019817</v>
      </c>
      <c r="AA279">
        <f t="shared" si="122"/>
        <v>3</v>
      </c>
      <c r="AB279">
        <f t="shared" si="123"/>
        <v>429</v>
      </c>
      <c r="AD279">
        <f t="shared" si="124"/>
        <v>16.773199999999999</v>
      </c>
      <c r="AE279">
        <f t="shared" si="125"/>
        <v>983.22680000000003</v>
      </c>
      <c r="AG279">
        <f t="shared" si="126"/>
        <v>0.40992248873869552</v>
      </c>
      <c r="AH279">
        <f t="shared" si="127"/>
        <v>-0.89178718901317866</v>
      </c>
      <c r="AI279">
        <f t="shared" si="128"/>
        <v>0.62962815346706869</v>
      </c>
      <c r="AJ279">
        <f t="shared" si="129"/>
        <v>0.11933049459904715</v>
      </c>
      <c r="AK279">
        <f t="shared" si="130"/>
        <v>1.408160146644257</v>
      </c>
    </row>
    <row r="280" spans="1:37">
      <c r="A280">
        <v>1</v>
      </c>
      <c r="B280">
        <v>247654498</v>
      </c>
      <c r="C280" t="s">
        <v>48</v>
      </c>
      <c r="D280" t="s">
        <v>30</v>
      </c>
      <c r="E280" t="s">
        <v>25</v>
      </c>
      <c r="F280">
        <v>140322.10999999999</v>
      </c>
      <c r="G280" t="s">
        <v>87</v>
      </c>
      <c r="H280" t="s">
        <v>90</v>
      </c>
      <c r="I280">
        <v>21</v>
      </c>
      <c r="J280">
        <v>127</v>
      </c>
      <c r="K280">
        <v>284</v>
      </c>
      <c r="L280">
        <v>0</v>
      </c>
      <c r="M280">
        <v>432</v>
      </c>
      <c r="N280">
        <v>4.8611111111111098</v>
      </c>
      <c r="O280">
        <v>29.398148148148099</v>
      </c>
      <c r="P280">
        <v>65.740740740740705</v>
      </c>
      <c r="Q280">
        <v>0</v>
      </c>
      <c r="R280">
        <v>18.89</v>
      </c>
      <c r="S280">
        <v>12.9193</v>
      </c>
      <c r="T280">
        <v>14.83</v>
      </c>
      <c r="U280">
        <v>2.88</v>
      </c>
      <c r="V280">
        <v>19.09</v>
      </c>
      <c r="W280">
        <f t="shared" si="121"/>
        <v>129.19300000000001</v>
      </c>
      <c r="Y280" s="2">
        <f>[1]!fetr(J280,M280-J280,W280,1000-W280)</f>
        <v>3.4103956787325336E-13</v>
      </c>
      <c r="AA280">
        <f t="shared" si="122"/>
        <v>148</v>
      </c>
      <c r="AB280">
        <f t="shared" si="123"/>
        <v>284</v>
      </c>
      <c r="AD280">
        <f t="shared" si="124"/>
        <v>129.19299999999998</v>
      </c>
      <c r="AE280">
        <f t="shared" si="125"/>
        <v>870.80700000000002</v>
      </c>
      <c r="AG280">
        <f t="shared" si="126"/>
        <v>3.5125806428050712</v>
      </c>
      <c r="AH280">
        <f t="shared" si="127"/>
        <v>1.2563509932020289</v>
      </c>
      <c r="AI280">
        <f t="shared" si="128"/>
        <v>0.13790663858939919</v>
      </c>
      <c r="AJ280">
        <f t="shared" si="129"/>
        <v>2.6806357366693008</v>
      </c>
      <c r="AK280">
        <f t="shared" si="130"/>
        <v>4.602722631587076</v>
      </c>
    </row>
    <row r="281" spans="1:37">
      <c r="A281">
        <v>1</v>
      </c>
      <c r="B281">
        <v>247654599</v>
      </c>
      <c r="C281" t="s">
        <v>28</v>
      </c>
      <c r="D281" t="s">
        <v>23</v>
      </c>
      <c r="E281" t="s">
        <v>22</v>
      </c>
      <c r="F281">
        <v>252.33</v>
      </c>
      <c r="G281" t="s">
        <v>87</v>
      </c>
      <c r="H281" t="s">
        <v>123</v>
      </c>
      <c r="I281">
        <v>0</v>
      </c>
      <c r="J281">
        <v>1</v>
      </c>
      <c r="K281">
        <v>431</v>
      </c>
      <c r="L281">
        <v>0</v>
      </c>
      <c r="M281">
        <v>432</v>
      </c>
      <c r="N281">
        <v>0</v>
      </c>
      <c r="O281">
        <v>0.23148148148148101</v>
      </c>
      <c r="P281">
        <v>99.768518518518505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 t="shared" si="121"/>
        <v>0</v>
      </c>
      <c r="Y281" s="1">
        <f>[1]!fetr(J281,M281-J281,W281,1000-W281)</f>
        <v>0.30167597765409915</v>
      </c>
      <c r="AA281">
        <f t="shared" si="122"/>
        <v>1</v>
      </c>
      <c r="AB281">
        <f t="shared" si="123"/>
        <v>431</v>
      </c>
      <c r="AD281">
        <f t="shared" si="124"/>
        <v>0</v>
      </c>
      <c r="AE281">
        <f t="shared" si="125"/>
        <v>1000</v>
      </c>
      <c r="AG281" t="e">
        <f t="shared" si="126"/>
        <v>#DIV/0!</v>
      </c>
      <c r="AH281" t="e">
        <f t="shared" si="127"/>
        <v>#DIV/0!</v>
      </c>
      <c r="AI281" t="e">
        <f t="shared" si="128"/>
        <v>#DIV/0!</v>
      </c>
      <c r="AJ281" t="e">
        <f t="shared" si="129"/>
        <v>#DIV/0!</v>
      </c>
      <c r="AK281" t="e">
        <f t="shared" si="130"/>
        <v>#DIV/0!</v>
      </c>
    </row>
    <row r="282" spans="1:37">
      <c r="A282">
        <v>1</v>
      </c>
      <c r="B282">
        <v>247654637</v>
      </c>
      <c r="C282" t="s">
        <v>50</v>
      </c>
      <c r="D282" t="s">
        <v>30</v>
      </c>
      <c r="E282" t="s">
        <v>25</v>
      </c>
      <c r="F282">
        <v>435.33</v>
      </c>
      <c r="G282" t="s">
        <v>87</v>
      </c>
      <c r="H282" t="s">
        <v>94</v>
      </c>
      <c r="I282">
        <v>0</v>
      </c>
      <c r="J282">
        <v>1</v>
      </c>
      <c r="K282">
        <v>431</v>
      </c>
      <c r="L282">
        <v>0</v>
      </c>
      <c r="M282">
        <v>432</v>
      </c>
      <c r="N282">
        <v>0</v>
      </c>
      <c r="O282">
        <v>0.23148148148148101</v>
      </c>
      <c r="P282">
        <v>99.768518518518505</v>
      </c>
      <c r="Q282">
        <v>0</v>
      </c>
      <c r="R282">
        <v>1.41</v>
      </c>
      <c r="S282">
        <v>1.31789</v>
      </c>
      <c r="T282">
        <v>4.84</v>
      </c>
      <c r="U282">
        <v>0</v>
      </c>
      <c r="V282">
        <v>0</v>
      </c>
      <c r="W282">
        <f t="shared" si="121"/>
        <v>13.178900000000001</v>
      </c>
      <c r="Y282" s="1">
        <f>[1]!fetr(J282,M282-J282,W282,1000-W282)</f>
        <v>4.5470560446784776E-2</v>
      </c>
      <c r="AA282">
        <f t="shared" si="122"/>
        <v>1</v>
      </c>
      <c r="AB282">
        <f t="shared" si="123"/>
        <v>431</v>
      </c>
      <c r="AD282">
        <f t="shared" si="124"/>
        <v>13.178900000000001</v>
      </c>
      <c r="AE282">
        <f t="shared" si="125"/>
        <v>986.8211</v>
      </c>
      <c r="AG282">
        <f t="shared" si="126"/>
        <v>0.17373287001568052</v>
      </c>
      <c r="AH282">
        <f t="shared" si="127"/>
        <v>-1.750236389235343</v>
      </c>
      <c r="AI282">
        <f t="shared" si="128"/>
        <v>1.0388496168762336</v>
      </c>
      <c r="AJ282">
        <f t="shared" si="129"/>
        <v>2.2677509006652444E-2</v>
      </c>
      <c r="AK282">
        <f t="shared" si="130"/>
        <v>1.3309711448039174</v>
      </c>
    </row>
    <row r="283" spans="1:37">
      <c r="A283">
        <v>1</v>
      </c>
      <c r="B283">
        <v>247654902</v>
      </c>
      <c r="C283" t="s">
        <v>52</v>
      </c>
      <c r="D283" t="s">
        <v>22</v>
      </c>
      <c r="E283" t="s">
        <v>25</v>
      </c>
      <c r="F283">
        <v>2334.9899999999998</v>
      </c>
      <c r="G283" t="s">
        <v>87</v>
      </c>
      <c r="H283" t="s">
        <v>97</v>
      </c>
      <c r="I283">
        <v>0</v>
      </c>
      <c r="J283">
        <v>2</v>
      </c>
      <c r="K283">
        <v>430</v>
      </c>
      <c r="L283">
        <v>0</v>
      </c>
      <c r="M283">
        <v>432</v>
      </c>
      <c r="N283">
        <v>0</v>
      </c>
      <c r="O283">
        <v>0.46296296296296202</v>
      </c>
      <c r="P283">
        <v>99.537037037036995</v>
      </c>
      <c r="Q283">
        <v>0</v>
      </c>
      <c r="R283">
        <v>1</v>
      </c>
      <c r="S283">
        <v>0.93849800000000005</v>
      </c>
      <c r="T283">
        <v>3.33</v>
      </c>
      <c r="U283">
        <v>0</v>
      </c>
      <c r="V283">
        <v>0</v>
      </c>
      <c r="W283">
        <f t="shared" si="121"/>
        <v>9.3849800000000005</v>
      </c>
      <c r="Y283" s="1">
        <f>[1]!fetr(J283,M283-J283,W283,1000-W283)</f>
        <v>0.30754506226402645</v>
      </c>
      <c r="AA283">
        <f t="shared" si="122"/>
        <v>2</v>
      </c>
      <c r="AB283">
        <f t="shared" si="123"/>
        <v>430</v>
      </c>
      <c r="AD283">
        <f t="shared" si="124"/>
        <v>9.3849800000000005</v>
      </c>
      <c r="AE283">
        <f t="shared" si="125"/>
        <v>990.61501999999996</v>
      </c>
      <c r="AG283">
        <f t="shared" si="126"/>
        <v>0.4909452892739497</v>
      </c>
      <c r="AH283">
        <f t="shared" si="127"/>
        <v>-0.71142258453671348</v>
      </c>
      <c r="AI283">
        <f t="shared" si="128"/>
        <v>0.78094738528869412</v>
      </c>
      <c r="AJ283">
        <f t="shared" si="129"/>
        <v>0.10623735822135302</v>
      </c>
      <c r="AK283">
        <f t="shared" si="130"/>
        <v>2.2687619599697206</v>
      </c>
    </row>
    <row r="284" spans="1:37">
      <c r="A284">
        <v>1</v>
      </c>
      <c r="B284">
        <v>247654954</v>
      </c>
      <c r="C284" t="s">
        <v>28</v>
      </c>
      <c r="D284" t="s">
        <v>23</v>
      </c>
      <c r="E284" t="s">
        <v>22</v>
      </c>
      <c r="F284">
        <v>789.33</v>
      </c>
      <c r="G284" t="s">
        <v>87</v>
      </c>
      <c r="H284" t="s">
        <v>101</v>
      </c>
      <c r="I284">
        <v>0</v>
      </c>
      <c r="J284">
        <v>1</v>
      </c>
      <c r="K284">
        <v>431</v>
      </c>
      <c r="L284">
        <v>0</v>
      </c>
      <c r="M284">
        <v>432</v>
      </c>
      <c r="N284">
        <v>0</v>
      </c>
      <c r="O284">
        <v>0.23148148148148101</v>
      </c>
      <c r="P284">
        <v>99.768518518518505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 t="shared" si="121"/>
        <v>0</v>
      </c>
      <c r="Y284" s="1">
        <f>[1]!fetr(J284,M284-J284,W284,1000-W284)</f>
        <v>0.30167597765409915</v>
      </c>
      <c r="AA284">
        <f t="shared" si="122"/>
        <v>1</v>
      </c>
      <c r="AB284">
        <f t="shared" si="123"/>
        <v>431</v>
      </c>
      <c r="AD284">
        <f t="shared" si="124"/>
        <v>0</v>
      </c>
      <c r="AE284">
        <f t="shared" si="125"/>
        <v>1000</v>
      </c>
      <c r="AG284" t="e">
        <f t="shared" si="126"/>
        <v>#DIV/0!</v>
      </c>
      <c r="AH284" t="e">
        <f t="shared" si="127"/>
        <v>#DIV/0!</v>
      </c>
      <c r="AI284" t="e">
        <f t="shared" si="128"/>
        <v>#DIV/0!</v>
      </c>
      <c r="AJ284" t="e">
        <f t="shared" si="129"/>
        <v>#DIV/0!</v>
      </c>
      <c r="AK284" t="e">
        <f t="shared" si="130"/>
        <v>#DIV/0!</v>
      </c>
    </row>
    <row r="285" spans="1:37">
      <c r="A285">
        <v>1</v>
      </c>
      <c r="B285">
        <v>247654976</v>
      </c>
      <c r="C285" t="s">
        <v>55</v>
      </c>
      <c r="D285" t="s">
        <v>30</v>
      </c>
      <c r="E285" t="s">
        <v>25</v>
      </c>
      <c r="F285">
        <v>1768.33</v>
      </c>
      <c r="G285" t="s">
        <v>87</v>
      </c>
      <c r="H285" t="s">
        <v>102</v>
      </c>
      <c r="I285">
        <v>0</v>
      </c>
      <c r="J285">
        <v>1</v>
      </c>
      <c r="K285">
        <v>431</v>
      </c>
      <c r="L285">
        <v>0</v>
      </c>
      <c r="M285">
        <v>432</v>
      </c>
      <c r="N285">
        <v>0</v>
      </c>
      <c r="O285">
        <v>0.23148148148148101</v>
      </c>
      <c r="P285">
        <v>99.768518518518505</v>
      </c>
      <c r="Q285">
        <v>0</v>
      </c>
      <c r="R285">
        <v>1.18</v>
      </c>
      <c r="S285">
        <v>0.89856199999999997</v>
      </c>
      <c r="T285">
        <v>3.33</v>
      </c>
      <c r="U285">
        <v>0</v>
      </c>
      <c r="V285">
        <v>0</v>
      </c>
      <c r="W285">
        <f t="shared" si="121"/>
        <v>8.9856199999999991</v>
      </c>
      <c r="Y285" s="1">
        <f>[1]!fetr(J285,M285-J285,W285,1000-W285)</f>
        <v>0.14579574038173709</v>
      </c>
      <c r="AA285">
        <f t="shared" si="122"/>
        <v>1</v>
      </c>
      <c r="AB285">
        <f t="shared" si="123"/>
        <v>431</v>
      </c>
      <c r="AD285">
        <f t="shared" si="124"/>
        <v>8.9856199999999991</v>
      </c>
      <c r="AE285">
        <f t="shared" si="125"/>
        <v>991.01437999999996</v>
      </c>
      <c r="AG285">
        <f t="shared" si="126"/>
        <v>0.2558907797775431</v>
      </c>
      <c r="AH285">
        <f t="shared" si="127"/>
        <v>-1.3630045670339235</v>
      </c>
      <c r="AI285">
        <f t="shared" si="128"/>
        <v>1.0559771333168158</v>
      </c>
      <c r="AJ285">
        <f t="shared" si="129"/>
        <v>3.2298976119750578E-2</v>
      </c>
      <c r="AK285">
        <f t="shared" si="130"/>
        <v>2.0273116687162878</v>
      </c>
    </row>
    <row r="286" spans="1:37">
      <c r="A286">
        <v>1</v>
      </c>
      <c r="B286">
        <v>247654993</v>
      </c>
      <c r="C286" t="s">
        <v>56</v>
      </c>
      <c r="D286" t="s">
        <v>22</v>
      </c>
      <c r="E286" t="s">
        <v>23</v>
      </c>
      <c r="F286">
        <v>599187.22</v>
      </c>
      <c r="G286" t="s">
        <v>87</v>
      </c>
      <c r="H286" t="s">
        <v>103</v>
      </c>
      <c r="I286">
        <v>38</v>
      </c>
      <c r="J286">
        <v>201</v>
      </c>
      <c r="K286">
        <v>193</v>
      </c>
      <c r="L286">
        <v>0</v>
      </c>
      <c r="M286">
        <v>432</v>
      </c>
      <c r="N286">
        <v>8.7962962962962905</v>
      </c>
      <c r="O286">
        <v>46.5277777777777</v>
      </c>
      <c r="P286">
        <v>44.675925925925903</v>
      </c>
      <c r="Q286">
        <v>37.527000000000001</v>
      </c>
      <c r="R286">
        <v>34.880000000000003</v>
      </c>
      <c r="S286">
        <v>32.368200000000002</v>
      </c>
      <c r="T286">
        <v>45.46</v>
      </c>
      <c r="U286">
        <v>26.59</v>
      </c>
      <c r="V286">
        <v>32.31</v>
      </c>
      <c r="W286">
        <f t="shared" si="121"/>
        <v>323.68200000000002</v>
      </c>
      <c r="Y286" s="2">
        <f>[1]!fetr(J286,M286-J286,W286,1000-W286)</f>
        <v>3.3175417029712929E-7</v>
      </c>
      <c r="AA286">
        <f t="shared" si="122"/>
        <v>239</v>
      </c>
      <c r="AB286">
        <f t="shared" si="123"/>
        <v>193</v>
      </c>
      <c r="AD286">
        <f t="shared" si="124"/>
        <v>323.68200000000002</v>
      </c>
      <c r="AE286">
        <f t="shared" si="125"/>
        <v>676.31799999999998</v>
      </c>
      <c r="AG286">
        <f t="shared" si="126"/>
        <v>2.587456094965336</v>
      </c>
      <c r="AH286">
        <f t="shared" si="127"/>
        <v>0.95067519031818837</v>
      </c>
      <c r="AI286">
        <f t="shared" si="128"/>
        <v>0.11599525663437531</v>
      </c>
      <c r="AJ286">
        <f t="shared" si="129"/>
        <v>2.0612745134029615</v>
      </c>
      <c r="AK286">
        <f t="shared" si="130"/>
        <v>3.2479560581771305</v>
      </c>
    </row>
    <row r="287" spans="1:37">
      <c r="A287">
        <v>1</v>
      </c>
      <c r="B287">
        <v>247655061</v>
      </c>
      <c r="C287" t="s">
        <v>79</v>
      </c>
      <c r="D287" t="s">
        <v>23</v>
      </c>
      <c r="E287" t="s">
        <v>22</v>
      </c>
      <c r="F287">
        <v>2001.33</v>
      </c>
      <c r="G287" t="s">
        <v>87</v>
      </c>
      <c r="H287" t="s">
        <v>124</v>
      </c>
      <c r="I287">
        <v>0</v>
      </c>
      <c r="J287">
        <v>1</v>
      </c>
      <c r="K287">
        <v>431</v>
      </c>
      <c r="L287">
        <v>0</v>
      </c>
      <c r="M287">
        <v>432</v>
      </c>
      <c r="N287">
        <v>0</v>
      </c>
      <c r="O287">
        <v>0.23148148148148101</v>
      </c>
      <c r="P287">
        <v>99.768518518518505</v>
      </c>
      <c r="Q287">
        <v>0</v>
      </c>
      <c r="R287">
        <v>7.7000000000000002E-3</v>
      </c>
      <c r="S287">
        <v>0</v>
      </c>
      <c r="T287">
        <v>0</v>
      </c>
      <c r="U287">
        <v>0</v>
      </c>
      <c r="V287">
        <v>0</v>
      </c>
      <c r="W287">
        <f t="shared" si="121"/>
        <v>0</v>
      </c>
      <c r="Y287" s="1">
        <f>[1]!fetr(J287,M287-J287,W287,1000-W287)</f>
        <v>0.30167597765409915</v>
      </c>
      <c r="AA287">
        <f t="shared" si="122"/>
        <v>1</v>
      </c>
      <c r="AB287">
        <f t="shared" si="123"/>
        <v>431</v>
      </c>
      <c r="AD287">
        <f t="shared" si="124"/>
        <v>0</v>
      </c>
      <c r="AE287">
        <f t="shared" si="125"/>
        <v>1000</v>
      </c>
      <c r="AG287" t="e">
        <f t="shared" si="126"/>
        <v>#DIV/0!</v>
      </c>
      <c r="AH287" t="e">
        <f t="shared" si="127"/>
        <v>#DIV/0!</v>
      </c>
      <c r="AI287" t="e">
        <f t="shared" si="128"/>
        <v>#DIV/0!</v>
      </c>
      <c r="AJ287" t="e">
        <f t="shared" si="129"/>
        <v>#DIV/0!</v>
      </c>
      <c r="AK287" t="e">
        <f t="shared" si="130"/>
        <v>#DIV/0!</v>
      </c>
    </row>
    <row r="288" spans="1:37">
      <c r="A288">
        <v>1</v>
      </c>
      <c r="B288">
        <v>247655063</v>
      </c>
      <c r="C288" t="s">
        <v>28</v>
      </c>
      <c r="D288" t="s">
        <v>23</v>
      </c>
      <c r="E288" t="s">
        <v>30</v>
      </c>
      <c r="F288">
        <v>2108.33</v>
      </c>
      <c r="G288" t="s">
        <v>87</v>
      </c>
      <c r="H288" t="s">
        <v>125</v>
      </c>
      <c r="I288">
        <v>0</v>
      </c>
      <c r="J288">
        <v>1</v>
      </c>
      <c r="K288">
        <v>431</v>
      </c>
      <c r="L288">
        <v>0</v>
      </c>
      <c r="M288">
        <v>432</v>
      </c>
      <c r="N288">
        <v>0</v>
      </c>
      <c r="O288">
        <v>0.23148148148148101</v>
      </c>
      <c r="P288">
        <v>99.768518518518505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121"/>
        <v>0</v>
      </c>
      <c r="Y288" s="1">
        <f>[1]!fetr(J288,M288-J288,W288,1000-W288)</f>
        <v>0.30167597765409915</v>
      </c>
      <c r="AA288">
        <f t="shared" si="122"/>
        <v>1</v>
      </c>
      <c r="AB288">
        <f t="shared" si="123"/>
        <v>431</v>
      </c>
      <c r="AD288">
        <f t="shared" si="124"/>
        <v>0</v>
      </c>
      <c r="AE288">
        <f t="shared" si="125"/>
        <v>1000</v>
      </c>
      <c r="AG288" t="e">
        <f t="shared" si="126"/>
        <v>#DIV/0!</v>
      </c>
      <c r="AH288" t="e">
        <f t="shared" si="127"/>
        <v>#DIV/0!</v>
      </c>
      <c r="AI288" t="e">
        <f t="shared" si="128"/>
        <v>#DIV/0!</v>
      </c>
      <c r="AJ288" t="e">
        <f t="shared" si="129"/>
        <v>#DIV/0!</v>
      </c>
      <c r="AK288" t="e">
        <f t="shared" si="130"/>
        <v>#DIV/0!</v>
      </c>
    </row>
    <row r="289" spans="1:37">
      <c r="A289">
        <v>1</v>
      </c>
      <c r="B289">
        <v>247655102</v>
      </c>
      <c r="C289" t="s">
        <v>58</v>
      </c>
      <c r="D289" t="s">
        <v>30</v>
      </c>
      <c r="E289" t="s">
        <v>25</v>
      </c>
      <c r="F289">
        <v>20090.96</v>
      </c>
      <c r="G289" t="s">
        <v>87</v>
      </c>
      <c r="H289" t="s">
        <v>105</v>
      </c>
      <c r="I289">
        <v>0</v>
      </c>
      <c r="J289">
        <v>10</v>
      </c>
      <c r="K289">
        <v>422</v>
      </c>
      <c r="L289">
        <v>0</v>
      </c>
      <c r="M289">
        <v>432</v>
      </c>
      <c r="N289">
        <v>0</v>
      </c>
      <c r="O289">
        <v>2.31481481481481</v>
      </c>
      <c r="P289">
        <v>97.685185185185105</v>
      </c>
      <c r="Q289">
        <v>0</v>
      </c>
      <c r="R289">
        <v>1.1399999999999999</v>
      </c>
      <c r="S289">
        <v>0.57907299999999995</v>
      </c>
      <c r="T289">
        <v>0.23</v>
      </c>
      <c r="U289">
        <v>0</v>
      </c>
      <c r="V289">
        <v>1.29</v>
      </c>
      <c r="W289">
        <f t="shared" si="121"/>
        <v>5.790729999999999</v>
      </c>
      <c r="Y289" s="1">
        <f>[1]!fetr(J289,M289-J289,W289,1000-W289)</f>
        <v>7.1479769304153909E-3</v>
      </c>
      <c r="AA289" s="13">
        <f t="shared" si="122"/>
        <v>10</v>
      </c>
      <c r="AB289" s="13">
        <f t="shared" si="123"/>
        <v>422</v>
      </c>
      <c r="AC289" s="13"/>
      <c r="AD289" s="13">
        <f t="shared" si="124"/>
        <v>5.7907299999999999</v>
      </c>
      <c r="AE289" s="13">
        <f t="shared" si="125"/>
        <v>994.20926999999995</v>
      </c>
      <c r="AG289">
        <f t="shared" si="126"/>
        <v>4.0684786502578403</v>
      </c>
      <c r="AH289">
        <f t="shared" si="127"/>
        <v>1.4032691335699179</v>
      </c>
      <c r="AI289">
        <f t="shared" si="128"/>
        <v>0.5254138054983013</v>
      </c>
      <c r="AJ289">
        <f t="shared" si="129"/>
        <v>1.4527496554370423</v>
      </c>
      <c r="AK289">
        <f t="shared" si="130"/>
        <v>11.393923561196257</v>
      </c>
    </row>
    <row r="290" spans="1:37">
      <c r="A290">
        <v>1</v>
      </c>
      <c r="B290">
        <v>247655270</v>
      </c>
      <c r="C290" t="s">
        <v>80</v>
      </c>
      <c r="D290" t="s">
        <v>23</v>
      </c>
      <c r="E290" t="s">
        <v>22</v>
      </c>
      <c r="F290">
        <v>2771.33</v>
      </c>
      <c r="G290" t="s">
        <v>87</v>
      </c>
      <c r="H290" t="s">
        <v>126</v>
      </c>
      <c r="I290">
        <v>0</v>
      </c>
      <c r="J290">
        <v>1</v>
      </c>
      <c r="K290">
        <v>431</v>
      </c>
      <c r="L290">
        <v>0</v>
      </c>
      <c r="M290">
        <v>432</v>
      </c>
      <c r="N290">
        <v>0</v>
      </c>
      <c r="O290">
        <v>0.23148148148148101</v>
      </c>
      <c r="P290">
        <v>99.768518518518505</v>
      </c>
      <c r="Q290">
        <v>0</v>
      </c>
      <c r="R290">
        <v>7.7000000000000002E-3</v>
      </c>
      <c r="S290">
        <v>1.9968099999999999E-2</v>
      </c>
      <c r="T290">
        <v>0</v>
      </c>
      <c r="U290">
        <v>0</v>
      </c>
      <c r="V290">
        <v>0</v>
      </c>
      <c r="W290">
        <f t="shared" si="121"/>
        <v>0.199681</v>
      </c>
      <c r="Y290" s="1">
        <f>[1]!fetr(J290,M290-J290,W290,1000-W290)</f>
        <v>0.30167597765409915</v>
      </c>
      <c r="AA290">
        <f t="shared" si="122"/>
        <v>1</v>
      </c>
      <c r="AB290">
        <f t="shared" si="123"/>
        <v>431</v>
      </c>
      <c r="AD290">
        <f t="shared" si="124"/>
        <v>0.199681</v>
      </c>
      <c r="AE290">
        <f t="shared" si="125"/>
        <v>999.80031899999994</v>
      </c>
      <c r="AG290">
        <f t="shared" si="126"/>
        <v>11.617140929109075</v>
      </c>
      <c r="AH290">
        <f t="shared" si="127"/>
        <v>2.4524816737402779</v>
      </c>
      <c r="AI290">
        <f t="shared" si="128"/>
        <v>2.4518943866591973</v>
      </c>
      <c r="AJ290">
        <f t="shared" si="129"/>
        <v>9.5061490902742352E-2</v>
      </c>
      <c r="AK290">
        <f t="shared" si="130"/>
        <v>1419.6912133942565</v>
      </c>
    </row>
    <row r="291" spans="1:37">
      <c r="A291">
        <v>1</v>
      </c>
      <c r="B291">
        <v>247655275</v>
      </c>
      <c r="C291" t="s">
        <v>60</v>
      </c>
      <c r="D291" t="s">
        <v>22</v>
      </c>
      <c r="E291" t="s">
        <v>23</v>
      </c>
      <c r="F291">
        <v>452438.44</v>
      </c>
      <c r="G291" t="s">
        <v>87</v>
      </c>
      <c r="H291" t="s">
        <v>107</v>
      </c>
      <c r="I291">
        <v>36</v>
      </c>
      <c r="J291">
        <v>200</v>
      </c>
      <c r="K291">
        <v>196</v>
      </c>
      <c r="L291">
        <v>0</v>
      </c>
      <c r="M291">
        <v>432</v>
      </c>
      <c r="N291">
        <v>8.3333333333333304</v>
      </c>
      <c r="O291">
        <v>46.296296296296198</v>
      </c>
      <c r="P291">
        <v>45.370370370370303</v>
      </c>
      <c r="Q291">
        <v>0</v>
      </c>
      <c r="R291">
        <v>35.340000000000003</v>
      </c>
      <c r="S291">
        <v>32.348199999999999</v>
      </c>
      <c r="T291">
        <v>46.29</v>
      </c>
      <c r="U291">
        <v>26.19</v>
      </c>
      <c r="V291">
        <v>32.409999999999997</v>
      </c>
      <c r="W291">
        <f t="shared" si="121"/>
        <v>323.48199999999997</v>
      </c>
      <c r="Y291" s="2">
        <f>[1]!fetr(J291,M291-J291,W291,1000-W291)</f>
        <v>4.5099553812414275E-7</v>
      </c>
      <c r="AA291">
        <f t="shared" si="122"/>
        <v>236</v>
      </c>
      <c r="AB291">
        <f t="shared" si="123"/>
        <v>196</v>
      </c>
      <c r="AD291">
        <f t="shared" si="124"/>
        <v>323.48199999999997</v>
      </c>
      <c r="AE291">
        <f t="shared" si="125"/>
        <v>676.51800000000003</v>
      </c>
      <c r="AG291">
        <f t="shared" si="126"/>
        <v>2.5181707110725906</v>
      </c>
      <c r="AH291">
        <f t="shared" si="127"/>
        <v>0.9235327296197976</v>
      </c>
      <c r="AI291">
        <f t="shared" si="128"/>
        <v>0.11592034599406685</v>
      </c>
      <c r="AJ291">
        <f t="shared" si="129"/>
        <v>2.0063734755973464</v>
      </c>
      <c r="AK291">
        <f t="shared" si="130"/>
        <v>3.1605201161343661</v>
      </c>
    </row>
    <row r="292" spans="1:37">
      <c r="A292">
        <v>1</v>
      </c>
      <c r="B292">
        <v>247655279</v>
      </c>
      <c r="C292" t="s">
        <v>61</v>
      </c>
      <c r="D292" t="s">
        <v>23</v>
      </c>
      <c r="E292" t="s">
        <v>22</v>
      </c>
      <c r="F292">
        <v>1289.33</v>
      </c>
      <c r="G292" t="s">
        <v>87</v>
      </c>
      <c r="H292" t="s">
        <v>108</v>
      </c>
      <c r="I292">
        <v>0</v>
      </c>
      <c r="J292">
        <v>1</v>
      </c>
      <c r="K292">
        <v>431</v>
      </c>
      <c r="L292">
        <v>0</v>
      </c>
      <c r="M292">
        <v>432</v>
      </c>
      <c r="N292">
        <v>0</v>
      </c>
      <c r="O292">
        <v>0.23148148148148101</v>
      </c>
      <c r="P292">
        <v>99.768518518518505</v>
      </c>
      <c r="Q292">
        <v>0</v>
      </c>
      <c r="R292">
        <v>0.03</v>
      </c>
      <c r="S292">
        <v>0.67891400000000002</v>
      </c>
      <c r="T292">
        <v>0.08</v>
      </c>
      <c r="U292">
        <v>3.27</v>
      </c>
      <c r="V292">
        <v>0</v>
      </c>
      <c r="W292">
        <f t="shared" si="121"/>
        <v>6.7891399999999997</v>
      </c>
      <c r="Y292" s="1">
        <f>[1]!fetr(J292,M292-J292,W292,1000-W292)</f>
        <v>0.25123775774018081</v>
      </c>
      <c r="AA292">
        <f t="shared" si="122"/>
        <v>1</v>
      </c>
      <c r="AB292">
        <f t="shared" si="123"/>
        <v>431</v>
      </c>
      <c r="AD292">
        <f t="shared" si="124"/>
        <v>6.7891399999999997</v>
      </c>
      <c r="AE292">
        <f t="shared" si="125"/>
        <v>993.21086000000003</v>
      </c>
      <c r="AG292">
        <f t="shared" si="126"/>
        <v>0.33942937542663593</v>
      </c>
      <c r="AH292">
        <f t="shared" si="127"/>
        <v>-1.0804893788765537</v>
      </c>
      <c r="AI292">
        <f t="shared" si="128"/>
        <v>1.0726903476629097</v>
      </c>
      <c r="AJ292">
        <f t="shared" si="129"/>
        <v>4.1462641570345238E-2</v>
      </c>
      <c r="AK292">
        <f t="shared" si="130"/>
        <v>2.7787014174446107</v>
      </c>
    </row>
    <row r="293" spans="1:37">
      <c r="A293">
        <v>1</v>
      </c>
      <c r="B293">
        <v>247655365</v>
      </c>
      <c r="C293" t="s">
        <v>62</v>
      </c>
      <c r="D293" t="s">
        <v>30</v>
      </c>
      <c r="E293" t="s">
        <v>23</v>
      </c>
      <c r="F293">
        <v>3538.1</v>
      </c>
      <c r="G293" t="s">
        <v>87</v>
      </c>
      <c r="H293" t="s">
        <v>109</v>
      </c>
      <c r="I293">
        <v>0</v>
      </c>
      <c r="J293">
        <v>4</v>
      </c>
      <c r="K293">
        <v>428</v>
      </c>
      <c r="L293">
        <v>0</v>
      </c>
      <c r="M293">
        <v>432</v>
      </c>
      <c r="N293">
        <v>0</v>
      </c>
      <c r="O293">
        <v>0.92592592592592504</v>
      </c>
      <c r="P293">
        <v>99.074074074074005</v>
      </c>
      <c r="Q293">
        <v>0</v>
      </c>
      <c r="R293">
        <v>5.12</v>
      </c>
      <c r="S293">
        <v>4.7923299999999998</v>
      </c>
      <c r="T293">
        <v>17.62</v>
      </c>
      <c r="U293">
        <v>0</v>
      </c>
      <c r="V293">
        <v>0</v>
      </c>
      <c r="W293">
        <f t="shared" si="121"/>
        <v>47.923299999999998</v>
      </c>
      <c r="Y293" s="2">
        <f>[1]!fetr(J293,M293-J293,W293,1000-W293)</f>
        <v>7.0866310548262299E-5</v>
      </c>
      <c r="AA293">
        <f t="shared" si="122"/>
        <v>4</v>
      </c>
      <c r="AB293">
        <f t="shared" si="123"/>
        <v>428</v>
      </c>
      <c r="AD293">
        <f t="shared" si="124"/>
        <v>47.923299999999998</v>
      </c>
      <c r="AE293">
        <f t="shared" si="125"/>
        <v>952.07669999999996</v>
      </c>
      <c r="AG293">
        <f t="shared" si="126"/>
        <v>0.18566987423888068</v>
      </c>
      <c r="AH293">
        <f t="shared" si="127"/>
        <v>-1.6837850518997632</v>
      </c>
      <c r="AI293">
        <f t="shared" si="128"/>
        <v>0.52369214304506806</v>
      </c>
      <c r="AJ293">
        <f t="shared" si="129"/>
        <v>6.6522060315243409E-2</v>
      </c>
      <c r="AK293">
        <f t="shared" si="130"/>
        <v>0.5182236093788315</v>
      </c>
    </row>
    <row r="294" spans="1:37">
      <c r="A294">
        <v>1</v>
      </c>
      <c r="B294">
        <v>247655508</v>
      </c>
      <c r="C294" t="s">
        <v>63</v>
      </c>
      <c r="D294" t="s">
        <v>30</v>
      </c>
      <c r="E294" t="s">
        <v>25</v>
      </c>
      <c r="F294">
        <v>753.48</v>
      </c>
      <c r="G294" t="s">
        <v>110</v>
      </c>
      <c r="H294" t="s">
        <v>28</v>
      </c>
      <c r="I294">
        <v>0</v>
      </c>
      <c r="J294">
        <v>4</v>
      </c>
      <c r="K294">
        <v>426</v>
      </c>
      <c r="L294">
        <v>2</v>
      </c>
      <c r="M294">
        <v>432</v>
      </c>
      <c r="N294">
        <v>0</v>
      </c>
      <c r="O294">
        <v>0.92592592592592504</v>
      </c>
      <c r="P294">
        <v>98.6111111111111</v>
      </c>
      <c r="Q294">
        <v>0</v>
      </c>
      <c r="R294">
        <v>0</v>
      </c>
      <c r="S294">
        <v>4.7923299999999998</v>
      </c>
      <c r="T294">
        <v>17.62</v>
      </c>
      <c r="U294">
        <v>0</v>
      </c>
      <c r="V294">
        <v>0</v>
      </c>
      <c r="W294">
        <f t="shared" si="121"/>
        <v>47.923299999999998</v>
      </c>
      <c r="Y294" s="2">
        <f>[1]!fetr(J294,M294-J294,W294,1000-W294)</f>
        <v>7.0866310548262299E-5</v>
      </c>
      <c r="AA294">
        <f t="shared" si="122"/>
        <v>4</v>
      </c>
      <c r="AB294">
        <f t="shared" si="123"/>
        <v>428</v>
      </c>
      <c r="AD294">
        <f t="shared" si="124"/>
        <v>47.923299999999998</v>
      </c>
      <c r="AE294">
        <f t="shared" si="125"/>
        <v>952.07669999999996</v>
      </c>
      <c r="AG294">
        <f t="shared" si="126"/>
        <v>0.18566987423888068</v>
      </c>
      <c r="AH294">
        <f t="shared" si="127"/>
        <v>-1.6837850518997632</v>
      </c>
      <c r="AI294">
        <f t="shared" si="128"/>
        <v>0.52395552830609327</v>
      </c>
      <c r="AJ294">
        <f t="shared" si="129"/>
        <v>6.6487728154507944E-2</v>
      </c>
      <c r="AK294">
        <f t="shared" si="130"/>
        <v>0.51849120366649848</v>
      </c>
    </row>
    <row r="295" spans="1:37">
      <c r="A295">
        <v>1</v>
      </c>
      <c r="B295">
        <v>247655516</v>
      </c>
      <c r="C295" t="s">
        <v>64</v>
      </c>
      <c r="D295" t="s">
        <v>23</v>
      </c>
      <c r="E295" t="s">
        <v>22</v>
      </c>
      <c r="F295">
        <v>36679.08</v>
      </c>
      <c r="G295" t="s">
        <v>110</v>
      </c>
      <c r="H295" t="s">
        <v>28</v>
      </c>
      <c r="I295">
        <v>37</v>
      </c>
      <c r="J295" s="4">
        <v>172</v>
      </c>
      <c r="K295">
        <v>215</v>
      </c>
      <c r="L295">
        <v>8</v>
      </c>
      <c r="M295">
        <v>432</v>
      </c>
      <c r="N295">
        <v>8.5648148148148096</v>
      </c>
      <c r="O295">
        <v>39.814814814814802</v>
      </c>
      <c r="P295">
        <v>49.768518518518498</v>
      </c>
      <c r="Q295">
        <v>0</v>
      </c>
      <c r="R295">
        <v>0</v>
      </c>
      <c r="S295">
        <v>24.6006</v>
      </c>
      <c r="T295">
        <v>17.850000000000001</v>
      </c>
      <c r="U295">
        <v>26.19</v>
      </c>
      <c r="V295">
        <v>32.409999999999997</v>
      </c>
      <c r="W295">
        <f t="shared" si="121"/>
        <v>246.006</v>
      </c>
      <c r="Y295" s="2">
        <f>[1]!fetr(J295,M295-J295,W295,1000-W295)</f>
        <v>7.1935602235931318E-9</v>
      </c>
      <c r="AA295">
        <f t="shared" si="122"/>
        <v>209</v>
      </c>
      <c r="AB295">
        <f t="shared" si="123"/>
        <v>223</v>
      </c>
      <c r="AD295">
        <f t="shared" si="124"/>
        <v>246.006</v>
      </c>
      <c r="AE295">
        <f t="shared" si="125"/>
        <v>753.99400000000003</v>
      </c>
      <c r="AG295">
        <f t="shared" si="126"/>
        <v>2.8725236531290261</v>
      </c>
      <c r="AH295">
        <f t="shared" si="127"/>
        <v>1.0551909650424771</v>
      </c>
      <c r="AI295">
        <f t="shared" si="128"/>
        <v>0.12107789223031076</v>
      </c>
      <c r="AJ295">
        <f t="shared" si="129"/>
        <v>2.2656876164195485</v>
      </c>
      <c r="AK295">
        <f t="shared" si="130"/>
        <v>3.6418931180042149</v>
      </c>
    </row>
    <row r="296" spans="1:37">
      <c r="A296">
        <v>1</v>
      </c>
      <c r="B296">
        <v>247655729</v>
      </c>
      <c r="C296" t="s">
        <v>65</v>
      </c>
      <c r="D296" t="s">
        <v>23</v>
      </c>
      <c r="E296" t="s">
        <v>22</v>
      </c>
      <c r="F296">
        <v>267.68</v>
      </c>
      <c r="G296" t="s">
        <v>111</v>
      </c>
      <c r="H296" t="s">
        <v>28</v>
      </c>
      <c r="I296">
        <v>6</v>
      </c>
      <c r="J296">
        <v>0</v>
      </c>
      <c r="K296">
        <v>38</v>
      </c>
      <c r="L296">
        <v>388</v>
      </c>
      <c r="M296">
        <v>432</v>
      </c>
      <c r="N296">
        <v>1.38888888888888</v>
      </c>
      <c r="O296">
        <v>0</v>
      </c>
      <c r="P296">
        <v>8.7962962962962905</v>
      </c>
      <c r="Q296">
        <v>0</v>
      </c>
      <c r="R296">
        <v>0</v>
      </c>
      <c r="S296">
        <v>24.5807</v>
      </c>
      <c r="T296">
        <v>17.850000000000001</v>
      </c>
      <c r="U296">
        <v>26.19</v>
      </c>
      <c r="V296">
        <v>32.31</v>
      </c>
      <c r="W296">
        <f t="shared" si="121"/>
        <v>245.80699999999999</v>
      </c>
      <c r="Y296" s="2">
        <f>[1]!fetr(J296,M296-J296,W296,1000-W296)</f>
        <v>1.0874849692556605E-43</v>
      </c>
      <c r="AA296">
        <f t="shared" si="122"/>
        <v>6</v>
      </c>
      <c r="AB296">
        <f t="shared" si="123"/>
        <v>426</v>
      </c>
      <c r="AD296">
        <f t="shared" si="124"/>
        <v>245.80700000000002</v>
      </c>
      <c r="AE296">
        <f t="shared" si="125"/>
        <v>754.19299999999998</v>
      </c>
      <c r="AG296">
        <f t="shared" si="126"/>
        <v>4.3214540756440253E-2</v>
      </c>
      <c r="AH296">
        <f t="shared" si="127"/>
        <v>-3.1415782487820465</v>
      </c>
      <c r="AI296" t="e">
        <f t="shared" si="128"/>
        <v>#DIV/0!</v>
      </c>
      <c r="AJ296" t="e">
        <f t="shared" si="129"/>
        <v>#DIV/0!</v>
      </c>
      <c r="AK296" t="e">
        <f t="shared" si="130"/>
        <v>#DIV/0!</v>
      </c>
    </row>
  </sheetData>
  <autoFilter ref="A2:AK296"/>
  <conditionalFormatting sqref="N1:O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7:W1048576 V34:V296 V1:W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29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1:W62 W111:W112 W130:W131 W150:W151 W175:W176 W192:W193 W205:W206 W222:W223 W235:W236 W275:W2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1:Y2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W8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9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Y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Y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:W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3:W8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5:W1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3:W1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2:W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2:W1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7:W1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4:W2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:W2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4:W2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7:W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7:W2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OR_variant_stats.txt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, Maggie (NIH/NCI) [E]</dc:creator>
  <cp:lastModifiedBy>Cam , Maggie (NIH/NCI) [E]</cp:lastModifiedBy>
  <dcterms:created xsi:type="dcterms:W3CDTF">2015-09-08T03:16:32Z</dcterms:created>
  <dcterms:modified xsi:type="dcterms:W3CDTF">2015-09-17T02:32:14Z</dcterms:modified>
</cp:coreProperties>
</file>