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g\OneDrive\Werk Stuff\GA DSI course\dsi-sg-08\sandbox\projects1234\project_1\data\"/>
    </mc:Choice>
  </mc:AlternateContent>
  <xr:revisionPtr revIDLastSave="60" documentId="8_{0E79DC0A-CF34-47C6-BA4C-93F90DD491C9}" xr6:coauthVersionLast="43" xr6:coauthVersionMax="43" xr10:uidLastSave="{6EE91477-A154-4BD9-A97E-15A057FBF072}"/>
  <bookViews>
    <workbookView xWindow="-108" yWindow="-108" windowWidth="23256" windowHeight="12576" xr2:uid="{00000000-000D-0000-FFFF-FFFF00000000}"/>
  </bookViews>
  <sheets>
    <sheet name="act_20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7" i="1" l="1"/>
  <c r="P57" i="1"/>
  <c r="O57" i="1"/>
  <c r="N57" i="1"/>
  <c r="M57" i="1"/>
  <c r="L57" i="1"/>
  <c r="Q56" i="1"/>
  <c r="P56" i="1"/>
  <c r="O56" i="1"/>
  <c r="N56" i="1"/>
  <c r="M56" i="1"/>
  <c r="L56" i="1"/>
  <c r="C56" i="1"/>
  <c r="D56" i="1"/>
  <c r="E56" i="1"/>
  <c r="F56" i="1"/>
  <c r="G56" i="1"/>
  <c r="C57" i="1"/>
  <c r="D57" i="1"/>
  <c r="E57" i="1"/>
  <c r="F57" i="1"/>
  <c r="G57" i="1"/>
  <c r="B57" i="1"/>
  <c r="B56" i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S22" i="1"/>
  <c r="R22" i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3" i="1"/>
  <c r="S3" i="1" s="1"/>
  <c r="R2" i="1"/>
  <c r="S2" i="1" s="1"/>
  <c r="R61" i="1"/>
  <c r="S61" i="1" s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61" i="1"/>
  <c r="I61" i="1" s="1"/>
  <c r="B54" i="1"/>
  <c r="B55" i="1"/>
  <c r="Q54" i="1"/>
  <c r="Q55" i="1"/>
  <c r="P55" i="1"/>
  <c r="O55" i="1"/>
  <c r="N55" i="1"/>
  <c r="M55" i="1"/>
  <c r="L55" i="1"/>
  <c r="P54" i="1"/>
  <c r="O54" i="1"/>
  <c r="N54" i="1"/>
  <c r="M54" i="1"/>
  <c r="L54" i="1"/>
  <c r="D55" i="1"/>
  <c r="E55" i="1"/>
  <c r="F55" i="1"/>
  <c r="G55" i="1"/>
  <c r="C55" i="1"/>
  <c r="D54" i="1"/>
  <c r="E54" i="1"/>
  <c r="F54" i="1"/>
  <c r="G54" i="1"/>
  <c r="C54" i="1"/>
  <c r="U2" i="1"/>
  <c r="V2" i="1"/>
  <c r="W2" i="1"/>
  <c r="X2" i="1"/>
  <c r="Y2" i="1"/>
  <c r="Z2" i="1"/>
  <c r="U3" i="1"/>
  <c r="V3" i="1"/>
  <c r="W3" i="1"/>
  <c r="X3" i="1"/>
  <c r="Y3" i="1"/>
  <c r="Z3" i="1"/>
  <c r="U4" i="1"/>
  <c r="V4" i="1"/>
  <c r="W4" i="1"/>
  <c r="X4" i="1"/>
  <c r="Y4" i="1"/>
  <c r="Z4" i="1"/>
  <c r="U5" i="1"/>
  <c r="V5" i="1"/>
  <c r="W5" i="1"/>
  <c r="X5" i="1"/>
  <c r="Y5" i="1"/>
  <c r="Z5" i="1"/>
  <c r="U6" i="1"/>
  <c r="V6" i="1"/>
  <c r="W6" i="1"/>
  <c r="X6" i="1"/>
  <c r="Y6" i="1"/>
  <c r="Z6" i="1"/>
  <c r="U7" i="1"/>
  <c r="V7" i="1"/>
  <c r="W7" i="1"/>
  <c r="X7" i="1"/>
  <c r="Y7" i="1"/>
  <c r="Z7" i="1"/>
  <c r="U8" i="1"/>
  <c r="V8" i="1"/>
  <c r="W8" i="1"/>
  <c r="X8" i="1"/>
  <c r="Y8" i="1"/>
  <c r="Z8" i="1"/>
  <c r="U9" i="1"/>
  <c r="V9" i="1"/>
  <c r="W9" i="1"/>
  <c r="X9" i="1"/>
  <c r="Y9" i="1"/>
  <c r="Z9" i="1"/>
  <c r="U10" i="1"/>
  <c r="V10" i="1"/>
  <c r="W10" i="1"/>
  <c r="X10" i="1"/>
  <c r="Y10" i="1"/>
  <c r="Z10" i="1"/>
  <c r="U11" i="1"/>
  <c r="V11" i="1"/>
  <c r="W11" i="1"/>
  <c r="X11" i="1"/>
  <c r="Y11" i="1"/>
  <c r="Z11" i="1"/>
  <c r="U12" i="1"/>
  <c r="V12" i="1"/>
  <c r="W12" i="1"/>
  <c r="X12" i="1"/>
  <c r="Y12" i="1"/>
  <c r="Z12" i="1"/>
  <c r="U13" i="1"/>
  <c r="V13" i="1"/>
  <c r="W13" i="1"/>
  <c r="X13" i="1"/>
  <c r="Y13" i="1"/>
  <c r="Z13" i="1"/>
  <c r="U14" i="1"/>
  <c r="V14" i="1"/>
  <c r="W14" i="1"/>
  <c r="X14" i="1"/>
  <c r="Y14" i="1"/>
  <c r="Z14" i="1"/>
  <c r="U15" i="1"/>
  <c r="V15" i="1"/>
  <c r="W15" i="1"/>
  <c r="X15" i="1"/>
  <c r="Y15" i="1"/>
  <c r="Z15" i="1"/>
  <c r="U16" i="1"/>
  <c r="V16" i="1"/>
  <c r="W16" i="1"/>
  <c r="X16" i="1"/>
  <c r="Y16" i="1"/>
  <c r="Z16" i="1"/>
  <c r="U17" i="1"/>
  <c r="V17" i="1"/>
  <c r="W17" i="1"/>
  <c r="X17" i="1"/>
  <c r="Y17" i="1"/>
  <c r="Z17" i="1"/>
  <c r="U18" i="1"/>
  <c r="V18" i="1"/>
  <c r="W18" i="1"/>
  <c r="X18" i="1"/>
  <c r="Y18" i="1"/>
  <c r="Z18" i="1"/>
  <c r="U19" i="1"/>
  <c r="V19" i="1"/>
  <c r="W19" i="1"/>
  <c r="X19" i="1"/>
  <c r="Y19" i="1"/>
  <c r="Z19" i="1"/>
  <c r="U20" i="1"/>
  <c r="V20" i="1"/>
  <c r="W20" i="1"/>
  <c r="X20" i="1"/>
  <c r="Y20" i="1"/>
  <c r="Z20" i="1"/>
  <c r="U21" i="1"/>
  <c r="V21" i="1"/>
  <c r="W21" i="1"/>
  <c r="X21" i="1"/>
  <c r="Y21" i="1"/>
  <c r="Z21" i="1"/>
  <c r="U22" i="1"/>
  <c r="V22" i="1"/>
  <c r="W22" i="1"/>
  <c r="X22" i="1"/>
  <c r="Y22" i="1"/>
  <c r="Z22" i="1"/>
  <c r="U23" i="1"/>
  <c r="V23" i="1"/>
  <c r="W23" i="1"/>
  <c r="X23" i="1"/>
  <c r="Y23" i="1"/>
  <c r="Z23" i="1"/>
  <c r="U24" i="1"/>
  <c r="V24" i="1"/>
  <c r="W24" i="1"/>
  <c r="X24" i="1"/>
  <c r="Y24" i="1"/>
  <c r="Z24" i="1"/>
  <c r="U25" i="1"/>
  <c r="V25" i="1"/>
  <c r="W25" i="1"/>
  <c r="X25" i="1"/>
  <c r="Y25" i="1"/>
  <c r="Z25" i="1"/>
  <c r="U26" i="1"/>
  <c r="V26" i="1"/>
  <c r="W26" i="1"/>
  <c r="X26" i="1"/>
  <c r="Y26" i="1"/>
  <c r="Z26" i="1"/>
  <c r="U27" i="1"/>
  <c r="V27" i="1"/>
  <c r="W27" i="1"/>
  <c r="X27" i="1"/>
  <c r="Y27" i="1"/>
  <c r="Z27" i="1"/>
  <c r="U28" i="1"/>
  <c r="V28" i="1"/>
  <c r="W28" i="1"/>
  <c r="X28" i="1"/>
  <c r="Y28" i="1"/>
  <c r="Z28" i="1"/>
  <c r="U29" i="1"/>
  <c r="V29" i="1"/>
  <c r="W29" i="1"/>
  <c r="X29" i="1"/>
  <c r="Y29" i="1"/>
  <c r="Z29" i="1"/>
  <c r="U30" i="1"/>
  <c r="V30" i="1"/>
  <c r="W30" i="1"/>
  <c r="X30" i="1"/>
  <c r="Y30" i="1"/>
  <c r="Z30" i="1"/>
  <c r="U31" i="1"/>
  <c r="V31" i="1"/>
  <c r="W31" i="1"/>
  <c r="X31" i="1"/>
  <c r="Y31" i="1"/>
  <c r="Z31" i="1"/>
  <c r="U32" i="1"/>
  <c r="V32" i="1"/>
  <c r="W32" i="1"/>
  <c r="X32" i="1"/>
  <c r="Y32" i="1"/>
  <c r="Z32" i="1"/>
  <c r="U33" i="1"/>
  <c r="V33" i="1"/>
  <c r="W33" i="1"/>
  <c r="X33" i="1"/>
  <c r="Y33" i="1"/>
  <c r="Z33" i="1"/>
  <c r="U34" i="1"/>
  <c r="V34" i="1"/>
  <c r="W34" i="1"/>
  <c r="X34" i="1"/>
  <c r="Y34" i="1"/>
  <c r="Z34" i="1"/>
  <c r="U35" i="1"/>
  <c r="V35" i="1"/>
  <c r="W35" i="1"/>
  <c r="X35" i="1"/>
  <c r="Y35" i="1"/>
  <c r="Z35" i="1"/>
  <c r="U36" i="1"/>
  <c r="V36" i="1"/>
  <c r="W36" i="1"/>
  <c r="X36" i="1"/>
  <c r="Y36" i="1"/>
  <c r="Z36" i="1"/>
  <c r="U37" i="1"/>
  <c r="V37" i="1"/>
  <c r="W37" i="1"/>
  <c r="X37" i="1"/>
  <c r="Y37" i="1"/>
  <c r="Z37" i="1"/>
  <c r="U38" i="1"/>
  <c r="V38" i="1"/>
  <c r="W38" i="1"/>
  <c r="X38" i="1"/>
  <c r="Y38" i="1"/>
  <c r="Z38" i="1"/>
  <c r="U39" i="1"/>
  <c r="V39" i="1"/>
  <c r="W39" i="1"/>
  <c r="X39" i="1"/>
  <c r="Y39" i="1"/>
  <c r="Z39" i="1"/>
  <c r="U40" i="1"/>
  <c r="V40" i="1"/>
  <c r="W40" i="1"/>
  <c r="X40" i="1"/>
  <c r="Y40" i="1"/>
  <c r="Z40" i="1"/>
  <c r="U41" i="1"/>
  <c r="V41" i="1"/>
  <c r="W41" i="1"/>
  <c r="X41" i="1"/>
  <c r="Y41" i="1"/>
  <c r="Z41" i="1"/>
  <c r="U42" i="1"/>
  <c r="V42" i="1"/>
  <c r="W42" i="1"/>
  <c r="X42" i="1"/>
  <c r="Y42" i="1"/>
  <c r="Z42" i="1"/>
  <c r="U43" i="1"/>
  <c r="V43" i="1"/>
  <c r="W43" i="1"/>
  <c r="X43" i="1"/>
  <c r="Y43" i="1"/>
  <c r="Z43" i="1"/>
  <c r="U44" i="1"/>
  <c r="V44" i="1"/>
  <c r="W44" i="1"/>
  <c r="X44" i="1"/>
  <c r="Y44" i="1"/>
  <c r="Z44" i="1"/>
  <c r="U45" i="1"/>
  <c r="V45" i="1"/>
  <c r="W45" i="1"/>
  <c r="X45" i="1"/>
  <c r="Y45" i="1"/>
  <c r="Z45" i="1"/>
  <c r="U46" i="1"/>
  <c r="V46" i="1"/>
  <c r="W46" i="1"/>
  <c r="X46" i="1"/>
  <c r="Y46" i="1"/>
  <c r="Z46" i="1"/>
  <c r="U47" i="1"/>
  <c r="V47" i="1"/>
  <c r="W47" i="1"/>
  <c r="X47" i="1"/>
  <c r="Y47" i="1"/>
  <c r="Z47" i="1"/>
  <c r="U48" i="1"/>
  <c r="V48" i="1"/>
  <c r="W48" i="1"/>
  <c r="X48" i="1"/>
  <c r="Y48" i="1"/>
  <c r="Z48" i="1"/>
  <c r="U49" i="1"/>
  <c r="V49" i="1"/>
  <c r="W49" i="1"/>
  <c r="X49" i="1"/>
  <c r="Y49" i="1"/>
  <c r="Z49" i="1"/>
  <c r="U50" i="1"/>
  <c r="V50" i="1"/>
  <c r="W50" i="1"/>
  <c r="X50" i="1"/>
  <c r="Y50" i="1"/>
  <c r="Z50" i="1"/>
  <c r="U51" i="1"/>
  <c r="V51" i="1"/>
  <c r="W51" i="1"/>
  <c r="X51" i="1"/>
  <c r="Y51" i="1"/>
  <c r="Z51" i="1"/>
  <c r="U52" i="1"/>
  <c r="V52" i="1"/>
  <c r="W52" i="1"/>
  <c r="X52" i="1"/>
  <c r="Y52" i="1"/>
  <c r="Z52" i="1"/>
  <c r="V61" i="1"/>
  <c r="W61" i="1"/>
  <c r="X61" i="1"/>
  <c r="Y61" i="1"/>
  <c r="Z61" i="1"/>
  <c r="U61" i="1"/>
</calcChain>
</file>

<file path=xl/sharedStrings.xml><?xml version="1.0" encoding="utf-8"?>
<sst xmlns="http://schemas.openxmlformats.org/spreadsheetml/2006/main" count="129" uniqueCount="68">
  <si>
    <t>State</t>
  </si>
  <si>
    <t>Participation</t>
  </si>
  <si>
    <t>English</t>
  </si>
  <si>
    <t>Math</t>
  </si>
  <si>
    <t>Reading</t>
  </si>
  <si>
    <t>Science</t>
  </si>
  <si>
    <t>Composite</t>
  </si>
  <si>
    <t>National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</si>
  <si>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</si>
  <si>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</si>
  <si>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</si>
  <si>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</si>
  <si>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</si>
  <si>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</si>
  <si>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</si>
  <si>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</si>
  <si>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</si>
  <si>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</si>
  <si>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</si>
  <si>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</si>
  <si>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</si>
  <si>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</si>
  <si>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</si>
  <si>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</si>
  <si>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</si>
  <si>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</si>
  <si>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</si>
  <si>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</si>
  <si>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</si>
  <si>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</si>
  <si>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</si>
  <si>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</si>
  <si>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</si>
  <si>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</si>
  <si>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</si>
  <si>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</si>
  <si>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</si>
  <si>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</si>
  <si>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</si>
  <si>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</si>
  <si>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</si>
  <si>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</si>
  <si>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</si>
  <si>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</si>
  <si>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</si>
  <si>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</si>
  <si>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</si>
  <si>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</si>
  <si>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</si>
  <si>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</si>
  <si>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</si>
  <si>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</si>
  <si>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</si>
  <si>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</si>
  <si>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</si>
  <si>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</si>
  <si>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</si>
  <si>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</si>
  <si>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</si>
  <si>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20.2x</t>
  </si>
  <si>
    <t>4 test avg</t>
  </si>
  <si>
    <t>% dev from calc</t>
  </si>
  <si>
    <t>min</t>
  </si>
  <si>
    <t>max</t>
  </si>
  <si>
    <t>table deviations</t>
  </si>
  <si>
    <t>avg</t>
  </si>
  <si>
    <t>stddev</t>
  </si>
  <si>
    <t>ACTs scored from 0-36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</si>
</sst>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Arial"/>
      <family val="2"/>
    </font>
    <font>
      <b/>
      <sz val="10"/>
      <color rgb="FF33333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19" fillId="33" borderId="10" xfId="0" applyFont="1" applyFill="1" applyBorder="1" applyAlignment="1">
      <alignment horizontal="left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left" vertical="center" wrapText="1"/>
    </xf>
    <xf numFmtId="9" fontId="18" fillId="34" borderId="10" xfId="0" applyNumberFormat="1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left" vertical="center" wrapText="1"/>
    </xf>
    <xf numFmtId="9" fontId="18" fillId="33" borderId="10" xfId="0" applyNumberFormat="1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9" fontId="19" fillId="33" borderId="10" xfId="0" applyNumberFormat="1" applyFont="1" applyFill="1" applyBorder="1" applyAlignment="1">
      <alignment horizontal="center" vertical="center" wrapText="1"/>
    </xf>
    <xf numFmtId="0" fontId="0" fillId="35" borderId="0" xfId="0" applyFill="1"/>
    <xf numFmtId="10" fontId="0" fillId="0" borderId="0" xfId="0" applyNumberFormat="1"/>
    <xf numFmtId="10" fontId="0" fillId="35" borderId="0" xfId="0" applyNumberFormat="1" applyFill="1"/>
    <xf numFmtId="0" fontId="0" fillId="0" borderId="0" xfId="0" applyNumberFormat="1"/>
    <xf numFmtId="0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1"/>
  <sheetViews>
    <sheetView tabSelected="1" workbookViewId="0">
      <selection activeCell="E59" sqref="E59"/>
    </sheetView>
  </sheetViews>
  <sheetFormatPr defaultRowHeight="14.4" x14ac:dyDescent="0.3"/>
  <sheetData>
    <row r="1" spans="1:26" ht="26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60</v>
      </c>
      <c r="I1" t="s">
        <v>61</v>
      </c>
      <c r="K1" s="2" t="s">
        <v>0</v>
      </c>
      <c r="L1" s="3" t="s">
        <v>1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t="s">
        <v>60</v>
      </c>
      <c r="S1" t="s">
        <v>61</v>
      </c>
      <c r="U1" t="s">
        <v>64</v>
      </c>
    </row>
    <row r="2" spans="1:26" x14ac:dyDescent="0.3">
      <c r="A2" t="s">
        <v>8</v>
      </c>
      <c r="B2" s="1">
        <v>1</v>
      </c>
      <c r="C2">
        <v>18.899999999999999</v>
      </c>
      <c r="D2">
        <v>18.399999999999999</v>
      </c>
      <c r="E2">
        <v>19.7</v>
      </c>
      <c r="F2">
        <v>19.399999999999999</v>
      </c>
      <c r="G2">
        <v>19.2</v>
      </c>
      <c r="H2">
        <f t="shared" ref="H2:H52" si="0">AVERAGE(C2:F2)</f>
        <v>19.100000000000001</v>
      </c>
      <c r="I2" s="12">
        <f t="shared" ref="I2:I52" si="1">ABS(H2-G2)/H2</f>
        <v>5.2356020942407261E-3</v>
      </c>
      <c r="K2" s="4" t="s">
        <v>8</v>
      </c>
      <c r="L2" s="5">
        <v>1</v>
      </c>
      <c r="M2" s="6">
        <v>18.899999999999999</v>
      </c>
      <c r="N2" s="6">
        <v>18.399999999999999</v>
      </c>
      <c r="O2" s="6">
        <v>19.7</v>
      </c>
      <c r="P2" s="6">
        <v>19.399999999999999</v>
      </c>
      <c r="Q2" s="6">
        <v>19.2</v>
      </c>
      <c r="R2">
        <f t="shared" ref="R2:R52" si="2">AVERAGE(M2:P2)</f>
        <v>19.100000000000001</v>
      </c>
      <c r="S2" s="12">
        <f t="shared" ref="S2:S52" si="3">ABS(R2-Q2)/R2</f>
        <v>5.2356020942407261E-3</v>
      </c>
      <c r="U2" s="1">
        <f t="shared" ref="U2:U52" si="4">B2-L2</f>
        <v>0</v>
      </c>
      <c r="V2" s="1">
        <f t="shared" ref="V2:V52" si="5">C2-M2</f>
        <v>0</v>
      </c>
      <c r="W2" s="1">
        <f t="shared" ref="W2:W52" si="6">D2-N2</f>
        <v>0</v>
      </c>
      <c r="X2" s="1">
        <f t="shared" ref="X2:X52" si="7">E2-O2</f>
        <v>0</v>
      </c>
      <c r="Y2" s="1">
        <f t="shared" ref="Y2:Y52" si="8">F2-P2</f>
        <v>0</v>
      </c>
      <c r="Z2" s="1">
        <f t="shared" ref="Z2:Z52" si="9">G2-Q2</f>
        <v>0</v>
      </c>
    </row>
    <row r="3" spans="1:26" x14ac:dyDescent="0.3">
      <c r="A3" t="s">
        <v>9</v>
      </c>
      <c r="B3" s="1">
        <v>0.65</v>
      </c>
      <c r="C3">
        <v>18.7</v>
      </c>
      <c r="D3">
        <v>19.8</v>
      </c>
      <c r="E3">
        <v>20.399999999999999</v>
      </c>
      <c r="F3">
        <v>19.899999999999999</v>
      </c>
      <c r="G3">
        <v>19.8</v>
      </c>
      <c r="H3">
        <f t="shared" si="0"/>
        <v>19.7</v>
      </c>
      <c r="I3" s="12">
        <f t="shared" si="1"/>
        <v>5.0761421319797679E-3</v>
      </c>
      <c r="K3" s="7" t="s">
        <v>9</v>
      </c>
      <c r="L3" s="8">
        <v>0.65</v>
      </c>
      <c r="M3" s="9">
        <v>18.7</v>
      </c>
      <c r="N3" s="9">
        <v>19.8</v>
      </c>
      <c r="O3" s="9">
        <v>20.399999999999999</v>
      </c>
      <c r="P3" s="9">
        <v>19.899999999999999</v>
      </c>
      <c r="Q3" s="9">
        <v>19.8</v>
      </c>
      <c r="R3">
        <f t="shared" si="2"/>
        <v>19.7</v>
      </c>
      <c r="S3" s="12">
        <f t="shared" si="3"/>
        <v>5.0761421319797679E-3</v>
      </c>
      <c r="U3" s="1">
        <f t="shared" si="4"/>
        <v>0</v>
      </c>
      <c r="V3" s="1">
        <f t="shared" si="5"/>
        <v>0</v>
      </c>
      <c r="W3" s="1">
        <f t="shared" si="6"/>
        <v>0</v>
      </c>
      <c r="X3" s="1">
        <f t="shared" si="7"/>
        <v>0</v>
      </c>
      <c r="Y3" s="1">
        <f t="shared" si="8"/>
        <v>0</v>
      </c>
      <c r="Z3" s="1">
        <f t="shared" si="9"/>
        <v>0</v>
      </c>
    </row>
    <row r="4" spans="1:26" x14ac:dyDescent="0.3">
      <c r="A4" t="s">
        <v>10</v>
      </c>
      <c r="B4" s="1">
        <v>0.62</v>
      </c>
      <c r="C4">
        <v>18.600000000000001</v>
      </c>
      <c r="D4">
        <v>19.8</v>
      </c>
      <c r="E4">
        <v>20.100000000000001</v>
      </c>
      <c r="F4">
        <v>19.8</v>
      </c>
      <c r="G4">
        <v>19.7</v>
      </c>
      <c r="H4">
        <f t="shared" si="0"/>
        <v>19.575000000000003</v>
      </c>
      <c r="I4" s="12">
        <f t="shared" si="1"/>
        <v>6.385696040868272E-3</v>
      </c>
      <c r="K4" s="4" t="s">
        <v>10</v>
      </c>
      <c r="L4" s="5">
        <v>0.62</v>
      </c>
      <c r="M4" s="6">
        <v>18.600000000000001</v>
      </c>
      <c r="N4" s="6">
        <v>19.8</v>
      </c>
      <c r="O4" s="6">
        <v>20.100000000000001</v>
      </c>
      <c r="P4" s="6">
        <v>19.8</v>
      </c>
      <c r="Q4" s="6">
        <v>19.7</v>
      </c>
      <c r="R4">
        <f t="shared" si="2"/>
        <v>19.575000000000003</v>
      </c>
      <c r="S4" s="12">
        <f t="shared" si="3"/>
        <v>6.385696040868272E-3</v>
      </c>
      <c r="U4" s="1">
        <f t="shared" si="4"/>
        <v>0</v>
      </c>
      <c r="V4" s="1">
        <f t="shared" si="5"/>
        <v>0</v>
      </c>
      <c r="W4" s="1">
        <f t="shared" si="6"/>
        <v>0</v>
      </c>
      <c r="X4" s="1">
        <f t="shared" si="7"/>
        <v>0</v>
      </c>
      <c r="Y4" s="1">
        <f t="shared" si="8"/>
        <v>0</v>
      </c>
      <c r="Z4" s="1">
        <f t="shared" si="9"/>
        <v>0</v>
      </c>
    </row>
    <row r="5" spans="1:26" x14ac:dyDescent="0.3">
      <c r="A5" t="s">
        <v>11</v>
      </c>
      <c r="B5" s="1">
        <v>1</v>
      </c>
      <c r="C5">
        <v>18.899999999999999</v>
      </c>
      <c r="D5">
        <v>19</v>
      </c>
      <c r="E5">
        <v>19.7</v>
      </c>
      <c r="F5">
        <v>19.5</v>
      </c>
      <c r="G5">
        <v>19.399999999999999</v>
      </c>
      <c r="H5">
        <f t="shared" si="0"/>
        <v>19.274999999999999</v>
      </c>
      <c r="I5" s="12">
        <f t="shared" si="1"/>
        <v>6.4850843060959796E-3</v>
      </c>
      <c r="K5" s="7" t="s">
        <v>11</v>
      </c>
      <c r="L5" s="8">
        <v>1</v>
      </c>
      <c r="M5" s="9">
        <v>18.899999999999999</v>
      </c>
      <c r="N5" s="9">
        <v>19</v>
      </c>
      <c r="O5" s="9">
        <v>19.7</v>
      </c>
      <c r="P5" s="9">
        <v>19.5</v>
      </c>
      <c r="Q5" s="9">
        <v>19.399999999999999</v>
      </c>
      <c r="R5">
        <f t="shared" si="2"/>
        <v>19.274999999999999</v>
      </c>
      <c r="S5" s="12">
        <f t="shared" si="3"/>
        <v>6.4850843060959796E-3</v>
      </c>
      <c r="U5" s="1">
        <f t="shared" si="4"/>
        <v>0</v>
      </c>
      <c r="V5" s="1">
        <f t="shared" si="5"/>
        <v>0</v>
      </c>
      <c r="W5" s="1">
        <f t="shared" si="6"/>
        <v>0</v>
      </c>
      <c r="X5" s="1">
        <f t="shared" si="7"/>
        <v>0</v>
      </c>
      <c r="Y5" s="1">
        <f t="shared" si="8"/>
        <v>0</v>
      </c>
      <c r="Z5" s="1">
        <f t="shared" si="9"/>
        <v>0</v>
      </c>
    </row>
    <row r="6" spans="1:26" x14ac:dyDescent="0.3">
      <c r="A6" t="s">
        <v>12</v>
      </c>
      <c r="B6" s="1">
        <v>0.31</v>
      </c>
      <c r="C6">
        <v>22.5</v>
      </c>
      <c r="D6">
        <v>22.7</v>
      </c>
      <c r="E6">
        <v>23.1</v>
      </c>
      <c r="F6">
        <v>22.2</v>
      </c>
      <c r="G6">
        <v>22.8</v>
      </c>
      <c r="H6">
        <f t="shared" si="0"/>
        <v>22.625000000000004</v>
      </c>
      <c r="I6" s="12">
        <f t="shared" si="1"/>
        <v>7.734806629834127E-3</v>
      </c>
      <c r="K6" s="4" t="s">
        <v>12</v>
      </c>
      <c r="L6" s="5">
        <v>0.31</v>
      </c>
      <c r="M6" s="6">
        <v>22.5</v>
      </c>
      <c r="N6" s="6">
        <v>22.7</v>
      </c>
      <c r="O6" s="6">
        <v>23.1</v>
      </c>
      <c r="P6" s="6">
        <v>22.2</v>
      </c>
      <c r="Q6" s="6">
        <v>22.8</v>
      </c>
      <c r="R6">
        <f t="shared" si="2"/>
        <v>22.625000000000004</v>
      </c>
      <c r="S6" s="12">
        <f t="shared" si="3"/>
        <v>7.734806629834127E-3</v>
      </c>
      <c r="U6" s="1">
        <f t="shared" si="4"/>
        <v>0</v>
      </c>
      <c r="V6" s="1">
        <f t="shared" si="5"/>
        <v>0</v>
      </c>
      <c r="W6" s="1">
        <f t="shared" si="6"/>
        <v>0</v>
      </c>
      <c r="X6" s="1">
        <f t="shared" si="7"/>
        <v>0</v>
      </c>
      <c r="Y6" s="1">
        <f t="shared" si="8"/>
        <v>0</v>
      </c>
      <c r="Z6" s="1">
        <f t="shared" si="9"/>
        <v>0</v>
      </c>
    </row>
    <row r="7" spans="1:26" x14ac:dyDescent="0.3">
      <c r="A7" t="s">
        <v>13</v>
      </c>
      <c r="B7" s="1">
        <v>1</v>
      </c>
      <c r="C7">
        <v>20.100000000000001</v>
      </c>
      <c r="D7">
        <v>20.3</v>
      </c>
      <c r="E7">
        <v>21.2</v>
      </c>
      <c r="F7">
        <v>20.9</v>
      </c>
      <c r="G7">
        <v>20.8</v>
      </c>
      <c r="H7">
        <f t="shared" si="0"/>
        <v>20.625</v>
      </c>
      <c r="I7" s="12">
        <f t="shared" si="1"/>
        <v>8.4848484848485187E-3</v>
      </c>
      <c r="K7" s="7" t="s">
        <v>13</v>
      </c>
      <c r="L7" s="8">
        <v>1</v>
      </c>
      <c r="M7" s="9">
        <v>20.100000000000001</v>
      </c>
      <c r="N7" s="9">
        <v>20.3</v>
      </c>
      <c r="O7" s="9">
        <v>21.2</v>
      </c>
      <c r="P7" s="9">
        <v>20.9</v>
      </c>
      <c r="Q7" s="9">
        <v>20.8</v>
      </c>
      <c r="R7">
        <f t="shared" si="2"/>
        <v>20.625</v>
      </c>
      <c r="S7" s="12">
        <f t="shared" si="3"/>
        <v>8.4848484848485187E-3</v>
      </c>
      <c r="U7" s="1">
        <f t="shared" si="4"/>
        <v>0</v>
      </c>
      <c r="V7" s="1">
        <f t="shared" si="5"/>
        <v>0</v>
      </c>
      <c r="W7" s="1">
        <f t="shared" si="6"/>
        <v>0</v>
      </c>
      <c r="X7" s="1">
        <f t="shared" si="7"/>
        <v>0</v>
      </c>
      <c r="Y7" s="1">
        <f t="shared" si="8"/>
        <v>0</v>
      </c>
      <c r="Z7" s="1">
        <f t="shared" si="9"/>
        <v>0</v>
      </c>
    </row>
    <row r="8" spans="1:26" ht="26.4" x14ac:dyDescent="0.3">
      <c r="A8" t="s">
        <v>14</v>
      </c>
      <c r="B8" s="1">
        <v>0.31</v>
      </c>
      <c r="C8">
        <v>25.5</v>
      </c>
      <c r="D8">
        <v>24.6</v>
      </c>
      <c r="E8">
        <v>25.6</v>
      </c>
      <c r="F8">
        <v>24.6</v>
      </c>
      <c r="G8">
        <v>25.2</v>
      </c>
      <c r="H8">
        <f t="shared" si="0"/>
        <v>25.075000000000003</v>
      </c>
      <c r="I8" s="12">
        <f t="shared" si="1"/>
        <v>4.9850448654036464E-3</v>
      </c>
      <c r="K8" s="4" t="s">
        <v>14</v>
      </c>
      <c r="L8" s="5">
        <v>0.31</v>
      </c>
      <c r="M8" s="6">
        <v>25.5</v>
      </c>
      <c r="N8" s="6">
        <v>24.6</v>
      </c>
      <c r="O8" s="6">
        <v>25.6</v>
      </c>
      <c r="P8" s="6">
        <v>24.6</v>
      </c>
      <c r="Q8" s="6">
        <v>25.2</v>
      </c>
      <c r="R8">
        <f t="shared" si="2"/>
        <v>25.075000000000003</v>
      </c>
      <c r="S8" s="12">
        <f t="shared" si="3"/>
        <v>4.9850448654036464E-3</v>
      </c>
      <c r="U8" s="1">
        <f t="shared" si="4"/>
        <v>0</v>
      </c>
      <c r="V8" s="1">
        <f t="shared" si="5"/>
        <v>0</v>
      </c>
      <c r="W8" s="1">
        <f t="shared" si="6"/>
        <v>0</v>
      </c>
      <c r="X8" s="1">
        <f t="shared" si="7"/>
        <v>0</v>
      </c>
      <c r="Y8" s="1">
        <f t="shared" si="8"/>
        <v>0</v>
      </c>
      <c r="Z8" s="1">
        <f t="shared" si="9"/>
        <v>0</v>
      </c>
    </row>
    <row r="9" spans="1:26" x14ac:dyDescent="0.3">
      <c r="A9" t="s">
        <v>15</v>
      </c>
      <c r="B9" s="1">
        <v>0.18</v>
      </c>
      <c r="C9">
        <v>24.1</v>
      </c>
      <c r="D9">
        <v>23.4</v>
      </c>
      <c r="E9">
        <v>24.8</v>
      </c>
      <c r="F9">
        <v>23.6</v>
      </c>
      <c r="G9">
        <v>24.1</v>
      </c>
      <c r="H9">
        <f t="shared" si="0"/>
        <v>23.975000000000001</v>
      </c>
      <c r="I9" s="12">
        <f t="shared" si="1"/>
        <v>5.2137643378519288E-3</v>
      </c>
      <c r="K9" s="7" t="s">
        <v>15</v>
      </c>
      <c r="L9" s="8">
        <v>0.18</v>
      </c>
      <c r="M9" s="9">
        <v>24.1</v>
      </c>
      <c r="N9" s="9">
        <v>23.4</v>
      </c>
      <c r="O9" s="9">
        <v>24.8</v>
      </c>
      <c r="P9" s="9">
        <v>23.6</v>
      </c>
      <c r="Q9" s="9">
        <v>24.1</v>
      </c>
      <c r="R9">
        <f t="shared" si="2"/>
        <v>23.975000000000001</v>
      </c>
      <c r="S9" s="12">
        <f t="shared" si="3"/>
        <v>5.2137643378519288E-3</v>
      </c>
      <c r="U9" s="1">
        <f t="shared" si="4"/>
        <v>0</v>
      </c>
      <c r="V9" s="1">
        <f t="shared" si="5"/>
        <v>0</v>
      </c>
      <c r="W9" s="1">
        <f t="shared" si="6"/>
        <v>0</v>
      </c>
      <c r="X9" s="1">
        <f t="shared" si="7"/>
        <v>0</v>
      </c>
      <c r="Y9" s="1">
        <f t="shared" si="8"/>
        <v>0</v>
      </c>
      <c r="Z9" s="1">
        <f t="shared" si="9"/>
        <v>0</v>
      </c>
    </row>
    <row r="10" spans="1:26" ht="26.4" x14ac:dyDescent="0.3">
      <c r="A10" t="s">
        <v>16</v>
      </c>
      <c r="B10" s="1">
        <v>0.32</v>
      </c>
      <c r="C10">
        <v>24.4</v>
      </c>
      <c r="D10">
        <v>23.5</v>
      </c>
      <c r="E10">
        <v>24.9</v>
      </c>
      <c r="F10">
        <v>23.5</v>
      </c>
      <c r="G10">
        <v>24.2</v>
      </c>
      <c r="H10">
        <f t="shared" si="0"/>
        <v>24.074999999999999</v>
      </c>
      <c r="I10" s="12">
        <f t="shared" si="1"/>
        <v>5.1921079958463139E-3</v>
      </c>
      <c r="K10" s="4" t="s">
        <v>16</v>
      </c>
      <c r="L10" s="5">
        <v>0.32</v>
      </c>
      <c r="M10" s="6">
        <v>24.4</v>
      </c>
      <c r="N10" s="6">
        <v>23.5</v>
      </c>
      <c r="O10" s="6">
        <v>24.9</v>
      </c>
      <c r="P10" s="6">
        <v>23.5</v>
      </c>
      <c r="Q10" s="6">
        <v>24.2</v>
      </c>
      <c r="R10">
        <f t="shared" si="2"/>
        <v>24.074999999999999</v>
      </c>
      <c r="S10" s="12">
        <f t="shared" si="3"/>
        <v>5.1921079958463139E-3</v>
      </c>
      <c r="U10" s="1">
        <f t="shared" si="4"/>
        <v>0</v>
      </c>
      <c r="V10" s="1">
        <f t="shared" si="5"/>
        <v>0</v>
      </c>
      <c r="W10" s="1">
        <f t="shared" si="6"/>
        <v>0</v>
      </c>
      <c r="X10" s="1">
        <f t="shared" si="7"/>
        <v>0</v>
      </c>
      <c r="Y10" s="1">
        <f t="shared" si="8"/>
        <v>0</v>
      </c>
      <c r="Z10" s="1">
        <f t="shared" si="9"/>
        <v>0</v>
      </c>
    </row>
    <row r="11" spans="1:26" x14ac:dyDescent="0.3">
      <c r="A11" t="s">
        <v>17</v>
      </c>
      <c r="B11" s="1">
        <v>0.73</v>
      </c>
      <c r="C11">
        <v>19</v>
      </c>
      <c r="D11">
        <v>19.399999999999999</v>
      </c>
      <c r="E11">
        <v>21</v>
      </c>
      <c r="F11">
        <v>19.399999999999999</v>
      </c>
      <c r="G11">
        <v>19.8</v>
      </c>
      <c r="H11">
        <f t="shared" si="0"/>
        <v>19.7</v>
      </c>
      <c r="I11" s="12">
        <f t="shared" si="1"/>
        <v>5.0761421319797679E-3</v>
      </c>
      <c r="K11" s="7" t="s">
        <v>17</v>
      </c>
      <c r="L11" s="8">
        <v>0.73</v>
      </c>
      <c r="M11" s="9">
        <v>19</v>
      </c>
      <c r="N11" s="9">
        <v>19.399999999999999</v>
      </c>
      <c r="O11" s="9">
        <v>21</v>
      </c>
      <c r="P11" s="9">
        <v>19.399999999999999</v>
      </c>
      <c r="Q11" s="9">
        <v>19.8</v>
      </c>
      <c r="R11">
        <f t="shared" si="2"/>
        <v>19.7</v>
      </c>
      <c r="S11" s="12">
        <f t="shared" si="3"/>
        <v>5.0761421319797679E-3</v>
      </c>
      <c r="U11" s="1">
        <f t="shared" si="4"/>
        <v>0</v>
      </c>
      <c r="V11" s="1">
        <f t="shared" si="5"/>
        <v>0</v>
      </c>
      <c r="W11" s="1">
        <f t="shared" si="6"/>
        <v>0</v>
      </c>
      <c r="X11" s="1">
        <f t="shared" si="7"/>
        <v>0</v>
      </c>
      <c r="Y11" s="1">
        <f t="shared" si="8"/>
        <v>0</v>
      </c>
      <c r="Z11" s="1">
        <f t="shared" si="9"/>
        <v>0</v>
      </c>
    </row>
    <row r="12" spans="1:26" x14ac:dyDescent="0.3">
      <c r="A12" t="s">
        <v>18</v>
      </c>
      <c r="B12" s="1">
        <v>0.55000000000000004</v>
      </c>
      <c r="C12">
        <v>21</v>
      </c>
      <c r="D12">
        <v>20.9</v>
      </c>
      <c r="E12">
        <v>22</v>
      </c>
      <c r="F12">
        <v>21.3</v>
      </c>
      <c r="G12">
        <v>21.4</v>
      </c>
      <c r="H12">
        <f t="shared" si="0"/>
        <v>21.3</v>
      </c>
      <c r="I12" s="12">
        <f t="shared" si="1"/>
        <v>4.6948356807510732E-3</v>
      </c>
      <c r="K12" s="4" t="s">
        <v>18</v>
      </c>
      <c r="L12" s="5">
        <v>0.55000000000000004</v>
      </c>
      <c r="M12" s="6">
        <v>21</v>
      </c>
      <c r="N12" s="6">
        <v>20.9</v>
      </c>
      <c r="O12" s="6">
        <v>22</v>
      </c>
      <c r="P12" s="6">
        <v>21.3</v>
      </c>
      <c r="Q12" s="6">
        <v>21.4</v>
      </c>
      <c r="R12">
        <f t="shared" si="2"/>
        <v>21.3</v>
      </c>
      <c r="S12" s="12">
        <f t="shared" si="3"/>
        <v>4.6948356807510732E-3</v>
      </c>
      <c r="U12" s="1">
        <f t="shared" si="4"/>
        <v>0</v>
      </c>
      <c r="V12" s="1">
        <f t="shared" si="5"/>
        <v>0</v>
      </c>
      <c r="W12" s="1">
        <f t="shared" si="6"/>
        <v>0</v>
      </c>
      <c r="X12" s="1">
        <f t="shared" si="7"/>
        <v>0</v>
      </c>
      <c r="Y12" s="1">
        <f t="shared" si="8"/>
        <v>0</v>
      </c>
      <c r="Z12" s="1">
        <f t="shared" si="9"/>
        <v>0</v>
      </c>
    </row>
    <row r="13" spans="1:26" x14ac:dyDescent="0.3">
      <c r="A13" t="s">
        <v>19</v>
      </c>
      <c r="B13" s="1">
        <v>0.9</v>
      </c>
      <c r="C13">
        <v>17.8</v>
      </c>
      <c r="D13">
        <v>19.2</v>
      </c>
      <c r="E13">
        <v>19.2</v>
      </c>
      <c r="F13">
        <v>19.3</v>
      </c>
      <c r="G13">
        <v>19</v>
      </c>
      <c r="H13">
        <f t="shared" si="0"/>
        <v>18.875</v>
      </c>
      <c r="I13" s="12">
        <f t="shared" si="1"/>
        <v>6.6225165562913907E-3</v>
      </c>
      <c r="K13" s="7" t="s">
        <v>19</v>
      </c>
      <c r="L13" s="8">
        <v>0.9</v>
      </c>
      <c r="M13" s="9">
        <v>17.8</v>
      </c>
      <c r="N13" s="9">
        <v>19.2</v>
      </c>
      <c r="O13" s="9">
        <v>19.2</v>
      </c>
      <c r="P13" s="9">
        <v>19.3</v>
      </c>
      <c r="Q13" s="9">
        <v>19</v>
      </c>
      <c r="R13">
        <f t="shared" si="2"/>
        <v>18.875</v>
      </c>
      <c r="S13" s="12">
        <f t="shared" si="3"/>
        <v>6.6225165562913907E-3</v>
      </c>
      <c r="U13" s="1">
        <f t="shared" si="4"/>
        <v>0</v>
      </c>
      <c r="V13" s="1">
        <f t="shared" si="5"/>
        <v>0</v>
      </c>
      <c r="W13" s="1">
        <f t="shared" si="6"/>
        <v>0</v>
      </c>
      <c r="X13" s="1">
        <f t="shared" si="7"/>
        <v>0</v>
      </c>
      <c r="Y13" s="1">
        <f t="shared" si="8"/>
        <v>0</v>
      </c>
      <c r="Z13" s="1">
        <f t="shared" si="9"/>
        <v>0</v>
      </c>
    </row>
    <row r="14" spans="1:26" x14ac:dyDescent="0.3">
      <c r="A14" t="s">
        <v>20</v>
      </c>
      <c r="B14" s="1">
        <v>0.38</v>
      </c>
      <c r="C14">
        <v>21.9</v>
      </c>
      <c r="D14">
        <v>21.8</v>
      </c>
      <c r="E14">
        <v>23</v>
      </c>
      <c r="F14">
        <v>22.1</v>
      </c>
      <c r="G14">
        <v>22.3</v>
      </c>
      <c r="H14">
        <f t="shared" si="0"/>
        <v>22.200000000000003</v>
      </c>
      <c r="I14" s="12">
        <f t="shared" si="1"/>
        <v>4.5045045045044082E-3</v>
      </c>
      <c r="K14" s="4" t="s">
        <v>20</v>
      </c>
      <c r="L14" s="5">
        <v>0.38</v>
      </c>
      <c r="M14" s="6">
        <v>21.9</v>
      </c>
      <c r="N14" s="6">
        <v>21.8</v>
      </c>
      <c r="O14" s="6">
        <v>23</v>
      </c>
      <c r="P14" s="6">
        <v>22.1</v>
      </c>
      <c r="Q14" s="6">
        <v>22.3</v>
      </c>
      <c r="R14">
        <f t="shared" si="2"/>
        <v>22.200000000000003</v>
      </c>
      <c r="S14" s="12">
        <f t="shared" si="3"/>
        <v>4.5045045045044082E-3</v>
      </c>
      <c r="U14" s="1">
        <f t="shared" si="4"/>
        <v>0</v>
      </c>
      <c r="V14" s="1">
        <f t="shared" si="5"/>
        <v>0</v>
      </c>
      <c r="W14" s="1">
        <f t="shared" si="6"/>
        <v>0</v>
      </c>
      <c r="X14" s="1">
        <f t="shared" si="7"/>
        <v>0</v>
      </c>
      <c r="Y14" s="1">
        <f t="shared" si="8"/>
        <v>0</v>
      </c>
      <c r="Z14" s="1">
        <f t="shared" si="9"/>
        <v>0</v>
      </c>
    </row>
    <row r="15" spans="1:26" x14ac:dyDescent="0.3">
      <c r="A15" t="s">
        <v>21</v>
      </c>
      <c r="B15" s="1">
        <v>0.93</v>
      </c>
      <c r="C15">
        <v>21</v>
      </c>
      <c r="D15">
        <v>21.2</v>
      </c>
      <c r="E15">
        <v>21.6</v>
      </c>
      <c r="F15">
        <v>21.3</v>
      </c>
      <c r="G15">
        <v>21.4</v>
      </c>
      <c r="H15">
        <f t="shared" si="0"/>
        <v>21.275000000000002</v>
      </c>
      <c r="I15" s="12">
        <f t="shared" si="1"/>
        <v>5.8754406580491863E-3</v>
      </c>
      <c r="K15" s="7" t="s">
        <v>21</v>
      </c>
      <c r="L15" s="8">
        <v>0.93</v>
      </c>
      <c r="M15" s="9">
        <v>21</v>
      </c>
      <c r="N15" s="9">
        <v>21.2</v>
      </c>
      <c r="O15" s="9">
        <v>21.6</v>
      </c>
      <c r="P15" s="9">
        <v>21.3</v>
      </c>
      <c r="Q15" s="9">
        <v>21.4</v>
      </c>
      <c r="R15">
        <f t="shared" si="2"/>
        <v>21.275000000000002</v>
      </c>
      <c r="S15" s="12">
        <f t="shared" si="3"/>
        <v>5.8754406580491863E-3</v>
      </c>
      <c r="U15" s="1">
        <f t="shared" si="4"/>
        <v>0</v>
      </c>
      <c r="V15" s="1">
        <f t="shared" si="5"/>
        <v>0</v>
      </c>
      <c r="W15" s="1">
        <f t="shared" si="6"/>
        <v>0</v>
      </c>
      <c r="X15" s="1">
        <f t="shared" si="7"/>
        <v>0</v>
      </c>
      <c r="Y15" s="1">
        <f t="shared" si="8"/>
        <v>0</v>
      </c>
      <c r="Z15" s="1">
        <f t="shared" si="9"/>
        <v>0</v>
      </c>
    </row>
    <row r="16" spans="1:26" x14ac:dyDescent="0.3">
      <c r="A16" t="s">
        <v>22</v>
      </c>
      <c r="B16" s="1">
        <v>0.35</v>
      </c>
      <c r="C16">
        <v>22</v>
      </c>
      <c r="D16">
        <v>22.4</v>
      </c>
      <c r="E16">
        <v>23.2</v>
      </c>
      <c r="F16">
        <v>22.3</v>
      </c>
      <c r="G16">
        <v>22.6</v>
      </c>
      <c r="H16">
        <f t="shared" si="0"/>
        <v>22.474999999999998</v>
      </c>
      <c r="I16" s="12">
        <f t="shared" si="1"/>
        <v>5.5617352614017162E-3</v>
      </c>
      <c r="K16" s="4" t="s">
        <v>22</v>
      </c>
      <c r="L16" s="5">
        <v>0.35</v>
      </c>
      <c r="M16" s="6">
        <v>22</v>
      </c>
      <c r="N16" s="6">
        <v>22.4</v>
      </c>
      <c r="O16" s="6">
        <v>23.2</v>
      </c>
      <c r="P16" s="6">
        <v>22.3</v>
      </c>
      <c r="Q16" s="6">
        <v>22.6</v>
      </c>
      <c r="R16">
        <f t="shared" si="2"/>
        <v>22.474999999999998</v>
      </c>
      <c r="S16" s="12">
        <f t="shared" si="3"/>
        <v>5.5617352614017162E-3</v>
      </c>
      <c r="U16" s="1">
        <f t="shared" si="4"/>
        <v>0</v>
      </c>
      <c r="V16" s="1">
        <f t="shared" si="5"/>
        <v>0</v>
      </c>
      <c r="W16" s="1">
        <f t="shared" si="6"/>
        <v>0</v>
      </c>
      <c r="X16" s="1">
        <f t="shared" si="7"/>
        <v>0</v>
      </c>
      <c r="Y16" s="1">
        <f t="shared" si="8"/>
        <v>0</v>
      </c>
      <c r="Z16" s="1">
        <f t="shared" si="9"/>
        <v>0</v>
      </c>
    </row>
    <row r="17" spans="1:26" x14ac:dyDescent="0.3">
      <c r="A17" t="s">
        <v>23</v>
      </c>
      <c r="B17" s="1">
        <v>0.67</v>
      </c>
      <c r="C17">
        <v>21.2</v>
      </c>
      <c r="D17">
        <v>21.3</v>
      </c>
      <c r="E17">
        <v>22.6</v>
      </c>
      <c r="F17">
        <v>22.1</v>
      </c>
      <c r="G17">
        <v>21.9</v>
      </c>
      <c r="H17">
        <f t="shared" si="0"/>
        <v>21.799999999999997</v>
      </c>
      <c r="I17" s="12">
        <f t="shared" si="1"/>
        <v>4.5871559633028185E-3</v>
      </c>
      <c r="K17" s="7" t="s">
        <v>23</v>
      </c>
      <c r="L17" s="8">
        <v>0.67</v>
      </c>
      <c r="M17" s="9">
        <v>21.2</v>
      </c>
      <c r="N17" s="9">
        <v>21.3</v>
      </c>
      <c r="O17" s="9">
        <v>22.6</v>
      </c>
      <c r="P17" s="9">
        <v>22.1</v>
      </c>
      <c r="Q17" s="9">
        <v>21.9</v>
      </c>
      <c r="R17">
        <f t="shared" si="2"/>
        <v>21.799999999999997</v>
      </c>
      <c r="S17" s="12">
        <f t="shared" si="3"/>
        <v>4.5871559633028185E-3</v>
      </c>
      <c r="U17" s="1">
        <f t="shared" si="4"/>
        <v>0</v>
      </c>
      <c r="V17" s="1">
        <f t="shared" si="5"/>
        <v>0</v>
      </c>
      <c r="W17" s="1">
        <f t="shared" si="6"/>
        <v>0</v>
      </c>
      <c r="X17" s="1">
        <f t="shared" si="7"/>
        <v>0</v>
      </c>
      <c r="Y17" s="1">
        <f t="shared" si="8"/>
        <v>0</v>
      </c>
      <c r="Z17" s="1">
        <f t="shared" si="9"/>
        <v>0</v>
      </c>
    </row>
    <row r="18" spans="1:26" x14ac:dyDescent="0.3">
      <c r="A18" t="s">
        <v>24</v>
      </c>
      <c r="B18" s="1">
        <v>0.73</v>
      </c>
      <c r="C18">
        <v>21.1</v>
      </c>
      <c r="D18">
        <v>21.3</v>
      </c>
      <c r="E18">
        <v>22.3</v>
      </c>
      <c r="F18">
        <v>21.7</v>
      </c>
      <c r="G18">
        <v>21.7</v>
      </c>
      <c r="H18">
        <f t="shared" si="0"/>
        <v>21.6</v>
      </c>
      <c r="I18" s="12">
        <f t="shared" si="1"/>
        <v>4.6296296296295305E-3</v>
      </c>
      <c r="K18" s="4" t="s">
        <v>24</v>
      </c>
      <c r="L18" s="5">
        <v>0.73</v>
      </c>
      <c r="M18" s="6">
        <v>21.1</v>
      </c>
      <c r="N18" s="6">
        <v>21.3</v>
      </c>
      <c r="O18" s="6">
        <v>22.3</v>
      </c>
      <c r="P18" s="6">
        <v>21.7</v>
      </c>
      <c r="Q18" s="6">
        <v>21.7</v>
      </c>
      <c r="R18">
        <f t="shared" si="2"/>
        <v>21.6</v>
      </c>
      <c r="S18" s="12">
        <f t="shared" si="3"/>
        <v>4.6296296296295305E-3</v>
      </c>
      <c r="U18" s="1">
        <f t="shared" si="4"/>
        <v>0</v>
      </c>
      <c r="V18" s="1">
        <f t="shared" si="5"/>
        <v>0</v>
      </c>
      <c r="W18" s="1">
        <f t="shared" si="6"/>
        <v>0</v>
      </c>
      <c r="X18" s="1">
        <f t="shared" si="7"/>
        <v>0</v>
      </c>
      <c r="Y18" s="1">
        <f t="shared" si="8"/>
        <v>0</v>
      </c>
      <c r="Z18" s="1">
        <f t="shared" si="9"/>
        <v>0</v>
      </c>
    </row>
    <row r="19" spans="1:26" x14ac:dyDescent="0.3">
      <c r="A19" t="s">
        <v>25</v>
      </c>
      <c r="B19" s="1">
        <v>1</v>
      </c>
      <c r="C19">
        <v>19.600000000000001</v>
      </c>
      <c r="D19">
        <v>19.399999999999999</v>
      </c>
      <c r="E19">
        <v>20.5</v>
      </c>
      <c r="F19">
        <v>20.100000000000001</v>
      </c>
      <c r="G19">
        <v>20</v>
      </c>
      <c r="H19">
        <f t="shared" si="0"/>
        <v>19.899999999999999</v>
      </c>
      <c r="I19" s="12">
        <f t="shared" si="1"/>
        <v>5.0251256281407756E-3</v>
      </c>
      <c r="K19" s="7" t="s">
        <v>25</v>
      </c>
      <c r="L19" s="8">
        <v>1</v>
      </c>
      <c r="M19" s="9">
        <v>19.600000000000001</v>
      </c>
      <c r="N19" s="9">
        <v>19.399999999999999</v>
      </c>
      <c r="O19" s="9">
        <v>20.5</v>
      </c>
      <c r="P19" s="9">
        <v>20.100000000000001</v>
      </c>
      <c r="Q19" s="9">
        <v>20</v>
      </c>
      <c r="R19">
        <f t="shared" si="2"/>
        <v>19.899999999999999</v>
      </c>
      <c r="S19" s="12">
        <f t="shared" si="3"/>
        <v>5.0251256281407756E-3</v>
      </c>
      <c r="U19" s="1">
        <f t="shared" si="4"/>
        <v>0</v>
      </c>
      <c r="V19" s="1">
        <f t="shared" si="5"/>
        <v>0</v>
      </c>
      <c r="W19" s="1">
        <f t="shared" si="6"/>
        <v>0</v>
      </c>
      <c r="X19" s="1">
        <f t="shared" si="7"/>
        <v>0</v>
      </c>
      <c r="Y19" s="1">
        <f t="shared" si="8"/>
        <v>0</v>
      </c>
      <c r="Z19" s="1">
        <f t="shared" si="9"/>
        <v>0</v>
      </c>
    </row>
    <row r="20" spans="1:26" x14ac:dyDescent="0.3">
      <c r="A20" t="s">
        <v>26</v>
      </c>
      <c r="B20" s="1">
        <v>1</v>
      </c>
      <c r="C20">
        <v>19.399999999999999</v>
      </c>
      <c r="D20">
        <v>18.8</v>
      </c>
      <c r="E20">
        <v>19.8</v>
      </c>
      <c r="F20">
        <v>19.600000000000001</v>
      </c>
      <c r="G20">
        <v>19.5</v>
      </c>
      <c r="H20">
        <f t="shared" si="0"/>
        <v>19.399999999999999</v>
      </c>
      <c r="I20" s="12">
        <f t="shared" si="1"/>
        <v>5.1546391752578056E-3</v>
      </c>
      <c r="K20" s="4" t="s">
        <v>26</v>
      </c>
      <c r="L20" s="5">
        <v>1</v>
      </c>
      <c r="M20" s="6">
        <v>19.399999999999999</v>
      </c>
      <c r="N20" s="6">
        <v>18.8</v>
      </c>
      <c r="O20" s="6">
        <v>19.8</v>
      </c>
      <c r="P20" s="6">
        <v>19.600000000000001</v>
      </c>
      <c r="Q20" s="6">
        <v>19.5</v>
      </c>
      <c r="R20">
        <f t="shared" si="2"/>
        <v>19.399999999999999</v>
      </c>
      <c r="S20" s="12">
        <f t="shared" si="3"/>
        <v>5.1546391752578056E-3</v>
      </c>
      <c r="U20" s="1">
        <f t="shared" si="4"/>
        <v>0</v>
      </c>
      <c r="V20" s="1">
        <f t="shared" si="5"/>
        <v>0</v>
      </c>
      <c r="W20" s="1">
        <f t="shared" si="6"/>
        <v>0</v>
      </c>
      <c r="X20" s="1">
        <f t="shared" si="7"/>
        <v>0</v>
      </c>
      <c r="Y20" s="1">
        <f t="shared" si="8"/>
        <v>0</v>
      </c>
      <c r="Z20" s="1">
        <f t="shared" si="9"/>
        <v>0</v>
      </c>
    </row>
    <row r="21" spans="1:26" x14ac:dyDescent="0.3">
      <c r="A21" t="s">
        <v>27</v>
      </c>
      <c r="B21" s="1">
        <v>0.08</v>
      </c>
      <c r="C21">
        <v>24.2</v>
      </c>
      <c r="D21">
        <v>24</v>
      </c>
      <c r="E21">
        <v>24.8</v>
      </c>
      <c r="F21">
        <v>23.7</v>
      </c>
      <c r="G21">
        <v>24.3</v>
      </c>
      <c r="H21">
        <f t="shared" si="0"/>
        <v>24.175000000000001</v>
      </c>
      <c r="I21" s="12">
        <f t="shared" si="1"/>
        <v>5.170630816959669E-3</v>
      </c>
      <c r="K21" s="7" t="s">
        <v>27</v>
      </c>
      <c r="L21" s="8">
        <v>0.08</v>
      </c>
      <c r="M21" s="9">
        <v>24.2</v>
      </c>
      <c r="N21" s="9">
        <v>24</v>
      </c>
      <c r="O21" s="9">
        <v>24.8</v>
      </c>
      <c r="P21" s="9">
        <v>23.7</v>
      </c>
      <c r="Q21" s="9">
        <v>24.3</v>
      </c>
      <c r="R21">
        <f t="shared" si="2"/>
        <v>24.175000000000001</v>
      </c>
      <c r="S21" s="12">
        <f t="shared" si="3"/>
        <v>5.170630816959669E-3</v>
      </c>
      <c r="U21" s="1">
        <f t="shared" si="4"/>
        <v>0</v>
      </c>
      <c r="V21" s="1">
        <f t="shared" si="5"/>
        <v>0</v>
      </c>
      <c r="W21" s="1">
        <f t="shared" si="6"/>
        <v>0</v>
      </c>
      <c r="X21" s="1">
        <f t="shared" si="7"/>
        <v>0</v>
      </c>
      <c r="Y21" s="1">
        <f t="shared" si="8"/>
        <v>0</v>
      </c>
      <c r="Z21" s="1">
        <f t="shared" si="9"/>
        <v>0</v>
      </c>
    </row>
    <row r="22" spans="1:26" x14ac:dyDescent="0.3">
      <c r="A22" t="s">
        <v>28</v>
      </c>
      <c r="B22" s="1">
        <v>0.28000000000000003</v>
      </c>
      <c r="C22">
        <v>23.3</v>
      </c>
      <c r="D22">
        <v>23.1</v>
      </c>
      <c r="E22">
        <v>24.2</v>
      </c>
      <c r="F22" s="11">
        <v>2.2999999999999998</v>
      </c>
      <c r="G22">
        <v>23.6</v>
      </c>
      <c r="H22" s="11">
        <f t="shared" si="0"/>
        <v>18.225000000000001</v>
      </c>
      <c r="I22" s="13">
        <f t="shared" si="1"/>
        <v>0.29492455418381341</v>
      </c>
      <c r="K22" s="4" t="s">
        <v>28</v>
      </c>
      <c r="L22" s="5">
        <v>0.28000000000000003</v>
      </c>
      <c r="M22" s="6">
        <v>23.3</v>
      </c>
      <c r="N22" s="6">
        <v>23.1</v>
      </c>
      <c r="O22" s="6">
        <v>24.2</v>
      </c>
      <c r="P22" s="6">
        <v>23.2</v>
      </c>
      <c r="Q22" s="6">
        <v>23.6</v>
      </c>
      <c r="R22">
        <f t="shared" si="2"/>
        <v>23.450000000000003</v>
      </c>
      <c r="S22" s="12">
        <f t="shared" si="3"/>
        <v>6.3965884861406632E-3</v>
      </c>
      <c r="U22" s="1">
        <f t="shared" si="4"/>
        <v>0</v>
      </c>
      <c r="V22" s="1">
        <f t="shared" si="5"/>
        <v>0</v>
      </c>
      <c r="W22" s="1">
        <f t="shared" si="6"/>
        <v>0</v>
      </c>
      <c r="X22" s="1">
        <f t="shared" si="7"/>
        <v>0</v>
      </c>
      <c r="Y22" s="1">
        <f t="shared" si="8"/>
        <v>-20.9</v>
      </c>
      <c r="Z22" s="1">
        <f t="shared" si="9"/>
        <v>0</v>
      </c>
    </row>
    <row r="23" spans="1:26" ht="26.4" x14ac:dyDescent="0.3">
      <c r="A23" t="s">
        <v>29</v>
      </c>
      <c r="B23" s="1">
        <v>0.28999999999999998</v>
      </c>
      <c r="C23">
        <v>25.4</v>
      </c>
      <c r="D23">
        <v>25.3</v>
      </c>
      <c r="E23">
        <v>25.9</v>
      </c>
      <c r="F23">
        <v>24.7</v>
      </c>
      <c r="G23">
        <v>25.4</v>
      </c>
      <c r="H23">
        <f t="shared" si="0"/>
        <v>25.324999999999999</v>
      </c>
      <c r="I23" s="12">
        <f t="shared" si="1"/>
        <v>2.9615004935833874E-3</v>
      </c>
      <c r="K23" s="7" t="s">
        <v>29</v>
      </c>
      <c r="L23" s="8">
        <v>0.28999999999999998</v>
      </c>
      <c r="M23" s="9">
        <v>25.4</v>
      </c>
      <c r="N23" s="9">
        <v>25.3</v>
      </c>
      <c r="O23" s="9">
        <v>25.9</v>
      </c>
      <c r="P23" s="9">
        <v>24.7</v>
      </c>
      <c r="Q23" s="9">
        <v>25.4</v>
      </c>
      <c r="R23">
        <f t="shared" si="2"/>
        <v>25.324999999999999</v>
      </c>
      <c r="S23" s="12">
        <f t="shared" si="3"/>
        <v>2.9615004935833874E-3</v>
      </c>
      <c r="U23" s="1">
        <f t="shared" si="4"/>
        <v>0</v>
      </c>
      <c r="V23" s="1">
        <f t="shared" si="5"/>
        <v>0</v>
      </c>
      <c r="W23" s="1">
        <f t="shared" si="6"/>
        <v>0</v>
      </c>
      <c r="X23" s="1">
        <f t="shared" si="7"/>
        <v>0</v>
      </c>
      <c r="Y23" s="1">
        <f t="shared" si="8"/>
        <v>0</v>
      </c>
      <c r="Z23" s="1">
        <f t="shared" si="9"/>
        <v>0</v>
      </c>
    </row>
    <row r="24" spans="1:26" x14ac:dyDescent="0.3">
      <c r="A24" t="s">
        <v>30</v>
      </c>
      <c r="B24" s="1">
        <v>0.28999999999999998</v>
      </c>
      <c r="C24">
        <v>24.1</v>
      </c>
      <c r="D24">
        <v>23.7</v>
      </c>
      <c r="E24">
        <v>24.5</v>
      </c>
      <c r="F24">
        <v>23.8</v>
      </c>
      <c r="G24">
        <v>24.1</v>
      </c>
      <c r="H24">
        <f t="shared" si="0"/>
        <v>24.024999999999999</v>
      </c>
      <c r="I24" s="12">
        <f t="shared" si="1"/>
        <v>3.1217481789803476E-3</v>
      </c>
      <c r="K24" s="4" t="s">
        <v>30</v>
      </c>
      <c r="L24" s="5">
        <v>0.28999999999999998</v>
      </c>
      <c r="M24" s="6">
        <v>24.1</v>
      </c>
      <c r="N24" s="6">
        <v>23.7</v>
      </c>
      <c r="O24" s="6">
        <v>24.5</v>
      </c>
      <c r="P24" s="6">
        <v>23.8</v>
      </c>
      <c r="Q24" s="6">
        <v>24.1</v>
      </c>
      <c r="R24">
        <f t="shared" si="2"/>
        <v>24.024999999999999</v>
      </c>
      <c r="S24" s="12">
        <f t="shared" si="3"/>
        <v>3.1217481789803476E-3</v>
      </c>
      <c r="U24" s="1">
        <f t="shared" si="4"/>
        <v>0</v>
      </c>
      <c r="V24" s="1">
        <f t="shared" si="5"/>
        <v>0</v>
      </c>
      <c r="W24" s="1">
        <f t="shared" si="6"/>
        <v>0</v>
      </c>
      <c r="X24" s="1">
        <f t="shared" si="7"/>
        <v>0</v>
      </c>
      <c r="Y24" s="1">
        <f t="shared" si="8"/>
        <v>0</v>
      </c>
      <c r="Z24" s="1">
        <f t="shared" si="9"/>
        <v>0</v>
      </c>
    </row>
    <row r="25" spans="1:26" ht="26.4" x14ac:dyDescent="0.3">
      <c r="A25" t="s">
        <v>31</v>
      </c>
      <c r="B25" s="1">
        <v>1</v>
      </c>
      <c r="C25">
        <v>20.399999999999999</v>
      </c>
      <c r="D25">
        <v>21.5</v>
      </c>
      <c r="E25">
        <v>21.8</v>
      </c>
      <c r="F25">
        <v>21.6</v>
      </c>
      <c r="G25">
        <v>21.5</v>
      </c>
      <c r="H25">
        <f t="shared" si="0"/>
        <v>21.325000000000003</v>
      </c>
      <c r="I25" s="12">
        <f t="shared" si="1"/>
        <v>8.2063305978896661E-3</v>
      </c>
      <c r="K25" s="7" t="s">
        <v>31</v>
      </c>
      <c r="L25" s="8">
        <v>1</v>
      </c>
      <c r="M25" s="9">
        <v>20.399999999999999</v>
      </c>
      <c r="N25" s="9">
        <v>21.5</v>
      </c>
      <c r="O25" s="9">
        <v>21.8</v>
      </c>
      <c r="P25" s="9">
        <v>21.6</v>
      </c>
      <c r="Q25" s="9">
        <v>21.5</v>
      </c>
      <c r="R25">
        <f t="shared" si="2"/>
        <v>21.325000000000003</v>
      </c>
      <c r="S25" s="12">
        <f t="shared" si="3"/>
        <v>8.2063305978896661E-3</v>
      </c>
      <c r="U25" s="1">
        <f t="shared" si="4"/>
        <v>0</v>
      </c>
      <c r="V25" s="1">
        <f t="shared" si="5"/>
        <v>0</v>
      </c>
      <c r="W25" s="1">
        <f t="shared" si="6"/>
        <v>0</v>
      </c>
      <c r="X25" s="1">
        <f t="shared" si="7"/>
        <v>0</v>
      </c>
      <c r="Y25" s="1">
        <f t="shared" si="8"/>
        <v>0</v>
      </c>
      <c r="Z25" s="1">
        <f t="shared" si="9"/>
        <v>0</v>
      </c>
    </row>
    <row r="26" spans="1:26" ht="26.4" x14ac:dyDescent="0.3">
      <c r="A26" t="s">
        <v>32</v>
      </c>
      <c r="B26" s="1">
        <v>1</v>
      </c>
      <c r="C26">
        <v>18.2</v>
      </c>
      <c r="D26">
        <v>18.100000000000001</v>
      </c>
      <c r="E26">
        <v>18.8</v>
      </c>
      <c r="F26">
        <v>18.8</v>
      </c>
      <c r="G26">
        <v>18.600000000000001</v>
      </c>
      <c r="H26">
        <f t="shared" si="0"/>
        <v>18.474999999999998</v>
      </c>
      <c r="I26" s="12">
        <f t="shared" si="1"/>
        <v>6.7658998646821962E-3</v>
      </c>
      <c r="K26" s="4" t="s">
        <v>32</v>
      </c>
      <c r="L26" s="5">
        <v>1</v>
      </c>
      <c r="M26" s="6">
        <v>18.2</v>
      </c>
      <c r="N26" s="6">
        <v>18.100000000000001</v>
      </c>
      <c r="O26" s="6">
        <v>18.8</v>
      </c>
      <c r="P26" s="6">
        <v>18.8</v>
      </c>
      <c r="Q26" s="6">
        <v>18.600000000000001</v>
      </c>
      <c r="R26">
        <f t="shared" si="2"/>
        <v>18.474999999999998</v>
      </c>
      <c r="S26" s="12">
        <f t="shared" si="3"/>
        <v>6.7658998646821962E-3</v>
      </c>
      <c r="U26" s="1">
        <f t="shared" si="4"/>
        <v>0</v>
      </c>
      <c r="V26" s="1">
        <f t="shared" si="5"/>
        <v>0</v>
      </c>
      <c r="W26" s="1">
        <f t="shared" si="6"/>
        <v>0</v>
      </c>
      <c r="X26" s="1">
        <f t="shared" si="7"/>
        <v>0</v>
      </c>
      <c r="Y26" s="1">
        <f t="shared" si="8"/>
        <v>0</v>
      </c>
      <c r="Z26" s="1">
        <f t="shared" si="9"/>
        <v>0</v>
      </c>
    </row>
    <row r="27" spans="1:26" x14ac:dyDescent="0.3">
      <c r="A27" t="s">
        <v>33</v>
      </c>
      <c r="B27" s="1">
        <v>1</v>
      </c>
      <c r="C27">
        <v>19.8</v>
      </c>
      <c r="D27">
        <v>19.899999999999999</v>
      </c>
      <c r="E27">
        <v>20.8</v>
      </c>
      <c r="F27">
        <v>20.5</v>
      </c>
      <c r="G27">
        <v>20.399999999999999</v>
      </c>
      <c r="H27">
        <f t="shared" si="0"/>
        <v>20.25</v>
      </c>
      <c r="I27" s="12">
        <f t="shared" si="1"/>
        <v>7.4074074074073374E-3</v>
      </c>
      <c r="K27" s="7" t="s">
        <v>33</v>
      </c>
      <c r="L27" s="8">
        <v>1</v>
      </c>
      <c r="M27" s="9">
        <v>19.8</v>
      </c>
      <c r="N27" s="9">
        <v>19.899999999999999</v>
      </c>
      <c r="O27" s="9">
        <v>20.8</v>
      </c>
      <c r="P27" s="9">
        <v>20.5</v>
      </c>
      <c r="Q27" s="9">
        <v>20.399999999999999</v>
      </c>
      <c r="R27">
        <f t="shared" si="2"/>
        <v>20.25</v>
      </c>
      <c r="S27" s="12">
        <f t="shared" si="3"/>
        <v>7.4074074074073374E-3</v>
      </c>
      <c r="U27" s="1">
        <f t="shared" si="4"/>
        <v>0</v>
      </c>
      <c r="V27" s="1">
        <f t="shared" si="5"/>
        <v>0</v>
      </c>
      <c r="W27" s="1">
        <f t="shared" si="6"/>
        <v>0</v>
      </c>
      <c r="X27" s="1">
        <f t="shared" si="7"/>
        <v>0</v>
      </c>
      <c r="Y27" s="1">
        <f t="shared" si="8"/>
        <v>0</v>
      </c>
      <c r="Z27" s="1">
        <f t="shared" si="9"/>
        <v>0</v>
      </c>
    </row>
    <row r="28" spans="1:26" x14ac:dyDescent="0.3">
      <c r="A28" t="s">
        <v>34</v>
      </c>
      <c r="B28" s="1">
        <v>1</v>
      </c>
      <c r="C28">
        <v>19</v>
      </c>
      <c r="D28">
        <v>20.2</v>
      </c>
      <c r="E28">
        <v>21</v>
      </c>
      <c r="F28">
        <v>20.5</v>
      </c>
      <c r="G28">
        <v>20.3</v>
      </c>
      <c r="H28">
        <f t="shared" si="0"/>
        <v>20.175000000000001</v>
      </c>
      <c r="I28" s="12">
        <f t="shared" si="1"/>
        <v>6.1957868649318458E-3</v>
      </c>
      <c r="K28" s="4" t="s">
        <v>34</v>
      </c>
      <c r="L28" s="5">
        <v>1</v>
      </c>
      <c r="M28" s="6">
        <v>19</v>
      </c>
      <c r="N28" s="6">
        <v>20.2</v>
      </c>
      <c r="O28" s="6">
        <v>21</v>
      </c>
      <c r="P28" s="6">
        <v>20.5</v>
      </c>
      <c r="Q28" s="6">
        <v>20.3</v>
      </c>
      <c r="R28">
        <f t="shared" si="2"/>
        <v>20.175000000000001</v>
      </c>
      <c r="S28" s="12">
        <f t="shared" si="3"/>
        <v>6.1957868649318458E-3</v>
      </c>
      <c r="U28" s="1">
        <f t="shared" si="4"/>
        <v>0</v>
      </c>
      <c r="V28" s="1">
        <f t="shared" si="5"/>
        <v>0</v>
      </c>
      <c r="W28" s="1">
        <f t="shared" si="6"/>
        <v>0</v>
      </c>
      <c r="X28" s="1">
        <f t="shared" si="7"/>
        <v>0</v>
      </c>
      <c r="Y28" s="1">
        <f t="shared" si="8"/>
        <v>0</v>
      </c>
      <c r="Z28" s="1">
        <f t="shared" si="9"/>
        <v>0</v>
      </c>
    </row>
    <row r="29" spans="1:26" x14ac:dyDescent="0.3">
      <c r="A29" t="s">
        <v>35</v>
      </c>
      <c r="B29" s="1">
        <v>0.84</v>
      </c>
      <c r="C29">
        <v>20.9</v>
      </c>
      <c r="D29">
        <v>20.9</v>
      </c>
      <c r="E29">
        <v>21.9</v>
      </c>
      <c r="F29">
        <v>21.5</v>
      </c>
      <c r="G29">
        <v>21.4</v>
      </c>
      <c r="H29">
        <f t="shared" si="0"/>
        <v>21.299999999999997</v>
      </c>
      <c r="I29" s="12">
        <f t="shared" si="1"/>
        <v>4.6948356807512415E-3</v>
      </c>
      <c r="K29" s="7" t="s">
        <v>35</v>
      </c>
      <c r="L29" s="8">
        <v>0.84</v>
      </c>
      <c r="M29" s="9">
        <v>20.9</v>
      </c>
      <c r="N29" s="9">
        <v>20.9</v>
      </c>
      <c r="O29" s="9">
        <v>21.9</v>
      </c>
      <c r="P29" s="9">
        <v>21.5</v>
      </c>
      <c r="Q29" s="9">
        <v>21.4</v>
      </c>
      <c r="R29">
        <f t="shared" si="2"/>
        <v>21.299999999999997</v>
      </c>
      <c r="S29" s="12">
        <f t="shared" si="3"/>
        <v>4.6948356807512415E-3</v>
      </c>
      <c r="U29" s="1">
        <f t="shared" si="4"/>
        <v>0</v>
      </c>
      <c r="V29" s="1">
        <f t="shared" si="5"/>
        <v>0</v>
      </c>
      <c r="W29" s="1">
        <f t="shared" si="6"/>
        <v>0</v>
      </c>
      <c r="X29" s="1">
        <f t="shared" si="7"/>
        <v>0</v>
      </c>
      <c r="Y29" s="1">
        <f t="shared" si="8"/>
        <v>0</v>
      </c>
      <c r="Z29" s="1">
        <f t="shared" si="9"/>
        <v>0</v>
      </c>
    </row>
    <row r="30" spans="1:26" x14ac:dyDescent="0.3">
      <c r="A30" t="s">
        <v>36</v>
      </c>
      <c r="B30" s="1">
        <v>1</v>
      </c>
      <c r="C30">
        <v>16.3</v>
      </c>
      <c r="D30">
        <v>18</v>
      </c>
      <c r="E30">
        <v>18.100000000000001</v>
      </c>
      <c r="F30">
        <v>18.2</v>
      </c>
      <c r="G30">
        <v>17.8</v>
      </c>
      <c r="H30">
        <f t="shared" si="0"/>
        <v>17.649999999999999</v>
      </c>
      <c r="I30" s="12">
        <f t="shared" si="1"/>
        <v>8.4985835694052214E-3</v>
      </c>
      <c r="K30" s="4" t="s">
        <v>36</v>
      </c>
      <c r="L30" s="5">
        <v>1</v>
      </c>
      <c r="M30" s="6">
        <v>16.3</v>
      </c>
      <c r="N30" s="6">
        <v>18</v>
      </c>
      <c r="O30" s="6">
        <v>18.100000000000001</v>
      </c>
      <c r="P30" s="6">
        <v>18.2</v>
      </c>
      <c r="Q30" s="6">
        <v>17.8</v>
      </c>
      <c r="R30">
        <f t="shared" si="2"/>
        <v>17.649999999999999</v>
      </c>
      <c r="S30" s="12">
        <f t="shared" si="3"/>
        <v>8.4985835694052214E-3</v>
      </c>
      <c r="U30" s="1">
        <f t="shared" si="4"/>
        <v>0</v>
      </c>
      <c r="V30" s="1">
        <f t="shared" si="5"/>
        <v>0</v>
      </c>
      <c r="W30" s="1">
        <f t="shared" si="6"/>
        <v>0</v>
      </c>
      <c r="X30" s="1">
        <f t="shared" si="7"/>
        <v>0</v>
      </c>
      <c r="Y30" s="1">
        <f t="shared" si="8"/>
        <v>0</v>
      </c>
      <c r="Z30" s="1">
        <f t="shared" si="9"/>
        <v>0</v>
      </c>
    </row>
    <row r="31" spans="1:26" ht="39.6" x14ac:dyDescent="0.3">
      <c r="A31" t="s">
        <v>37</v>
      </c>
      <c r="B31" s="1">
        <v>0.18</v>
      </c>
      <c r="C31">
        <v>25.4</v>
      </c>
      <c r="D31">
        <v>25.1</v>
      </c>
      <c r="E31">
        <v>26</v>
      </c>
      <c r="F31">
        <v>24.9</v>
      </c>
      <c r="G31">
        <v>25.5</v>
      </c>
      <c r="H31">
        <f t="shared" si="0"/>
        <v>25.35</v>
      </c>
      <c r="I31" s="12">
        <f t="shared" si="1"/>
        <v>5.917159763313553E-3</v>
      </c>
      <c r="K31" s="7" t="s">
        <v>37</v>
      </c>
      <c r="L31" s="8">
        <v>0.18</v>
      </c>
      <c r="M31" s="9">
        <v>25.4</v>
      </c>
      <c r="N31" s="9">
        <v>25.1</v>
      </c>
      <c r="O31" s="9">
        <v>26</v>
      </c>
      <c r="P31" s="9">
        <v>24.9</v>
      </c>
      <c r="Q31" s="9">
        <v>25.5</v>
      </c>
      <c r="R31">
        <f t="shared" si="2"/>
        <v>25.35</v>
      </c>
      <c r="S31" s="12">
        <f t="shared" si="3"/>
        <v>5.917159763313553E-3</v>
      </c>
      <c r="U31" s="1">
        <f t="shared" si="4"/>
        <v>0</v>
      </c>
      <c r="V31" s="1">
        <f t="shared" si="5"/>
        <v>0</v>
      </c>
      <c r="W31" s="1">
        <f t="shared" si="6"/>
        <v>0</v>
      </c>
      <c r="X31" s="1">
        <f t="shared" si="7"/>
        <v>0</v>
      </c>
      <c r="Y31" s="1">
        <f t="shared" si="8"/>
        <v>0</v>
      </c>
      <c r="Z31" s="1">
        <f t="shared" si="9"/>
        <v>0</v>
      </c>
    </row>
    <row r="32" spans="1:26" ht="26.4" x14ac:dyDescent="0.3">
      <c r="A32" t="s">
        <v>38</v>
      </c>
      <c r="B32" s="1">
        <v>0.34</v>
      </c>
      <c r="C32">
        <v>23.8</v>
      </c>
      <c r="D32">
        <v>23.8</v>
      </c>
      <c r="E32">
        <v>24.1</v>
      </c>
      <c r="F32">
        <v>23.2</v>
      </c>
      <c r="G32">
        <v>23.9</v>
      </c>
      <c r="H32">
        <f t="shared" si="0"/>
        <v>23.725000000000001</v>
      </c>
      <c r="I32" s="12">
        <f t="shared" si="1"/>
        <v>7.3761854583771188E-3</v>
      </c>
      <c r="K32" s="4" t="s">
        <v>38</v>
      </c>
      <c r="L32" s="5">
        <v>0.34</v>
      </c>
      <c r="M32" s="6">
        <v>23.8</v>
      </c>
      <c r="N32" s="6">
        <v>23.8</v>
      </c>
      <c r="O32" s="6">
        <v>24.1</v>
      </c>
      <c r="P32" s="6">
        <v>23.2</v>
      </c>
      <c r="Q32" s="6">
        <v>23.9</v>
      </c>
      <c r="R32">
        <f t="shared" si="2"/>
        <v>23.725000000000001</v>
      </c>
      <c r="S32" s="12">
        <f t="shared" si="3"/>
        <v>7.3761854583771188E-3</v>
      </c>
      <c r="U32" s="1">
        <f t="shared" si="4"/>
        <v>0</v>
      </c>
      <c r="V32" s="1">
        <f t="shared" si="5"/>
        <v>0</v>
      </c>
      <c r="W32" s="1">
        <f t="shared" si="6"/>
        <v>0</v>
      </c>
      <c r="X32" s="1">
        <f t="shared" si="7"/>
        <v>0</v>
      </c>
      <c r="Y32" s="1">
        <f t="shared" si="8"/>
        <v>0</v>
      </c>
      <c r="Z32" s="1">
        <f t="shared" si="9"/>
        <v>0</v>
      </c>
    </row>
    <row r="33" spans="1:26" ht="26.4" x14ac:dyDescent="0.3">
      <c r="A33" t="s">
        <v>39</v>
      </c>
      <c r="B33" s="1">
        <v>0.66</v>
      </c>
      <c r="C33">
        <v>18.600000000000001</v>
      </c>
      <c r="D33">
        <v>19.399999999999999</v>
      </c>
      <c r="E33">
        <v>20.399999999999999</v>
      </c>
      <c r="F33">
        <v>20</v>
      </c>
      <c r="G33">
        <v>19.7</v>
      </c>
      <c r="H33">
        <f t="shared" si="0"/>
        <v>19.600000000000001</v>
      </c>
      <c r="I33" s="12">
        <f t="shared" si="1"/>
        <v>5.1020408163264218E-3</v>
      </c>
      <c r="K33" s="7" t="s">
        <v>39</v>
      </c>
      <c r="L33" s="8">
        <v>0.66</v>
      </c>
      <c r="M33" s="9">
        <v>18.600000000000001</v>
      </c>
      <c r="N33" s="9">
        <v>19.399999999999999</v>
      </c>
      <c r="O33" s="9">
        <v>20.399999999999999</v>
      </c>
      <c r="P33" s="9">
        <v>20</v>
      </c>
      <c r="Q33" s="9">
        <v>19.7</v>
      </c>
      <c r="R33">
        <f t="shared" si="2"/>
        <v>19.600000000000001</v>
      </c>
      <c r="S33" s="12">
        <f t="shared" si="3"/>
        <v>5.1020408163264218E-3</v>
      </c>
      <c r="U33" s="1">
        <f t="shared" si="4"/>
        <v>0</v>
      </c>
      <c r="V33" s="1">
        <f t="shared" si="5"/>
        <v>0</v>
      </c>
      <c r="W33" s="1">
        <f t="shared" si="6"/>
        <v>0</v>
      </c>
      <c r="X33" s="1">
        <f t="shared" si="7"/>
        <v>0</v>
      </c>
      <c r="Y33" s="1">
        <f t="shared" si="8"/>
        <v>0</v>
      </c>
      <c r="Z33" s="1">
        <f t="shared" si="9"/>
        <v>0</v>
      </c>
    </row>
    <row r="34" spans="1:26" x14ac:dyDescent="0.3">
      <c r="A34" t="s">
        <v>40</v>
      </c>
      <c r="B34" s="1">
        <v>0.31</v>
      </c>
      <c r="C34">
        <v>23.8</v>
      </c>
      <c r="D34">
        <v>24</v>
      </c>
      <c r="E34">
        <v>24.6</v>
      </c>
      <c r="F34">
        <v>23.9</v>
      </c>
      <c r="G34">
        <v>24.2</v>
      </c>
      <c r="H34">
        <f t="shared" si="0"/>
        <v>24.075000000000003</v>
      </c>
      <c r="I34" s="12">
        <f t="shared" si="1"/>
        <v>5.1921079958461656E-3</v>
      </c>
      <c r="K34" s="4" t="s">
        <v>40</v>
      </c>
      <c r="L34" s="5">
        <v>0.31</v>
      </c>
      <c r="M34" s="6">
        <v>23.8</v>
      </c>
      <c r="N34" s="6">
        <v>24</v>
      </c>
      <c r="O34" s="6">
        <v>24.6</v>
      </c>
      <c r="P34" s="6">
        <v>23.9</v>
      </c>
      <c r="Q34" s="6">
        <v>24.2</v>
      </c>
      <c r="R34">
        <f t="shared" si="2"/>
        <v>24.075000000000003</v>
      </c>
      <c r="S34" s="12">
        <f t="shared" si="3"/>
        <v>5.1921079958461656E-3</v>
      </c>
      <c r="U34" s="1">
        <f t="shared" si="4"/>
        <v>0</v>
      </c>
      <c r="V34" s="1">
        <f t="shared" si="5"/>
        <v>0</v>
      </c>
      <c r="W34" s="1">
        <f t="shared" si="6"/>
        <v>0</v>
      </c>
      <c r="X34" s="1">
        <f t="shared" si="7"/>
        <v>0</v>
      </c>
      <c r="Y34" s="1">
        <f t="shared" si="8"/>
        <v>0</v>
      </c>
      <c r="Z34" s="1">
        <f t="shared" si="9"/>
        <v>0</v>
      </c>
    </row>
    <row r="35" spans="1:26" ht="26.4" x14ac:dyDescent="0.3">
      <c r="A35" t="s">
        <v>41</v>
      </c>
      <c r="B35" s="1">
        <v>1</v>
      </c>
      <c r="C35">
        <v>17.8</v>
      </c>
      <c r="D35">
        <v>19.3</v>
      </c>
      <c r="E35">
        <v>19.600000000000001</v>
      </c>
      <c r="F35">
        <v>19.3</v>
      </c>
      <c r="G35">
        <v>19.100000000000001</v>
      </c>
      <c r="H35">
        <f t="shared" si="0"/>
        <v>19</v>
      </c>
      <c r="I35" s="12">
        <f t="shared" si="1"/>
        <v>5.2631578947369166E-3</v>
      </c>
      <c r="K35" s="7" t="s">
        <v>41</v>
      </c>
      <c r="L35" s="8">
        <v>1</v>
      </c>
      <c r="M35" s="9">
        <v>17.8</v>
      </c>
      <c r="N35" s="9">
        <v>19.3</v>
      </c>
      <c r="O35" s="9">
        <v>19.600000000000001</v>
      </c>
      <c r="P35" s="9">
        <v>19.3</v>
      </c>
      <c r="Q35" s="9">
        <v>19.100000000000001</v>
      </c>
      <c r="R35">
        <f t="shared" si="2"/>
        <v>19</v>
      </c>
      <c r="S35" s="12">
        <f t="shared" si="3"/>
        <v>5.2631578947369166E-3</v>
      </c>
      <c r="U35" s="1">
        <f t="shared" si="4"/>
        <v>0</v>
      </c>
      <c r="V35" s="1">
        <f t="shared" si="5"/>
        <v>0</v>
      </c>
      <c r="W35" s="1">
        <f t="shared" si="6"/>
        <v>0</v>
      </c>
      <c r="X35" s="1">
        <f t="shared" si="7"/>
        <v>0</v>
      </c>
      <c r="Y35" s="1">
        <f t="shared" si="8"/>
        <v>0</v>
      </c>
      <c r="Z35" s="1">
        <f t="shared" si="9"/>
        <v>0</v>
      </c>
    </row>
    <row r="36" spans="1:26" ht="26.4" x14ac:dyDescent="0.3">
      <c r="A36" t="s">
        <v>42</v>
      </c>
      <c r="B36" s="1">
        <v>0.98</v>
      </c>
      <c r="C36">
        <v>19</v>
      </c>
      <c r="D36">
        <v>20.399999999999999</v>
      </c>
      <c r="E36">
        <v>20.5</v>
      </c>
      <c r="F36">
        <v>20.6</v>
      </c>
      <c r="G36">
        <v>20.3</v>
      </c>
      <c r="H36">
        <f t="shared" si="0"/>
        <v>20.125</v>
      </c>
      <c r="I36" s="12">
        <f t="shared" si="1"/>
        <v>8.6956521739130783E-3</v>
      </c>
      <c r="K36" s="4" t="s">
        <v>42</v>
      </c>
      <c r="L36" s="5">
        <v>0.98</v>
      </c>
      <c r="M36" s="6">
        <v>19</v>
      </c>
      <c r="N36" s="6">
        <v>20.399999999999999</v>
      </c>
      <c r="O36" s="6">
        <v>20.5</v>
      </c>
      <c r="P36" s="6">
        <v>20.6</v>
      </c>
      <c r="Q36" s="6">
        <v>20.3</v>
      </c>
      <c r="R36">
        <f t="shared" si="2"/>
        <v>20.125</v>
      </c>
      <c r="S36" s="12">
        <f t="shared" si="3"/>
        <v>8.6956521739130783E-3</v>
      </c>
      <c r="U36" s="1">
        <f t="shared" si="4"/>
        <v>0</v>
      </c>
      <c r="V36" s="1">
        <f t="shared" si="5"/>
        <v>0</v>
      </c>
      <c r="W36" s="1">
        <f t="shared" si="6"/>
        <v>0</v>
      </c>
      <c r="X36" s="1">
        <f t="shared" si="7"/>
        <v>0</v>
      </c>
      <c r="Y36" s="1">
        <f t="shared" si="8"/>
        <v>0</v>
      </c>
      <c r="Z36" s="1">
        <f t="shared" si="9"/>
        <v>0</v>
      </c>
    </row>
    <row r="37" spans="1:26" x14ac:dyDescent="0.3">
      <c r="A37" t="s">
        <v>43</v>
      </c>
      <c r="B37" s="1">
        <v>0.75</v>
      </c>
      <c r="C37">
        <v>21.2</v>
      </c>
      <c r="D37">
        <v>21.6</v>
      </c>
      <c r="E37">
        <v>22.5</v>
      </c>
      <c r="F37">
        <v>22</v>
      </c>
      <c r="G37">
        <v>22</v>
      </c>
      <c r="H37">
        <f t="shared" si="0"/>
        <v>21.824999999999999</v>
      </c>
      <c r="I37" s="12">
        <f t="shared" si="1"/>
        <v>8.0183276059565042E-3</v>
      </c>
      <c r="K37" s="7" t="s">
        <v>43</v>
      </c>
      <c r="L37" s="8">
        <v>0.75</v>
      </c>
      <c r="M37" s="9">
        <v>21.2</v>
      </c>
      <c r="N37" s="9">
        <v>21.6</v>
      </c>
      <c r="O37" s="9">
        <v>22.5</v>
      </c>
      <c r="P37" s="9">
        <v>22</v>
      </c>
      <c r="Q37" s="9">
        <v>22</v>
      </c>
      <c r="R37">
        <f t="shared" si="2"/>
        <v>21.824999999999999</v>
      </c>
      <c r="S37" s="12">
        <f t="shared" si="3"/>
        <v>8.0183276059565042E-3</v>
      </c>
      <c r="U37" s="1">
        <f t="shared" si="4"/>
        <v>0</v>
      </c>
      <c r="V37" s="1">
        <f t="shared" si="5"/>
        <v>0</v>
      </c>
      <c r="W37" s="1">
        <f t="shared" si="6"/>
        <v>0</v>
      </c>
      <c r="X37" s="1">
        <f t="shared" si="7"/>
        <v>0</v>
      </c>
      <c r="Y37" s="1">
        <f t="shared" si="8"/>
        <v>0</v>
      </c>
      <c r="Z37" s="1">
        <f t="shared" si="9"/>
        <v>0</v>
      </c>
    </row>
    <row r="38" spans="1:26" ht="26.4" x14ac:dyDescent="0.3">
      <c r="A38" t="s">
        <v>44</v>
      </c>
      <c r="B38" s="1">
        <v>1</v>
      </c>
      <c r="C38">
        <v>18.5</v>
      </c>
      <c r="D38">
        <v>18.8</v>
      </c>
      <c r="E38">
        <v>20.100000000000001</v>
      </c>
      <c r="F38">
        <v>19.600000000000001</v>
      </c>
      <c r="G38">
        <v>19.399999999999999</v>
      </c>
      <c r="H38">
        <f t="shared" si="0"/>
        <v>19.25</v>
      </c>
      <c r="I38" s="12">
        <f t="shared" si="1"/>
        <v>7.7922077922077185E-3</v>
      </c>
      <c r="K38" s="4" t="s">
        <v>44</v>
      </c>
      <c r="L38" s="5">
        <v>1</v>
      </c>
      <c r="M38" s="6">
        <v>18.5</v>
      </c>
      <c r="N38" s="6">
        <v>18.8</v>
      </c>
      <c r="O38" s="6">
        <v>20.100000000000001</v>
      </c>
      <c r="P38" s="6">
        <v>19.600000000000001</v>
      </c>
      <c r="Q38" s="6">
        <v>19.399999999999999</v>
      </c>
      <c r="R38">
        <f t="shared" si="2"/>
        <v>19.25</v>
      </c>
      <c r="S38" s="12">
        <f t="shared" si="3"/>
        <v>7.7922077922077185E-3</v>
      </c>
      <c r="U38" s="1">
        <f t="shared" si="4"/>
        <v>0</v>
      </c>
      <c r="V38" s="1">
        <f t="shared" si="5"/>
        <v>0</v>
      </c>
      <c r="W38" s="1">
        <f t="shared" si="6"/>
        <v>0</v>
      </c>
      <c r="X38" s="1">
        <f t="shared" si="7"/>
        <v>0</v>
      </c>
      <c r="Y38" s="1">
        <f t="shared" si="8"/>
        <v>0</v>
      </c>
      <c r="Z38" s="1">
        <f t="shared" si="9"/>
        <v>0</v>
      </c>
    </row>
    <row r="39" spans="1:26" x14ac:dyDescent="0.3">
      <c r="A39" t="s">
        <v>45</v>
      </c>
      <c r="B39" s="1">
        <v>0.4</v>
      </c>
      <c r="C39">
        <v>21.2</v>
      </c>
      <c r="D39">
        <v>21.5</v>
      </c>
      <c r="E39">
        <v>22.4</v>
      </c>
      <c r="F39">
        <v>21.7</v>
      </c>
      <c r="G39">
        <v>21.8</v>
      </c>
      <c r="H39">
        <f t="shared" si="0"/>
        <v>21.7</v>
      </c>
      <c r="I39" s="12">
        <f t="shared" si="1"/>
        <v>4.608294930875642E-3</v>
      </c>
      <c r="K39" s="7" t="s">
        <v>45</v>
      </c>
      <c r="L39" s="8">
        <v>0.4</v>
      </c>
      <c r="M39" s="9">
        <v>21.2</v>
      </c>
      <c r="N39" s="9">
        <v>21.5</v>
      </c>
      <c r="O39" s="9">
        <v>22.4</v>
      </c>
      <c r="P39" s="9">
        <v>21.7</v>
      </c>
      <c r="Q39" s="9">
        <v>21.8</v>
      </c>
      <c r="R39">
        <f t="shared" si="2"/>
        <v>21.7</v>
      </c>
      <c r="S39" s="12">
        <f t="shared" si="3"/>
        <v>4.608294930875642E-3</v>
      </c>
      <c r="U39" s="1">
        <f t="shared" si="4"/>
        <v>0</v>
      </c>
      <c r="V39" s="1">
        <f t="shared" si="5"/>
        <v>0</v>
      </c>
      <c r="W39" s="1">
        <f t="shared" si="6"/>
        <v>0</v>
      </c>
      <c r="X39" s="1">
        <f t="shared" si="7"/>
        <v>0</v>
      </c>
      <c r="Y39" s="1">
        <f t="shared" si="8"/>
        <v>0</v>
      </c>
      <c r="Z39" s="1">
        <f t="shared" si="9"/>
        <v>0</v>
      </c>
    </row>
    <row r="40" spans="1:26" ht="26.4" x14ac:dyDescent="0.3">
      <c r="A40" t="s">
        <v>46</v>
      </c>
      <c r="B40" s="1">
        <v>0.23</v>
      </c>
      <c r="C40">
        <v>23.4</v>
      </c>
      <c r="D40">
        <v>23.4</v>
      </c>
      <c r="E40">
        <v>24.2</v>
      </c>
      <c r="F40">
        <v>23.3</v>
      </c>
      <c r="G40">
        <v>23.7</v>
      </c>
      <c r="H40">
        <f t="shared" si="0"/>
        <v>23.574999999999999</v>
      </c>
      <c r="I40" s="12">
        <f t="shared" si="1"/>
        <v>5.3022269353128317E-3</v>
      </c>
      <c r="K40" s="4" t="s">
        <v>46</v>
      </c>
      <c r="L40" s="5">
        <v>0.23</v>
      </c>
      <c r="M40" s="6">
        <v>23.4</v>
      </c>
      <c r="N40" s="6">
        <v>23.4</v>
      </c>
      <c r="O40" s="6">
        <v>24.2</v>
      </c>
      <c r="P40" s="6">
        <v>23.3</v>
      </c>
      <c r="Q40" s="6">
        <v>23.7</v>
      </c>
      <c r="R40">
        <f t="shared" si="2"/>
        <v>23.574999999999999</v>
      </c>
      <c r="S40" s="12">
        <f t="shared" si="3"/>
        <v>5.3022269353128317E-3</v>
      </c>
      <c r="U40" s="1">
        <f t="shared" si="4"/>
        <v>0</v>
      </c>
      <c r="V40" s="1">
        <f t="shared" si="5"/>
        <v>0</v>
      </c>
      <c r="W40" s="1">
        <f t="shared" si="6"/>
        <v>0</v>
      </c>
      <c r="X40" s="1">
        <f t="shared" si="7"/>
        <v>0</v>
      </c>
      <c r="Y40" s="1">
        <f t="shared" si="8"/>
        <v>0</v>
      </c>
      <c r="Z40" s="1">
        <f t="shared" si="9"/>
        <v>0</v>
      </c>
    </row>
    <row r="41" spans="1:26" ht="26.4" x14ac:dyDescent="0.3">
      <c r="A41" t="s">
        <v>47</v>
      </c>
      <c r="B41" s="1">
        <v>0.21</v>
      </c>
      <c r="C41">
        <v>24</v>
      </c>
      <c r="D41">
        <v>23.3</v>
      </c>
      <c r="E41">
        <v>24.7</v>
      </c>
      <c r="F41">
        <v>23.4</v>
      </c>
      <c r="G41">
        <v>24</v>
      </c>
      <c r="H41">
        <f t="shared" si="0"/>
        <v>23.85</v>
      </c>
      <c r="I41" s="12">
        <f t="shared" si="1"/>
        <v>6.2893081761005686E-3</v>
      </c>
      <c r="K41" s="7" t="s">
        <v>47</v>
      </c>
      <c r="L41" s="8">
        <v>0.21</v>
      </c>
      <c r="M41" s="9">
        <v>24</v>
      </c>
      <c r="N41" s="9">
        <v>23.3</v>
      </c>
      <c r="O41" s="9">
        <v>24.7</v>
      </c>
      <c r="P41" s="9">
        <v>23.4</v>
      </c>
      <c r="Q41" s="9">
        <v>24</v>
      </c>
      <c r="R41">
        <f t="shared" si="2"/>
        <v>23.85</v>
      </c>
      <c r="S41" s="12">
        <f t="shared" si="3"/>
        <v>6.2893081761005686E-3</v>
      </c>
      <c r="U41" s="1">
        <f t="shared" si="4"/>
        <v>0</v>
      </c>
      <c r="V41" s="1">
        <f t="shared" si="5"/>
        <v>0</v>
      </c>
      <c r="W41" s="1">
        <f t="shared" si="6"/>
        <v>0</v>
      </c>
      <c r="X41" s="1">
        <f t="shared" si="7"/>
        <v>0</v>
      </c>
      <c r="Y41" s="1">
        <f t="shared" si="8"/>
        <v>0</v>
      </c>
      <c r="Z41" s="1">
        <f t="shared" si="9"/>
        <v>0</v>
      </c>
    </row>
    <row r="42" spans="1:26" ht="26.4" x14ac:dyDescent="0.3">
      <c r="A42" t="s">
        <v>48</v>
      </c>
      <c r="B42" s="1">
        <v>1</v>
      </c>
      <c r="C42">
        <v>17.5</v>
      </c>
      <c r="D42">
        <v>18.600000000000001</v>
      </c>
      <c r="E42">
        <v>19.100000000000001</v>
      </c>
      <c r="F42">
        <v>18.899999999999999</v>
      </c>
      <c r="G42">
        <v>18.7</v>
      </c>
      <c r="H42">
        <f t="shared" si="0"/>
        <v>18.524999999999999</v>
      </c>
      <c r="I42" s="12">
        <f t="shared" si="1"/>
        <v>9.4466936572200118E-3</v>
      </c>
      <c r="K42" s="4" t="s">
        <v>48</v>
      </c>
      <c r="L42" s="5">
        <v>1</v>
      </c>
      <c r="M42" s="6">
        <v>17.5</v>
      </c>
      <c r="N42" s="6">
        <v>18.600000000000001</v>
      </c>
      <c r="O42" s="6">
        <v>19.100000000000001</v>
      </c>
      <c r="P42" s="6">
        <v>18.899999999999999</v>
      </c>
      <c r="Q42" s="6">
        <v>18.7</v>
      </c>
      <c r="R42">
        <f t="shared" si="2"/>
        <v>18.524999999999999</v>
      </c>
      <c r="S42" s="12">
        <f t="shared" si="3"/>
        <v>9.4466936572200118E-3</v>
      </c>
      <c r="U42" s="1">
        <f t="shared" si="4"/>
        <v>0</v>
      </c>
      <c r="V42" s="1">
        <f t="shared" si="5"/>
        <v>0</v>
      </c>
      <c r="W42" s="1">
        <f t="shared" si="6"/>
        <v>0</v>
      </c>
      <c r="X42" s="1">
        <f t="shared" si="7"/>
        <v>0</v>
      </c>
      <c r="Y42" s="1">
        <f t="shared" si="8"/>
        <v>0</v>
      </c>
      <c r="Z42" s="1">
        <f t="shared" si="9"/>
        <v>0</v>
      </c>
    </row>
    <row r="43" spans="1:26" ht="26.4" x14ac:dyDescent="0.3">
      <c r="A43" t="s">
        <v>49</v>
      </c>
      <c r="B43" s="1">
        <v>0.8</v>
      </c>
      <c r="C43">
        <v>20.7</v>
      </c>
      <c r="D43">
        <v>21.5</v>
      </c>
      <c r="E43">
        <v>22.3</v>
      </c>
      <c r="F43">
        <v>22</v>
      </c>
      <c r="G43">
        <v>21.8</v>
      </c>
      <c r="H43">
        <f t="shared" si="0"/>
        <v>21.625</v>
      </c>
      <c r="I43" s="12">
        <f t="shared" si="1"/>
        <v>8.0924855491329804E-3</v>
      </c>
      <c r="K43" s="7" t="s">
        <v>49</v>
      </c>
      <c r="L43" s="8">
        <v>0.8</v>
      </c>
      <c r="M43" s="9">
        <v>20.7</v>
      </c>
      <c r="N43" s="9">
        <v>21.5</v>
      </c>
      <c r="O43" s="9">
        <v>22.3</v>
      </c>
      <c r="P43" s="9">
        <v>22</v>
      </c>
      <c r="Q43" s="9">
        <v>21.8</v>
      </c>
      <c r="R43">
        <f t="shared" si="2"/>
        <v>21.625</v>
      </c>
      <c r="S43" s="12">
        <f t="shared" si="3"/>
        <v>8.0924855491329804E-3</v>
      </c>
      <c r="U43" s="1">
        <f t="shared" si="4"/>
        <v>0</v>
      </c>
      <c r="V43" s="1">
        <f t="shared" si="5"/>
        <v>0</v>
      </c>
      <c r="W43" s="1">
        <f t="shared" si="6"/>
        <v>0</v>
      </c>
      <c r="X43" s="1">
        <f t="shared" si="7"/>
        <v>0</v>
      </c>
      <c r="Y43" s="1">
        <f t="shared" si="8"/>
        <v>0</v>
      </c>
      <c r="Z43" s="1">
        <f t="shared" si="9"/>
        <v>0</v>
      </c>
    </row>
    <row r="44" spans="1:26" ht="26.4" x14ac:dyDescent="0.3">
      <c r="A44" t="s">
        <v>50</v>
      </c>
      <c r="B44" s="1">
        <v>1</v>
      </c>
      <c r="C44">
        <v>19.5</v>
      </c>
      <c r="D44">
        <v>19.2</v>
      </c>
      <c r="E44">
        <v>20.100000000000001</v>
      </c>
      <c r="F44">
        <v>19.899999999999999</v>
      </c>
      <c r="G44">
        <v>19.8</v>
      </c>
      <c r="H44">
        <f t="shared" si="0"/>
        <v>19.675000000000001</v>
      </c>
      <c r="I44" s="12">
        <f t="shared" si="1"/>
        <v>6.3532401524777635E-3</v>
      </c>
      <c r="K44" s="4" t="s">
        <v>50</v>
      </c>
      <c r="L44" s="5">
        <v>1</v>
      </c>
      <c r="M44" s="6">
        <v>19.5</v>
      </c>
      <c r="N44" s="6">
        <v>19.2</v>
      </c>
      <c r="O44" s="6">
        <v>20.100000000000001</v>
      </c>
      <c r="P44" s="6">
        <v>19.899999999999999</v>
      </c>
      <c r="Q44" s="6">
        <v>19.8</v>
      </c>
      <c r="R44">
        <f t="shared" si="2"/>
        <v>19.675000000000001</v>
      </c>
      <c r="S44" s="12">
        <f t="shared" si="3"/>
        <v>6.3532401524777635E-3</v>
      </c>
      <c r="U44" s="1">
        <f t="shared" si="4"/>
        <v>0</v>
      </c>
      <c r="V44" s="1">
        <f t="shared" si="5"/>
        <v>0</v>
      </c>
      <c r="W44" s="1">
        <f t="shared" si="6"/>
        <v>0</v>
      </c>
      <c r="X44" s="1">
        <f t="shared" si="7"/>
        <v>0</v>
      </c>
      <c r="Y44" s="1">
        <f t="shared" si="8"/>
        <v>0</v>
      </c>
      <c r="Z44" s="1">
        <f t="shared" si="9"/>
        <v>0</v>
      </c>
    </row>
    <row r="45" spans="1:26" x14ac:dyDescent="0.3">
      <c r="A45" t="s">
        <v>51</v>
      </c>
      <c r="B45" s="1">
        <v>0.45</v>
      </c>
      <c r="C45">
        <v>19.5</v>
      </c>
      <c r="D45">
        <v>20.7</v>
      </c>
      <c r="E45">
        <v>21.1</v>
      </c>
      <c r="F45">
        <v>20.9</v>
      </c>
      <c r="G45">
        <v>20.7</v>
      </c>
      <c r="H45">
        <f t="shared" si="0"/>
        <v>20.55</v>
      </c>
      <c r="I45" s="12">
        <f t="shared" si="1"/>
        <v>7.2992700729926311E-3</v>
      </c>
      <c r="K45" s="7" t="s">
        <v>51</v>
      </c>
      <c r="L45" s="8">
        <v>0.45</v>
      </c>
      <c r="M45" s="9">
        <v>19.5</v>
      </c>
      <c r="N45" s="9">
        <v>20.7</v>
      </c>
      <c r="O45" s="9">
        <v>21.1</v>
      </c>
      <c r="P45" s="9">
        <v>20.9</v>
      </c>
      <c r="Q45" s="9">
        <v>20.7</v>
      </c>
      <c r="R45">
        <f t="shared" si="2"/>
        <v>20.55</v>
      </c>
      <c r="S45" s="12">
        <f t="shared" si="3"/>
        <v>7.2992700729926311E-3</v>
      </c>
      <c r="U45" s="1">
        <f t="shared" si="4"/>
        <v>0</v>
      </c>
      <c r="V45" s="1">
        <f t="shared" si="5"/>
        <v>0</v>
      </c>
      <c r="W45" s="1">
        <f t="shared" si="6"/>
        <v>0</v>
      </c>
      <c r="X45" s="1">
        <f t="shared" si="7"/>
        <v>0</v>
      </c>
      <c r="Y45" s="1">
        <f t="shared" si="8"/>
        <v>0</v>
      </c>
      <c r="Z45" s="1">
        <f t="shared" si="9"/>
        <v>0</v>
      </c>
    </row>
    <row r="46" spans="1:26" x14ac:dyDescent="0.3">
      <c r="A46" t="s">
        <v>52</v>
      </c>
      <c r="B46" s="1">
        <v>1</v>
      </c>
      <c r="C46">
        <v>19.5</v>
      </c>
      <c r="D46">
        <v>19.899999999999999</v>
      </c>
      <c r="E46">
        <v>20.8</v>
      </c>
      <c r="F46">
        <v>20.6</v>
      </c>
      <c r="G46">
        <v>20.3</v>
      </c>
      <c r="H46">
        <f t="shared" si="0"/>
        <v>20.200000000000003</v>
      </c>
      <c r="I46" s="12">
        <f t="shared" si="1"/>
        <v>4.9504950495048439E-3</v>
      </c>
      <c r="K46" s="4" t="s">
        <v>52</v>
      </c>
      <c r="L46" s="5">
        <v>1</v>
      </c>
      <c r="M46" s="6">
        <v>19.5</v>
      </c>
      <c r="N46" s="6">
        <v>19.899999999999999</v>
      </c>
      <c r="O46" s="6">
        <v>20.8</v>
      </c>
      <c r="P46" s="6">
        <v>20.6</v>
      </c>
      <c r="Q46" s="6">
        <v>20.3</v>
      </c>
      <c r="R46">
        <f t="shared" si="2"/>
        <v>20.200000000000003</v>
      </c>
      <c r="S46" s="12">
        <f t="shared" si="3"/>
        <v>4.9504950495048439E-3</v>
      </c>
      <c r="U46" s="1">
        <f t="shared" si="4"/>
        <v>0</v>
      </c>
      <c r="V46" s="1">
        <f t="shared" si="5"/>
        <v>0</v>
      </c>
      <c r="W46" s="1">
        <f t="shared" si="6"/>
        <v>0</v>
      </c>
      <c r="X46" s="1">
        <f t="shared" si="7"/>
        <v>0</v>
      </c>
      <c r="Y46" s="1">
        <f t="shared" si="8"/>
        <v>0</v>
      </c>
      <c r="Z46" s="1">
        <f t="shared" si="9"/>
        <v>0</v>
      </c>
    </row>
    <row r="47" spans="1:26" x14ac:dyDescent="0.3">
      <c r="A47" t="s">
        <v>53</v>
      </c>
      <c r="B47" s="1">
        <v>0.28999999999999998</v>
      </c>
      <c r="C47">
        <v>23.3</v>
      </c>
      <c r="D47">
        <v>23.1</v>
      </c>
      <c r="E47">
        <v>24.4</v>
      </c>
      <c r="F47">
        <v>23.2</v>
      </c>
      <c r="G47">
        <v>23.6</v>
      </c>
      <c r="H47">
        <f t="shared" si="0"/>
        <v>23.500000000000004</v>
      </c>
      <c r="I47" s="12">
        <f t="shared" si="1"/>
        <v>4.2553191489360792E-3</v>
      </c>
      <c r="K47" s="7" t="s">
        <v>53</v>
      </c>
      <c r="L47" s="8">
        <v>0.28999999999999998</v>
      </c>
      <c r="M47" s="9">
        <v>23.3</v>
      </c>
      <c r="N47" s="9">
        <v>23.1</v>
      </c>
      <c r="O47" s="9">
        <v>24.4</v>
      </c>
      <c r="P47" s="9">
        <v>23.2</v>
      </c>
      <c r="Q47" s="9">
        <v>23.6</v>
      </c>
      <c r="R47">
        <f t="shared" si="2"/>
        <v>23.500000000000004</v>
      </c>
      <c r="S47" s="12">
        <f t="shared" si="3"/>
        <v>4.2553191489360792E-3</v>
      </c>
      <c r="U47" s="1">
        <f t="shared" si="4"/>
        <v>0</v>
      </c>
      <c r="V47" s="1">
        <f t="shared" si="5"/>
        <v>0</v>
      </c>
      <c r="W47" s="1">
        <f t="shared" si="6"/>
        <v>0</v>
      </c>
      <c r="X47" s="1">
        <f t="shared" si="7"/>
        <v>0</v>
      </c>
      <c r="Y47" s="1">
        <f t="shared" si="8"/>
        <v>0</v>
      </c>
      <c r="Z47" s="1">
        <f t="shared" si="9"/>
        <v>0</v>
      </c>
    </row>
    <row r="48" spans="1:26" x14ac:dyDescent="0.3">
      <c r="A48" t="s">
        <v>54</v>
      </c>
      <c r="B48" s="1">
        <v>0.28999999999999998</v>
      </c>
      <c r="C48">
        <v>23.5</v>
      </c>
      <c r="D48">
        <v>23.3</v>
      </c>
      <c r="E48">
        <v>24.6</v>
      </c>
      <c r="F48">
        <v>23.5</v>
      </c>
      <c r="G48">
        <v>23.8</v>
      </c>
      <c r="H48">
        <f t="shared" si="0"/>
        <v>23.725000000000001</v>
      </c>
      <c r="I48" s="12">
        <f t="shared" si="1"/>
        <v>3.1612223393045012E-3</v>
      </c>
      <c r="K48" s="4" t="s">
        <v>54</v>
      </c>
      <c r="L48" s="5">
        <v>0.28999999999999998</v>
      </c>
      <c r="M48" s="6">
        <v>23.5</v>
      </c>
      <c r="N48" s="6">
        <v>23.3</v>
      </c>
      <c r="O48" s="6">
        <v>24.6</v>
      </c>
      <c r="P48" s="6">
        <v>23.5</v>
      </c>
      <c r="Q48" s="6">
        <v>23.8</v>
      </c>
      <c r="R48">
        <f t="shared" si="2"/>
        <v>23.725000000000001</v>
      </c>
      <c r="S48" s="12">
        <f t="shared" si="3"/>
        <v>3.1612223393045012E-3</v>
      </c>
      <c r="U48" s="1">
        <f t="shared" si="4"/>
        <v>0</v>
      </c>
      <c r="V48" s="1">
        <f t="shared" si="5"/>
        <v>0</v>
      </c>
      <c r="W48" s="1">
        <f t="shared" si="6"/>
        <v>0</v>
      </c>
      <c r="X48" s="1">
        <f t="shared" si="7"/>
        <v>0</v>
      </c>
      <c r="Y48" s="1">
        <f t="shared" si="8"/>
        <v>0</v>
      </c>
      <c r="Z48" s="1">
        <f t="shared" si="9"/>
        <v>0</v>
      </c>
    </row>
    <row r="49" spans="1:26" ht="26.4" x14ac:dyDescent="0.3">
      <c r="A49" t="s">
        <v>55</v>
      </c>
      <c r="B49" s="1">
        <v>0.28999999999999998</v>
      </c>
      <c r="C49">
        <v>20.9</v>
      </c>
      <c r="D49">
        <v>21.9</v>
      </c>
      <c r="E49">
        <v>22.1</v>
      </c>
      <c r="F49">
        <v>22</v>
      </c>
      <c r="G49">
        <v>21.9</v>
      </c>
      <c r="H49">
        <f t="shared" si="0"/>
        <v>21.725000000000001</v>
      </c>
      <c r="I49" s="12">
        <f t="shared" si="1"/>
        <v>8.055235903337038E-3</v>
      </c>
      <c r="K49" s="7" t="s">
        <v>55</v>
      </c>
      <c r="L49" s="8">
        <v>0.28999999999999998</v>
      </c>
      <c r="M49" s="9">
        <v>20.9</v>
      </c>
      <c r="N49" s="9">
        <v>21.9</v>
      </c>
      <c r="O49" s="9">
        <v>22.1</v>
      </c>
      <c r="P49" s="9">
        <v>22</v>
      </c>
      <c r="Q49" s="9">
        <v>21.9</v>
      </c>
      <c r="R49">
        <f t="shared" si="2"/>
        <v>21.725000000000001</v>
      </c>
      <c r="S49" s="12">
        <f t="shared" si="3"/>
        <v>8.055235903337038E-3</v>
      </c>
      <c r="U49" s="1">
        <f t="shared" si="4"/>
        <v>0</v>
      </c>
      <c r="V49" s="1">
        <f t="shared" si="5"/>
        <v>0</v>
      </c>
      <c r="W49" s="1">
        <f t="shared" si="6"/>
        <v>0</v>
      </c>
      <c r="X49" s="1">
        <f t="shared" si="7"/>
        <v>0</v>
      </c>
      <c r="Y49" s="1">
        <f t="shared" si="8"/>
        <v>0</v>
      </c>
      <c r="Z49" s="1">
        <f t="shared" si="9"/>
        <v>0</v>
      </c>
    </row>
    <row r="50" spans="1:26" ht="26.4" x14ac:dyDescent="0.3">
      <c r="A50" t="s">
        <v>56</v>
      </c>
      <c r="B50" s="1">
        <v>0.69</v>
      </c>
      <c r="C50">
        <v>20</v>
      </c>
      <c r="D50">
        <v>19.399999999999999</v>
      </c>
      <c r="E50">
        <v>21.2</v>
      </c>
      <c r="F50">
        <v>20.5</v>
      </c>
      <c r="G50">
        <v>20.399999999999999</v>
      </c>
      <c r="H50">
        <f t="shared" si="0"/>
        <v>20.274999999999999</v>
      </c>
      <c r="I50" s="12">
        <f t="shared" si="1"/>
        <v>6.1652281134401974E-3</v>
      </c>
      <c r="K50" s="4" t="s">
        <v>56</v>
      </c>
      <c r="L50" s="5">
        <v>0.69</v>
      </c>
      <c r="M50" s="6">
        <v>20</v>
      </c>
      <c r="N50" s="6">
        <v>19.399999999999999</v>
      </c>
      <c r="O50" s="6">
        <v>21.2</v>
      </c>
      <c r="P50" s="6">
        <v>20.5</v>
      </c>
      <c r="Q50" s="6">
        <v>20.399999999999999</v>
      </c>
      <c r="R50">
        <f t="shared" si="2"/>
        <v>20.274999999999999</v>
      </c>
      <c r="S50" s="12">
        <f t="shared" si="3"/>
        <v>6.1652281134401974E-3</v>
      </c>
      <c r="U50" s="1">
        <f t="shared" si="4"/>
        <v>0</v>
      </c>
      <c r="V50" s="1">
        <f t="shared" si="5"/>
        <v>0</v>
      </c>
      <c r="W50" s="1">
        <f t="shared" si="6"/>
        <v>0</v>
      </c>
      <c r="X50" s="1">
        <f t="shared" si="7"/>
        <v>0</v>
      </c>
      <c r="Y50" s="1">
        <f t="shared" si="8"/>
        <v>0</v>
      </c>
      <c r="Z50" s="1">
        <f t="shared" si="9"/>
        <v>0</v>
      </c>
    </row>
    <row r="51" spans="1:26" ht="26.4" x14ac:dyDescent="0.3">
      <c r="A51" t="s">
        <v>57</v>
      </c>
      <c r="B51" s="1">
        <v>1</v>
      </c>
      <c r="C51">
        <v>19.7</v>
      </c>
      <c r="D51">
        <v>20.399999999999999</v>
      </c>
      <c r="E51">
        <v>20.6</v>
      </c>
      <c r="F51">
        <v>20.9</v>
      </c>
      <c r="G51">
        <v>20.5</v>
      </c>
      <c r="H51">
        <f t="shared" si="0"/>
        <v>20.399999999999999</v>
      </c>
      <c r="I51" s="12">
        <f t="shared" si="1"/>
        <v>4.9019607843137957E-3</v>
      </c>
      <c r="K51" s="7" t="s">
        <v>57</v>
      </c>
      <c r="L51" s="8">
        <v>1</v>
      </c>
      <c r="M51" s="9">
        <v>19.7</v>
      </c>
      <c r="N51" s="9">
        <v>20.399999999999999</v>
      </c>
      <c r="O51" s="9">
        <v>20.6</v>
      </c>
      <c r="P51" s="9">
        <v>20.9</v>
      </c>
      <c r="Q51" s="9">
        <v>20.5</v>
      </c>
      <c r="R51">
        <f t="shared" si="2"/>
        <v>20.399999999999999</v>
      </c>
      <c r="S51" s="12">
        <f t="shared" si="3"/>
        <v>4.9019607843137957E-3</v>
      </c>
      <c r="U51" s="1">
        <f t="shared" si="4"/>
        <v>0</v>
      </c>
      <c r="V51" s="1">
        <f t="shared" si="5"/>
        <v>0</v>
      </c>
      <c r="W51" s="1">
        <f t="shared" si="6"/>
        <v>0</v>
      </c>
      <c r="X51" s="1">
        <f t="shared" si="7"/>
        <v>0</v>
      </c>
      <c r="Y51" s="1">
        <f t="shared" si="8"/>
        <v>0</v>
      </c>
      <c r="Z51" s="1">
        <f t="shared" si="9"/>
        <v>0</v>
      </c>
    </row>
    <row r="52" spans="1:26" x14ac:dyDescent="0.3">
      <c r="A52" t="s">
        <v>58</v>
      </c>
      <c r="B52" s="1">
        <v>1</v>
      </c>
      <c r="C52">
        <v>19.399999999999999</v>
      </c>
      <c r="D52">
        <v>19.8</v>
      </c>
      <c r="E52">
        <v>20.8</v>
      </c>
      <c r="F52">
        <v>20.6</v>
      </c>
      <c r="G52" s="11" t="s">
        <v>59</v>
      </c>
      <c r="H52">
        <f t="shared" si="0"/>
        <v>20.149999999999999</v>
      </c>
      <c r="I52" s="12" t="e">
        <f t="shared" si="1"/>
        <v>#VALUE!</v>
      </c>
      <c r="K52" s="4" t="s">
        <v>58</v>
      </c>
      <c r="L52" s="5">
        <v>1</v>
      </c>
      <c r="M52" s="6">
        <v>19.399999999999999</v>
      </c>
      <c r="N52" s="6">
        <v>19.8</v>
      </c>
      <c r="O52" s="6">
        <v>20.8</v>
      </c>
      <c r="P52" s="6">
        <v>20.6</v>
      </c>
      <c r="Q52" s="6">
        <v>20.2</v>
      </c>
      <c r="R52">
        <f t="shared" si="2"/>
        <v>20.149999999999999</v>
      </c>
      <c r="S52" s="12">
        <f t="shared" si="3"/>
        <v>2.4813895781638073E-3</v>
      </c>
      <c r="U52" s="1">
        <f t="shared" si="4"/>
        <v>0</v>
      </c>
      <c r="V52" s="1">
        <f t="shared" si="5"/>
        <v>0</v>
      </c>
      <c r="W52" s="1">
        <f t="shared" si="6"/>
        <v>0</v>
      </c>
      <c r="X52" s="1">
        <f t="shared" si="7"/>
        <v>0</v>
      </c>
      <c r="Y52" s="1">
        <f t="shared" si="8"/>
        <v>0</v>
      </c>
      <c r="Z52" s="1" t="e">
        <f t="shared" si="9"/>
        <v>#VALUE!</v>
      </c>
    </row>
    <row r="54" spans="1:26" x14ac:dyDescent="0.3">
      <c r="A54" t="s">
        <v>62</v>
      </c>
      <c r="B54" s="1">
        <f>MIN(B$2:B$52)</f>
        <v>0.08</v>
      </c>
      <c r="C54">
        <f>MIN(C$2:C$52)</f>
        <v>16.3</v>
      </c>
      <c r="D54">
        <f>MIN(D$2:D$52)</f>
        <v>18</v>
      </c>
      <c r="E54">
        <f>MIN(E$2:E$52)</f>
        <v>18.100000000000001</v>
      </c>
      <c r="F54" s="11">
        <f>MIN(F$2:F$52)</f>
        <v>2.2999999999999998</v>
      </c>
      <c r="G54">
        <f>MIN(G$2:G$52)</f>
        <v>17.8</v>
      </c>
      <c r="L54" s="1">
        <f>MIN(L$2:L$52)</f>
        <v>0.08</v>
      </c>
      <c r="M54">
        <f>MIN(M$2:M$52)</f>
        <v>16.3</v>
      </c>
      <c r="N54">
        <f>MIN(N$2:N$52)</f>
        <v>18</v>
      </c>
      <c r="O54">
        <f>MIN(O$2:O$52)</f>
        <v>18.100000000000001</v>
      </c>
      <c r="P54">
        <f>MIN(P$2:P$52)</f>
        <v>18.2</v>
      </c>
      <c r="Q54">
        <f>MIN(Q$2:Q$52)</f>
        <v>17.8</v>
      </c>
    </row>
    <row r="55" spans="1:26" x14ac:dyDescent="0.3">
      <c r="A55" t="s">
        <v>63</v>
      </c>
      <c r="B55" s="1">
        <f>MAX(B$2:B$52)</f>
        <v>1</v>
      </c>
      <c r="C55">
        <f>MAX(C$2:C$52)</f>
        <v>25.5</v>
      </c>
      <c r="D55">
        <f>MAX(D$2:D$52)</f>
        <v>25.3</v>
      </c>
      <c r="E55">
        <f>MAX(E$2:E$52)</f>
        <v>26</v>
      </c>
      <c r="F55">
        <f>MAX(F$2:F$52)</f>
        <v>24.9</v>
      </c>
      <c r="G55">
        <f>MAX(G$2:G$52)</f>
        <v>25.5</v>
      </c>
      <c r="L55" s="1">
        <f>MAX(L$2:L$52)</f>
        <v>1</v>
      </c>
      <c r="M55">
        <f>MAX(M$2:M$52)</f>
        <v>25.5</v>
      </c>
      <c r="N55">
        <f>MAX(N$2:N$52)</f>
        <v>25.3</v>
      </c>
      <c r="O55">
        <f>MAX(O$2:O$52)</f>
        <v>26</v>
      </c>
      <c r="P55">
        <f>MAX(P$2:P$52)</f>
        <v>24.9</v>
      </c>
      <c r="Q55">
        <f>MAX(Q$2:Q$52)</f>
        <v>25.5</v>
      </c>
    </row>
    <row r="56" spans="1:26" x14ac:dyDescent="0.3">
      <c r="A56" t="s">
        <v>65</v>
      </c>
      <c r="B56" s="12">
        <f>AVERAGE(B2:B52)</f>
        <v>0.65254901960784306</v>
      </c>
      <c r="C56" s="14">
        <f>AVERAGE(C2:C52)</f>
        <v>20.931372549019606</v>
      </c>
      <c r="D56" s="14">
        <f>AVERAGE(D2:D52)</f>
        <v>21.182352941176468</v>
      </c>
      <c r="E56" s="14">
        <f>AVERAGE(E2:E52)</f>
        <v>22.013725490196077</v>
      </c>
      <c r="F56" s="15">
        <f>AVERAGE(F2:F52)</f>
        <v>21.041176470588237</v>
      </c>
      <c r="G56" s="14">
        <f>AVERAGE(G2:G52)</f>
        <v>21.545999999999999</v>
      </c>
      <c r="L56" s="12">
        <f>AVERAGE(L2:L52)</f>
        <v>0.65254901960784306</v>
      </c>
      <c r="M56" s="14">
        <f>AVERAGE(M2:M52)</f>
        <v>20.931372549019606</v>
      </c>
      <c r="N56" s="14">
        <f>AVERAGE(N2:N52)</f>
        <v>21.182352941176468</v>
      </c>
      <c r="O56" s="14">
        <f>AVERAGE(O2:O52)</f>
        <v>22.013725490196077</v>
      </c>
      <c r="P56" s="14">
        <f>AVERAGE(P2:P52)</f>
        <v>21.450980392156861</v>
      </c>
      <c r="Q56" s="14">
        <f>AVERAGE(Q2:Q52)</f>
        <v>21.519607843137255</v>
      </c>
    </row>
    <row r="57" spans="1:26" x14ac:dyDescent="0.3">
      <c r="A57" t="s">
        <v>66</v>
      </c>
      <c r="B57" s="12">
        <f>_xlfn.STDEV.P(B2:B52)</f>
        <v>0.3182417575123182</v>
      </c>
      <c r="C57" s="14">
        <f>_xlfn.STDEV.P(C2:C52)</f>
        <v>2.3304876369363541</v>
      </c>
      <c r="D57" s="14">
        <f>_xlfn.STDEV.P(D2:D52)</f>
        <v>1.9624620273436781</v>
      </c>
      <c r="E57" s="14">
        <f>_xlfn.STDEV.P(E2:E52)</f>
        <v>2.0469029314842646</v>
      </c>
      <c r="F57" s="15">
        <f>_xlfn.STDEV.P(F2:F52)</f>
        <v>3.1511078954644125</v>
      </c>
      <c r="G57" s="14">
        <f>_xlfn.STDEV.P(G2:G52)</f>
        <v>2.0118856826370628</v>
      </c>
      <c r="L57" s="12">
        <f>_xlfn.STDEV.P(L2:L52)</f>
        <v>0.3182417575123182</v>
      </c>
      <c r="M57" s="14">
        <f>_xlfn.STDEV.P(M2:M52)</f>
        <v>2.3304876369363541</v>
      </c>
      <c r="N57" s="14">
        <f>_xlfn.STDEV.P(N2:N52)</f>
        <v>1.9624620273436781</v>
      </c>
      <c r="O57" s="14">
        <f>_xlfn.STDEV.P(O2:O52)</f>
        <v>2.0469029314842646</v>
      </c>
      <c r="P57" s="14">
        <f>_xlfn.STDEV.P(P2:P52)</f>
        <v>1.7222161451443676</v>
      </c>
      <c r="Q57" s="14">
        <f>_xlfn.STDEV.P(Q2:Q52)</f>
        <v>2.0007860815819889</v>
      </c>
    </row>
    <row r="59" spans="1:26" x14ac:dyDescent="0.3">
      <c r="A59" t="s">
        <v>67</v>
      </c>
    </row>
    <row r="61" spans="1:26" x14ac:dyDescent="0.3">
      <c r="A61" t="s">
        <v>7</v>
      </c>
      <c r="B61" s="1">
        <v>0.6</v>
      </c>
      <c r="C61">
        <v>20.3</v>
      </c>
      <c r="D61">
        <v>20.7</v>
      </c>
      <c r="E61">
        <v>21.4</v>
      </c>
      <c r="F61">
        <v>21</v>
      </c>
      <c r="G61">
        <v>21</v>
      </c>
      <c r="H61">
        <f>AVERAGE(C61:F61)</f>
        <v>20.85</v>
      </c>
      <c r="I61" s="12">
        <f>ABS(H61-G61)/H61</f>
        <v>7.1942446043164777E-3</v>
      </c>
      <c r="K61" s="2" t="s">
        <v>7</v>
      </c>
      <c r="L61" s="10">
        <v>0.6</v>
      </c>
      <c r="M61" s="3">
        <v>20.3</v>
      </c>
      <c r="N61" s="3">
        <v>20.7</v>
      </c>
      <c r="O61" s="3">
        <v>21.4</v>
      </c>
      <c r="P61" s="3">
        <v>21</v>
      </c>
      <c r="Q61" s="3">
        <v>21</v>
      </c>
      <c r="R61">
        <f>AVERAGE(M61:P61)</f>
        <v>20.85</v>
      </c>
      <c r="S61" s="12">
        <f>ABS(R61-Q61)/R61</f>
        <v>7.1942446043164777E-3</v>
      </c>
      <c r="U61" s="1">
        <f>B61-L61</f>
        <v>0</v>
      </c>
      <c r="V61" s="1">
        <f>C61-M61</f>
        <v>0</v>
      </c>
      <c r="W61" s="1">
        <f>D61-N61</f>
        <v>0</v>
      </c>
      <c r="X61" s="1">
        <f>E61-O61</f>
        <v>0</v>
      </c>
      <c r="Y61" s="1">
        <f>F61-P61</f>
        <v>0</v>
      </c>
      <c r="Z61" s="1">
        <f>G61-Q61</f>
        <v>0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act_2017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 Hua Chang</cp:lastModifiedBy>
  <dcterms:created xsi:type="dcterms:W3CDTF">2019-05-16T06:13:59Z</dcterms:created>
  <dcterms:modified xsi:type="dcterms:W3CDTF">2019-05-16T06:42:20Z</dcterms:modified>
</cp:coreProperties>
</file>