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60" tabRatio="500" activeTab="2"/>
  </bookViews>
  <sheets>
    <sheet name="Sheet1" sheetId="1" r:id="rId1"/>
    <sheet name="Sheet2" sheetId="2" r:id="rId2"/>
    <sheet name="Results" sheetId="3" r:id="rId3"/>
  </sheets>
  <definedNames>
    <definedName name="_xlnm._FilterDatabase" localSheetId="1" hidden="1">Sheet2!$A$30:$U$165</definedName>
  </definedNames>
  <calcPr calcId="144525" concurrentCalc="0"/>
</workbook>
</file>

<file path=xl/sharedStrings.xml><?xml version="1.0" encoding="utf-8"?>
<sst xmlns="http://schemas.openxmlformats.org/spreadsheetml/2006/main" count="77">
  <si>
    <t>Category</t>
  </si>
  <si>
    <t>Variable</t>
  </si>
  <si>
    <t>Region</t>
  </si>
  <si>
    <t>Units</t>
  </si>
  <si>
    <t>Model</t>
  </si>
  <si>
    <t>Scenario</t>
  </si>
  <si>
    <t>Level</t>
  </si>
  <si>
    <t>Overshoot/Stabilization</t>
  </si>
  <si>
    <t>2000</t>
  </si>
  <si>
    <t>2010</t>
  </si>
  <si>
    <t>2020</t>
  </si>
  <si>
    <t>2030</t>
  </si>
  <si>
    <t>2040</t>
  </si>
  <si>
    <t>2050</t>
  </si>
  <si>
    <t>2060</t>
  </si>
  <si>
    <t>2070</t>
  </si>
  <si>
    <t>2080</t>
  </si>
  <si>
    <t>2090</t>
  </si>
  <si>
    <t>2100</t>
  </si>
  <si>
    <t>2000-50</t>
  </si>
  <si>
    <t>2050-2100</t>
  </si>
  <si>
    <t>2000-2100</t>
  </si>
  <si>
    <t>Economics</t>
  </si>
  <si>
    <t>GDP (MER)</t>
  </si>
  <si>
    <t>China</t>
  </si>
  <si>
    <t>Trillion 2005 U.S. $</t>
  </si>
  <si>
    <t>ETSAP-TIAM</t>
  </si>
  <si>
    <t>Reference</t>
  </si>
  <si>
    <t>N/A</t>
  </si>
  <si>
    <t>Scenario 1</t>
  </si>
  <si>
    <t>3.7</t>
  </si>
  <si>
    <t>Overshoot</t>
  </si>
  <si>
    <t>2.6</t>
  </si>
  <si>
    <t>Stabilization</t>
  </si>
  <si>
    <t>4.5</t>
  </si>
  <si>
    <t>Scenario 2</t>
  </si>
  <si>
    <t/>
  </si>
  <si>
    <t>FUND</t>
  </si>
  <si>
    <t>GTEM</t>
  </si>
  <si>
    <t>IMAGE</t>
  </si>
  <si>
    <t>IMAGE-BC</t>
  </si>
  <si>
    <t>MERGE Optimistic</t>
  </si>
  <si>
    <t>MERGE Pessimistic</t>
  </si>
  <si>
    <t>MESSAGE</t>
  </si>
  <si>
    <t>MESSAGE-NOBECS</t>
  </si>
  <si>
    <t>MiniCAM - BASE</t>
  </si>
  <si>
    <t>MiniCAM - Lo Tech</t>
  </si>
  <si>
    <t>POLES</t>
  </si>
  <si>
    <t>SGM</t>
  </si>
  <si>
    <t>WITCH</t>
  </si>
  <si>
    <t>European Union</t>
  </si>
  <si>
    <t xml:space="preserve"> </t>
  </si>
  <si>
    <t>Global</t>
  </si>
  <si>
    <t>No</t>
  </si>
  <si>
    <t>Group 1</t>
  </si>
  <si>
    <t>Group 2</t>
  </si>
  <si>
    <t>Group 3</t>
  </si>
  <si>
    <t>India</t>
  </si>
  <si>
    <t>United States</t>
  </si>
  <si>
    <t>2.6 Overshoot vs. Reference</t>
  </si>
  <si>
    <t>% Reduction</t>
  </si>
  <si>
    <t>3.7 Stabilization vs. Reference</t>
  </si>
  <si>
    <t>3.7 Satbilization vs. Reference</t>
  </si>
  <si>
    <t>The first 3 rows are simply the data as it appears in the spreadsheet:</t>
  </si>
  <si>
    <t>Scenario 1, 2.6 Overshoot</t>
  </si>
  <si>
    <t>Scenario 1, 3.7 Stabilization</t>
  </si>
  <si>
    <t>The other 2 rows are calculated:</t>
  </si>
  <si>
    <t>Percentage reduction in GDP in 2.6 Overshoot vs. Reference</t>
  </si>
  <si>
    <t>Percentage reduction in GDP in 3.7 Stablization vs. Reference</t>
  </si>
  <si>
    <t>MESSSAGE</t>
  </si>
  <si>
    <t>Input (in b1)</t>
  </si>
  <si>
    <t>mapping between input and output rows</t>
  </si>
  <si>
    <t>MiniCAM-Basic</t>
  </si>
  <si>
    <t>rows to use</t>
  </si>
  <si>
    <t>Outputs</t>
  </si>
  <si>
    <t>Index variable</t>
  </si>
  <si>
    <t>Message</t>
  </si>
</sst>
</file>

<file path=xl/styles.xml><?xml version="1.0" encoding="utf-8"?>
<styleSheet xmlns="http://schemas.openxmlformats.org/spreadsheetml/2006/main">
  <numFmts count="5">
    <numFmt numFmtId="176" formatCode="0.0%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>
    <font>
      <sz val="12"/>
      <color indexed="63"/>
      <name val="Calibri"/>
      <family val="2"/>
      <charset val="134"/>
    </font>
    <font>
      <sz val="10"/>
      <color indexed="8"/>
      <name val="Arial"/>
      <charset val="134"/>
    </font>
    <font>
      <u/>
      <sz val="12"/>
      <color indexed="20"/>
      <name val="Calibri"/>
      <family val="2"/>
      <charset val="134"/>
    </font>
    <font>
      <u/>
      <sz val="12"/>
      <color indexed="12"/>
      <name val="Calibri"/>
      <family val="2"/>
      <charset val="134"/>
    </font>
    <font>
      <b/>
      <sz val="12"/>
      <color indexed="63"/>
      <name val="Calibri"/>
      <family val="2"/>
      <charset val="134"/>
    </font>
    <font>
      <sz val="10"/>
      <name val="Gill Sans MT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</cellStyleXfs>
  <cellXfs count="37">
    <xf numFmtId="0" fontId="0" fillId="0" borderId="0" xfId="0" applyAlignment="1"/>
    <xf numFmtId="0" fontId="4" fillId="0" borderId="0" xfId="0" applyFont="1" applyAlignment="1"/>
    <xf numFmtId="49" fontId="0" fillId="0" borderId="0" xfId="0" applyNumberFormat="1" applyFill="1" applyAlignment="1"/>
    <xf numFmtId="0" fontId="1" fillId="0" borderId="0" xfId="1" applyFont="1" applyFill="1" applyBorder="1" applyAlignment="1"/>
    <xf numFmtId="0" fontId="1" fillId="2" borderId="0" xfId="1" applyFont="1" applyFill="1" applyBorder="1" applyAlignment="1">
      <alignment horizontal="center"/>
    </xf>
    <xf numFmtId="0" fontId="1" fillId="3" borderId="0" xfId="1" applyFont="1" applyFill="1" applyBorder="1" applyAlignment="1"/>
    <xf numFmtId="0" fontId="1" fillId="4" borderId="0" xfId="1" applyFont="1" applyFill="1" applyBorder="1" applyAlignment="1"/>
    <xf numFmtId="0" fontId="1" fillId="0" borderId="0" xfId="1" applyNumberFormat="1" applyFont="1" applyFill="1" applyBorder="1" applyAlignment="1"/>
    <xf numFmtId="0" fontId="1" fillId="0" borderId="0" xfId="1" applyFont="1" applyFill="1" applyBorder="1" applyAlignment="1">
      <alignment horizontal="right"/>
    </xf>
    <xf numFmtId="176" fontId="1" fillId="0" borderId="0" xfId="3" applyNumberFormat="1" applyFont="1" applyFill="1" applyBorder="1" applyAlignment="1">
      <alignment horizontal="right"/>
    </xf>
    <xf numFmtId="176" fontId="1" fillId="0" borderId="0" xfId="3" applyNumberFormat="1" applyFont="1" applyFill="1" applyBorder="1" applyAlignment="1"/>
    <xf numFmtId="0" fontId="1" fillId="3" borderId="0" xfId="1" applyNumberFormat="1" applyFont="1" applyFill="1" applyBorder="1" applyAlignment="1"/>
    <xf numFmtId="0" fontId="1" fillId="3" borderId="0" xfId="1" applyFont="1" applyFill="1" applyBorder="1" applyAlignment="1">
      <alignment horizontal="right"/>
    </xf>
    <xf numFmtId="176" fontId="1" fillId="3" borderId="0" xfId="3" applyNumberFormat="1" applyFont="1" applyFill="1" applyBorder="1" applyAlignment="1">
      <alignment horizontal="right"/>
    </xf>
    <xf numFmtId="0" fontId="1" fillId="4" borderId="0" xfId="1" applyFont="1" applyFill="1" applyBorder="1" applyAlignment="1">
      <alignment horizontal="right"/>
    </xf>
    <xf numFmtId="176" fontId="1" fillId="4" borderId="0" xfId="3" applyNumberFormat="1" applyFont="1" applyFill="1" applyBorder="1" applyAlignment="1"/>
    <xf numFmtId="0" fontId="1" fillId="4" borderId="0" xfId="1" applyNumberFormat="1" applyFont="1" applyFill="1" applyBorder="1" applyAlignment="1"/>
    <xf numFmtId="0" fontId="1" fillId="5" borderId="0" xfId="1" applyFill="1" applyBorder="1" applyAlignment="1"/>
    <xf numFmtId="0" fontId="0" fillId="0" borderId="0" xfId="0" applyFill="1" applyAlignment="1"/>
    <xf numFmtId="176" fontId="1" fillId="6" borderId="0" xfId="3" applyNumberFormat="1" applyFont="1" applyFill="1" applyBorder="1" applyAlignment="1">
      <alignment horizontal="right"/>
    </xf>
    <xf numFmtId="0" fontId="1" fillId="7" borderId="0" xfId="1" applyFill="1" applyBorder="1" applyAlignment="1"/>
    <xf numFmtId="0" fontId="1" fillId="7" borderId="0" xfId="1" applyFont="1" applyFill="1" applyBorder="1" applyAlignment="1"/>
    <xf numFmtId="176" fontId="1" fillId="6" borderId="0" xfId="3" applyNumberFormat="1" applyFont="1" applyFill="1" applyBorder="1" applyAlignment="1"/>
    <xf numFmtId="176" fontId="5" fillId="0" borderId="0" xfId="3" applyNumberFormat="1" applyFont="1" applyFill="1" applyAlignment="1"/>
    <xf numFmtId="0" fontId="5" fillId="0" borderId="0" xfId="0" applyFont="1" applyFill="1" applyAlignment="1"/>
    <xf numFmtId="176" fontId="0" fillId="0" borderId="0" xfId="0" applyNumberFormat="1" applyAlignment="1"/>
    <xf numFmtId="0" fontId="1" fillId="8" borderId="0" xfId="1" applyFont="1" applyFill="1" applyBorder="1" applyAlignment="1"/>
    <xf numFmtId="0" fontId="1" fillId="8" borderId="0" xfId="1" applyNumberFormat="1" applyFont="1" applyFill="1" applyBorder="1" applyAlignment="1"/>
    <xf numFmtId="0" fontId="1" fillId="8" borderId="0" xfId="1" applyFont="1" applyFill="1" applyBorder="1" applyAlignment="1">
      <alignment horizontal="right"/>
    </xf>
    <xf numFmtId="0" fontId="0" fillId="0" borderId="0" xfId="0" applyFont="1" applyFill="1" applyAlignment="1"/>
    <xf numFmtId="0" fontId="1" fillId="0" borderId="1" xfId="1" applyFont="1" applyFill="1" applyBorder="1" applyAlignment="1"/>
    <xf numFmtId="0" fontId="1" fillId="0" borderId="2" xfId="1" applyFont="1" applyFill="1" applyBorder="1" applyAlignment="1"/>
    <xf numFmtId="0" fontId="1" fillId="0" borderId="1" xfId="1" applyNumberFormat="1" applyFont="1" applyFill="1" applyBorder="1" applyAlignment="1"/>
    <xf numFmtId="0" fontId="1" fillId="0" borderId="1" xfId="1" applyFont="1" applyFill="1" applyBorder="1" applyAlignment="1">
      <alignment horizontal="right"/>
    </xf>
    <xf numFmtId="0" fontId="1" fillId="0" borderId="0" xfId="1" applyFill="1" applyAlignment="1"/>
    <xf numFmtId="0" fontId="1" fillId="0" borderId="2" xfId="1" applyNumberFormat="1" applyFont="1" applyFill="1" applyBorder="1" applyAlignment="1"/>
    <xf numFmtId="0" fontId="1" fillId="0" borderId="2" xfId="1" applyFont="1" applyFill="1" applyBorder="1" applyAlignment="1">
      <alignment horizontal="right"/>
    </xf>
  </cellXfs>
  <cellStyles count="9">
    <cellStyle name="Normal" xfId="0" builtinId="0"/>
    <cellStyle name="Normal_GDP Data" xfId="1"/>
    <cellStyle name="Currency[0]" xfId="2" builtinId="7"/>
    <cellStyle name="Percent" xfId="3" builtinId="5"/>
    <cellStyle name="Comma" xfId="4" builtinId="3"/>
    <cellStyle name="Currency" xfId="5" builtinId="4"/>
    <cellStyle name="Followed Hyperlink" xfId="6" builtinId="9"/>
    <cellStyle name="Hyperlink" xfId="7" builtinId="8"/>
    <cellStyle name="Comma[0]" xfId="8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121"/>
  <sheetViews>
    <sheetView topLeftCell="D6" workbookViewId="0">
      <selection activeCell="N29" sqref="N29"/>
    </sheetView>
  </sheetViews>
  <sheetFormatPr defaultColWidth="9" defaultRowHeight="16.5"/>
  <sheetData>
    <row r="1" spans="1:29">
      <c r="A1" s="4" t="s">
        <v>0</v>
      </c>
      <c r="B1" s="4" t="s">
        <v>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24"/>
      <c r="Z1" s="24"/>
      <c r="AA1" s="24"/>
      <c r="AB1" s="24"/>
      <c r="AC1" s="24"/>
    </row>
    <row r="2" spans="1:29">
      <c r="A2" s="6" t="s">
        <v>22</v>
      </c>
      <c r="B2" s="6" t="s">
        <v>23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28</v>
      </c>
      <c r="K2" s="16">
        <v>1.2656</v>
      </c>
      <c r="L2" s="14">
        <v>3.54725475709106</v>
      </c>
      <c r="M2" s="14">
        <v>6.54003824073097</v>
      </c>
      <c r="N2" s="14">
        <v>11.1428470535597</v>
      </c>
      <c r="O2" s="14">
        <v>16.8910239866055</v>
      </c>
      <c r="P2" s="14">
        <v>24.9551269156174</v>
      </c>
      <c r="Q2" s="14">
        <v>30.1230908584817</v>
      </c>
      <c r="R2" s="14">
        <v>35.3484256409812</v>
      </c>
      <c r="S2" s="14">
        <v>40.4708554636927</v>
      </c>
      <c r="T2" s="14">
        <v>45.2053711287046</v>
      </c>
      <c r="U2" s="14">
        <v>49.2591019672319</v>
      </c>
      <c r="V2" s="23">
        <f>(P2/K2)^0.02-1</f>
        <v>0.0614444396270553</v>
      </c>
      <c r="W2" s="23">
        <f>(U2/P2)^0.02-1</f>
        <v>0.013693202212659</v>
      </c>
      <c r="X2" s="23">
        <f>(U2+K2)^0.01-1</f>
        <v>0.0400040669198953</v>
      </c>
      <c r="Y2" s="24"/>
      <c r="Z2" s="24"/>
      <c r="AA2" s="24"/>
      <c r="AB2" s="24"/>
      <c r="AC2" s="24"/>
    </row>
    <row r="3" spans="1:29">
      <c r="A3" s="6" t="s">
        <v>22</v>
      </c>
      <c r="B3" s="6" t="s">
        <v>23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29</v>
      </c>
      <c r="I3" s="6" t="s">
        <v>30</v>
      </c>
      <c r="J3" s="6" t="s">
        <v>31</v>
      </c>
      <c r="K3" s="16">
        <v>1.2656</v>
      </c>
      <c r="L3" s="14">
        <v>3.54725475709106</v>
      </c>
      <c r="M3" s="14">
        <v>6.54003824073097</v>
      </c>
      <c r="N3" s="14">
        <v>11.1428470535597</v>
      </c>
      <c r="O3" s="14">
        <v>16.8910239866055</v>
      </c>
      <c r="P3" s="14">
        <v>24.9551269156174</v>
      </c>
      <c r="Q3" s="14">
        <v>30.1230908584817</v>
      </c>
      <c r="R3" s="14">
        <v>35.3484256409812</v>
      </c>
      <c r="S3" s="14">
        <v>40.4708554636927</v>
      </c>
      <c r="T3" s="14">
        <v>45.2053711287046</v>
      </c>
      <c r="U3" s="14">
        <v>49.2591019672319</v>
      </c>
      <c r="V3" s="24"/>
      <c r="W3" s="24"/>
      <c r="X3" s="24"/>
      <c r="Y3" s="24"/>
      <c r="Z3" s="24"/>
      <c r="AA3" s="24"/>
      <c r="AB3" s="24"/>
      <c r="AC3" s="24"/>
    </row>
    <row r="4" spans="1:29">
      <c r="A4" s="6" t="s">
        <v>22</v>
      </c>
      <c r="B4" s="6" t="s">
        <v>23</v>
      </c>
      <c r="C4" s="6" t="s">
        <v>22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29</v>
      </c>
      <c r="I4" s="6" t="s">
        <v>32</v>
      </c>
      <c r="J4" s="6" t="s">
        <v>31</v>
      </c>
      <c r="K4" s="16">
        <v>1.2656</v>
      </c>
      <c r="L4" s="14">
        <v>3.54725475709106</v>
      </c>
      <c r="M4" s="14">
        <v>6.54003824073097</v>
      </c>
      <c r="N4" s="14">
        <v>11.1428470535597</v>
      </c>
      <c r="O4" s="14">
        <v>16.8910239866055</v>
      </c>
      <c r="P4" s="14">
        <v>24.9551269156174</v>
      </c>
      <c r="Q4" s="14">
        <v>30.1230908584817</v>
      </c>
      <c r="R4" s="14">
        <v>35.3484256409812</v>
      </c>
      <c r="S4" s="14">
        <v>40.4708554636927</v>
      </c>
      <c r="T4" s="14">
        <v>45.2053711287046</v>
      </c>
      <c r="U4" s="14">
        <v>49.2591019672319</v>
      </c>
      <c r="V4" s="24"/>
      <c r="W4" s="24"/>
      <c r="X4" s="24"/>
      <c r="Y4" s="24"/>
      <c r="Z4" s="24"/>
      <c r="AA4" s="24"/>
      <c r="AB4" s="24"/>
      <c r="AC4" s="24"/>
    </row>
    <row r="5" spans="1:29">
      <c r="A5" s="6" t="s">
        <v>22</v>
      </c>
      <c r="B5" s="6" t="s">
        <v>23</v>
      </c>
      <c r="C5" s="6" t="s">
        <v>22</v>
      </c>
      <c r="D5" s="6" t="s">
        <v>23</v>
      </c>
      <c r="E5" s="6" t="s">
        <v>24</v>
      </c>
      <c r="F5" s="6" t="s">
        <v>25</v>
      </c>
      <c r="G5" s="6" t="s">
        <v>26</v>
      </c>
      <c r="H5" s="6" t="s">
        <v>29</v>
      </c>
      <c r="I5" s="6" t="s">
        <v>30</v>
      </c>
      <c r="J5" s="6" t="s">
        <v>33</v>
      </c>
      <c r="K5" s="16">
        <v>1.2656</v>
      </c>
      <c r="L5" s="14">
        <v>3.54725475709106</v>
      </c>
      <c r="M5" s="14">
        <v>6.54003824073097</v>
      </c>
      <c r="N5" s="14">
        <v>11.1428470535597</v>
      </c>
      <c r="O5" s="14">
        <v>16.8910239866055</v>
      </c>
      <c r="P5" s="14">
        <v>24.9551269156174</v>
      </c>
      <c r="Q5" s="14">
        <v>30.1230908584817</v>
      </c>
      <c r="R5" s="14">
        <v>35.3484256409812</v>
      </c>
      <c r="S5" s="14">
        <v>40.4708554636927</v>
      </c>
      <c r="T5" s="14">
        <v>45.2053711287046</v>
      </c>
      <c r="U5" s="14">
        <v>49.2591019672319</v>
      </c>
      <c r="V5" s="24"/>
      <c r="W5" s="24"/>
      <c r="X5" s="24"/>
      <c r="Y5" s="24"/>
      <c r="Z5" s="24"/>
      <c r="AA5" s="24"/>
      <c r="AB5" s="24"/>
      <c r="AC5" s="24"/>
    </row>
    <row r="6" spans="1:29">
      <c r="A6" s="6" t="s">
        <v>22</v>
      </c>
      <c r="B6" s="6" t="s">
        <v>23</v>
      </c>
      <c r="C6" s="6" t="s">
        <v>22</v>
      </c>
      <c r="D6" s="6" t="s">
        <v>23</v>
      </c>
      <c r="E6" s="6" t="s">
        <v>24</v>
      </c>
      <c r="F6" s="6" t="s">
        <v>25</v>
      </c>
      <c r="G6" s="6" t="s">
        <v>26</v>
      </c>
      <c r="H6" s="6" t="s">
        <v>29</v>
      </c>
      <c r="I6" s="6" t="s">
        <v>34</v>
      </c>
      <c r="J6" s="6" t="s">
        <v>33</v>
      </c>
      <c r="K6" s="16">
        <v>1.2656</v>
      </c>
      <c r="L6" s="14">
        <v>3.54725475709106</v>
      </c>
      <c r="M6" s="14">
        <v>6.54003824073097</v>
      </c>
      <c r="N6" s="14">
        <v>11.1428470535597</v>
      </c>
      <c r="O6" s="14">
        <v>16.8910239866055</v>
      </c>
      <c r="P6" s="14">
        <v>24.9551269156174</v>
      </c>
      <c r="Q6" s="14">
        <v>30.1230908584817</v>
      </c>
      <c r="R6" s="14">
        <v>35.3484256409812</v>
      </c>
      <c r="S6" s="14">
        <v>40.4708554636927</v>
      </c>
      <c r="T6" s="14">
        <v>45.2053711287046</v>
      </c>
      <c r="U6" s="14">
        <v>49.2591019672319</v>
      </c>
      <c r="V6" s="24"/>
      <c r="W6" s="24"/>
      <c r="X6" s="24"/>
      <c r="Y6" s="24"/>
      <c r="Z6" s="24"/>
      <c r="AA6" s="24"/>
      <c r="AB6" s="24"/>
      <c r="AC6" s="24"/>
    </row>
    <row r="7" spans="1:29">
      <c r="A7" s="6" t="s">
        <v>22</v>
      </c>
      <c r="B7" s="6" t="s">
        <v>23</v>
      </c>
      <c r="C7" s="6" t="s">
        <v>22</v>
      </c>
      <c r="D7" s="6" t="s">
        <v>23</v>
      </c>
      <c r="E7" s="6" t="s">
        <v>24</v>
      </c>
      <c r="F7" s="6" t="s">
        <v>25</v>
      </c>
      <c r="G7" s="6" t="s">
        <v>26</v>
      </c>
      <c r="H7" s="6" t="s">
        <v>29</v>
      </c>
      <c r="I7" s="6" t="s">
        <v>32</v>
      </c>
      <c r="J7" s="6" t="s">
        <v>33</v>
      </c>
      <c r="K7" s="16">
        <v>1.2656</v>
      </c>
      <c r="L7" s="14">
        <v>3.54725475709106</v>
      </c>
      <c r="M7" s="14">
        <v>6.54003824073097</v>
      </c>
      <c r="N7" s="14">
        <v>11.1428470535597</v>
      </c>
      <c r="O7" s="14">
        <v>16.8910239866055</v>
      </c>
      <c r="P7" s="14">
        <v>24.9551269156174</v>
      </c>
      <c r="Q7" s="14">
        <v>30.1230908584817</v>
      </c>
      <c r="R7" s="14">
        <v>35.3484256409812</v>
      </c>
      <c r="S7" s="14">
        <v>40.4708554636927</v>
      </c>
      <c r="T7" s="14">
        <v>45.2053711287046</v>
      </c>
      <c r="U7" s="14">
        <v>49.2591019672319</v>
      </c>
      <c r="V7" s="24"/>
      <c r="W7" s="24"/>
      <c r="X7" s="24"/>
      <c r="Y7" s="24"/>
      <c r="Z7" s="24"/>
      <c r="AA7" s="24"/>
      <c r="AB7" s="24"/>
      <c r="AC7" s="24"/>
    </row>
    <row r="8" spans="1:29">
      <c r="A8" s="6" t="s">
        <v>22</v>
      </c>
      <c r="B8" s="6" t="s">
        <v>23</v>
      </c>
      <c r="C8" s="6" t="s">
        <v>22</v>
      </c>
      <c r="D8" s="6" t="s">
        <v>23</v>
      </c>
      <c r="E8" s="6" t="s">
        <v>24</v>
      </c>
      <c r="F8" s="6" t="s">
        <v>25</v>
      </c>
      <c r="G8" s="6" t="s">
        <v>26</v>
      </c>
      <c r="H8" s="6" t="s">
        <v>35</v>
      </c>
      <c r="I8" s="6" t="s">
        <v>32</v>
      </c>
      <c r="J8" s="6" t="s">
        <v>31</v>
      </c>
      <c r="K8" s="16">
        <v>1.2656</v>
      </c>
      <c r="L8" s="14">
        <v>3.54725475709106</v>
      </c>
      <c r="M8" s="14">
        <v>6.54003824073097</v>
      </c>
      <c r="N8" s="14">
        <v>11.1428470535597</v>
      </c>
      <c r="O8" s="14">
        <v>16.8910239866055</v>
      </c>
      <c r="P8" s="14">
        <v>24.9551269156174</v>
      </c>
      <c r="Q8" s="14">
        <v>30.1230908584817</v>
      </c>
      <c r="R8" s="14">
        <v>35.3484256409812</v>
      </c>
      <c r="S8" s="14">
        <v>40.4708554636927</v>
      </c>
      <c r="T8" s="14">
        <v>45.2053711287046</v>
      </c>
      <c r="U8" s="14">
        <v>49.2591019672319</v>
      </c>
      <c r="V8" s="24"/>
      <c r="W8" s="24"/>
      <c r="X8" s="24"/>
      <c r="Y8" s="24"/>
      <c r="Z8" s="24"/>
      <c r="AA8" s="24"/>
      <c r="AB8" s="24"/>
      <c r="AC8" s="24"/>
    </row>
    <row r="9" spans="1:29">
      <c r="A9" s="6" t="s">
        <v>22</v>
      </c>
      <c r="B9" s="6" t="s">
        <v>23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35</v>
      </c>
      <c r="I9" s="6" t="s">
        <v>30</v>
      </c>
      <c r="J9" s="6" t="s">
        <v>31</v>
      </c>
      <c r="K9" s="16">
        <v>1.2656</v>
      </c>
      <c r="L9" s="14">
        <v>3.54725475709106</v>
      </c>
      <c r="M9" s="14">
        <v>6.54003824073097</v>
      </c>
      <c r="N9" s="14">
        <v>11.1428470535597</v>
      </c>
      <c r="O9" s="14">
        <v>16.8910239866055</v>
      </c>
      <c r="P9" s="14">
        <v>24.9551269156174</v>
      </c>
      <c r="Q9" s="14">
        <v>30.1230908584817</v>
      </c>
      <c r="R9" s="14">
        <v>35.3484256409812</v>
      </c>
      <c r="S9" s="14">
        <v>40.4708554636927</v>
      </c>
      <c r="T9" s="14">
        <v>45.2053711287046</v>
      </c>
      <c r="U9" s="14">
        <v>49.2591019672319</v>
      </c>
      <c r="V9" s="24"/>
      <c r="W9" s="24"/>
      <c r="X9" s="24"/>
      <c r="Y9" s="24"/>
      <c r="Z9" s="24"/>
      <c r="AA9" s="24"/>
      <c r="AB9" s="24"/>
      <c r="AC9" s="24"/>
    </row>
    <row r="10" spans="1:29">
      <c r="A10" s="6" t="s">
        <v>22</v>
      </c>
      <c r="B10" s="6" t="s">
        <v>23</v>
      </c>
      <c r="C10" s="6" t="s">
        <v>22</v>
      </c>
      <c r="D10" s="6" t="s">
        <v>23</v>
      </c>
      <c r="E10" s="6" t="s">
        <v>24</v>
      </c>
      <c r="F10" s="6" t="s">
        <v>25</v>
      </c>
      <c r="G10" s="6" t="s">
        <v>26</v>
      </c>
      <c r="H10" s="6" t="s">
        <v>35</v>
      </c>
      <c r="I10" s="6" t="s">
        <v>34</v>
      </c>
      <c r="J10" s="6" t="s">
        <v>33</v>
      </c>
      <c r="K10" s="16">
        <v>1.2656</v>
      </c>
      <c r="L10" s="14">
        <v>3.54725475709106</v>
      </c>
      <c r="M10" s="14">
        <v>6.54003824073097</v>
      </c>
      <c r="N10" s="14">
        <v>11.1428470535597</v>
      </c>
      <c r="O10" s="14">
        <v>16.8910239866055</v>
      </c>
      <c r="P10" s="14">
        <v>24.9551269156174</v>
      </c>
      <c r="Q10" s="14">
        <v>30.1230908584817</v>
      </c>
      <c r="R10" s="14">
        <v>35.3484256409812</v>
      </c>
      <c r="S10" s="14">
        <v>40.4708554636927</v>
      </c>
      <c r="T10" s="14">
        <v>45.2053711287046</v>
      </c>
      <c r="U10" s="14">
        <v>49.2591019672319</v>
      </c>
      <c r="V10" s="24"/>
      <c r="W10" s="24"/>
      <c r="X10" s="24"/>
      <c r="Y10" s="24"/>
      <c r="Z10" s="24"/>
      <c r="AA10" s="24"/>
      <c r="AB10" s="24"/>
      <c r="AC10" s="24"/>
    </row>
    <row r="11" spans="1:29">
      <c r="A11" s="6" t="s">
        <v>22</v>
      </c>
      <c r="B11" s="6" t="s">
        <v>23</v>
      </c>
      <c r="C11" s="6" t="s">
        <v>22</v>
      </c>
      <c r="D11" s="6" t="s">
        <v>23</v>
      </c>
      <c r="E11" s="6" t="s">
        <v>24</v>
      </c>
      <c r="F11" s="6" t="s">
        <v>25</v>
      </c>
      <c r="G11" s="6" t="s">
        <v>26</v>
      </c>
      <c r="H11" s="6" t="s">
        <v>35</v>
      </c>
      <c r="I11" s="6" t="s">
        <v>30</v>
      </c>
      <c r="J11" s="6" t="s">
        <v>33</v>
      </c>
      <c r="K11" s="16">
        <v>1.2656</v>
      </c>
      <c r="L11" s="14">
        <v>3.54725475709106</v>
      </c>
      <c r="M11" s="14">
        <v>6.54003824073097</v>
      </c>
      <c r="N11" s="14">
        <v>11.1428470535597</v>
      </c>
      <c r="O11" s="14">
        <v>16.8910239866055</v>
      </c>
      <c r="P11" s="14">
        <v>24.9551269156174</v>
      </c>
      <c r="Q11" s="14">
        <v>30.1230908584817</v>
      </c>
      <c r="R11" s="14">
        <v>35.3484256409812</v>
      </c>
      <c r="S11" s="14">
        <v>40.4708554636927</v>
      </c>
      <c r="T11" s="14">
        <v>45.2053711287046</v>
      </c>
      <c r="U11" s="14">
        <v>49.2591019672319</v>
      </c>
      <c r="V11" s="24"/>
      <c r="W11" s="24"/>
      <c r="X11" s="24"/>
      <c r="Y11" s="24"/>
      <c r="Z11" s="24"/>
      <c r="AA11" s="24"/>
      <c r="AB11" s="24"/>
      <c r="AC11" s="24"/>
    </row>
    <row r="12" spans="1:29">
      <c r="A12" s="6" t="s">
        <v>22</v>
      </c>
      <c r="B12" s="6" t="s">
        <v>23</v>
      </c>
      <c r="C12" s="6" t="s">
        <v>22</v>
      </c>
      <c r="D12" s="6" t="s">
        <v>23</v>
      </c>
      <c r="E12" s="6" t="s">
        <v>24</v>
      </c>
      <c r="F12" s="6" t="s">
        <v>25</v>
      </c>
      <c r="G12" s="6" t="s">
        <v>26</v>
      </c>
      <c r="H12" s="6" t="s">
        <v>35</v>
      </c>
      <c r="I12" s="6" t="s">
        <v>32</v>
      </c>
      <c r="J12" s="6" t="s">
        <v>33</v>
      </c>
      <c r="K12" s="6" t="s">
        <v>36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4"/>
      <c r="W12" s="24"/>
      <c r="X12" s="24"/>
      <c r="Y12" s="24"/>
      <c r="Z12" s="24"/>
      <c r="AA12" s="24"/>
      <c r="AB12" s="24"/>
      <c r="AC12" s="24"/>
    </row>
    <row r="13" spans="1:29">
      <c r="A13" s="6" t="s">
        <v>22</v>
      </c>
      <c r="B13" s="6" t="s">
        <v>23</v>
      </c>
      <c r="C13" s="5" t="s">
        <v>22</v>
      </c>
      <c r="D13" s="5" t="s">
        <v>23</v>
      </c>
      <c r="E13" s="5" t="s">
        <v>24</v>
      </c>
      <c r="F13" s="5" t="s">
        <v>25</v>
      </c>
      <c r="G13" s="5" t="s">
        <v>37</v>
      </c>
      <c r="H13" s="5" t="s">
        <v>27</v>
      </c>
      <c r="I13" s="5" t="s">
        <v>28</v>
      </c>
      <c r="J13" s="5" t="s">
        <v>28</v>
      </c>
      <c r="K13" s="11">
        <v>1.82137508448541</v>
      </c>
      <c r="L13" s="12">
        <v>2.89346577572965</v>
      </c>
      <c r="M13" s="12">
        <v>4.108503453149</v>
      </c>
      <c r="N13" s="12">
        <v>5.73894076804916</v>
      </c>
      <c r="O13" s="12">
        <v>7.90161459907834</v>
      </c>
      <c r="P13" s="12">
        <v>10.7772793056836</v>
      </c>
      <c r="Q13" s="12">
        <v>14.5375655360983</v>
      </c>
      <c r="R13" s="12">
        <v>19.5491689155146</v>
      </c>
      <c r="S13" s="12">
        <v>26.0626809278034</v>
      </c>
      <c r="T13" s="12">
        <v>33.6254197296467</v>
      </c>
      <c r="U13" s="12">
        <v>41.7977148325653</v>
      </c>
      <c r="V13" s="23">
        <f>(P13/K13)^0.02-1</f>
        <v>0.0361966763615951</v>
      </c>
      <c r="W13" s="23">
        <f>(U13/P13)^0.02-1</f>
        <v>0.027478795689724</v>
      </c>
      <c r="X13" s="23">
        <f>(U13+K13)^0.01-1</f>
        <v>0.0384767219018629</v>
      </c>
      <c r="Y13" s="24"/>
      <c r="Z13" s="24"/>
      <c r="AA13" s="24"/>
      <c r="AB13" s="24"/>
      <c r="AC13" s="24"/>
    </row>
    <row r="14" spans="1:29">
      <c r="A14" s="6" t="s">
        <v>22</v>
      </c>
      <c r="B14" s="6" t="s">
        <v>23</v>
      </c>
      <c r="C14" s="5" t="s">
        <v>22</v>
      </c>
      <c r="D14" s="5" t="s">
        <v>23</v>
      </c>
      <c r="E14" s="5" t="s">
        <v>24</v>
      </c>
      <c r="F14" s="5" t="s">
        <v>25</v>
      </c>
      <c r="G14" s="5" t="s">
        <v>37</v>
      </c>
      <c r="H14" s="5" t="s">
        <v>29</v>
      </c>
      <c r="I14" s="5" t="s">
        <v>32</v>
      </c>
      <c r="J14" s="5" t="s">
        <v>31</v>
      </c>
      <c r="K14" s="11">
        <v>1.82137508448541</v>
      </c>
      <c r="L14" s="12">
        <v>2.89346577572965</v>
      </c>
      <c r="M14" s="12">
        <v>3.60406959754224</v>
      </c>
      <c r="N14" s="12">
        <v>4.94935504147465</v>
      </c>
      <c r="O14" s="12">
        <v>6.74043818740399</v>
      </c>
      <c r="P14" s="12">
        <v>8.83385702611367</v>
      </c>
      <c r="Q14" s="12">
        <v>11.2928587281106</v>
      </c>
      <c r="R14" s="12">
        <v>14.5506744331797</v>
      </c>
      <c r="S14" s="12">
        <v>18.9795635760369</v>
      </c>
      <c r="T14" s="12">
        <v>23.3646133333333</v>
      </c>
      <c r="U14" s="12">
        <v>26.0460035453149</v>
      </c>
      <c r="V14" s="24"/>
      <c r="W14" s="24"/>
      <c r="X14" s="24"/>
      <c r="Y14" s="24"/>
      <c r="Z14" s="24"/>
      <c r="AA14" s="24"/>
      <c r="AB14" s="24"/>
      <c r="AC14" s="24"/>
    </row>
    <row r="15" spans="1:29">
      <c r="A15" s="6" t="s">
        <v>22</v>
      </c>
      <c r="B15" s="6" t="s">
        <v>23</v>
      </c>
      <c r="C15" s="6" t="s">
        <v>22</v>
      </c>
      <c r="D15" s="6" t="s">
        <v>23</v>
      </c>
      <c r="E15" s="6" t="s">
        <v>24</v>
      </c>
      <c r="F15" s="6" t="s">
        <v>25</v>
      </c>
      <c r="G15" s="6" t="s">
        <v>37</v>
      </c>
      <c r="H15" s="6" t="s">
        <v>29</v>
      </c>
      <c r="I15" s="6" t="s">
        <v>30</v>
      </c>
      <c r="J15" s="6" t="s">
        <v>31</v>
      </c>
      <c r="K15" s="16">
        <v>1.82137508448541</v>
      </c>
      <c r="L15" s="14">
        <v>2.89346577572965</v>
      </c>
      <c r="M15" s="14">
        <v>4.0707296344086</v>
      </c>
      <c r="N15" s="14">
        <v>5.570621093702</v>
      </c>
      <c r="O15" s="14">
        <v>7.50529578494624</v>
      </c>
      <c r="P15" s="14">
        <v>10.1331126758833</v>
      </c>
      <c r="Q15" s="14">
        <v>13.5515078832565</v>
      </c>
      <c r="R15" s="14">
        <v>18.0802334623656</v>
      </c>
      <c r="S15" s="14">
        <v>23.9337442273426</v>
      </c>
      <c r="T15" s="14">
        <v>30.6852967680492</v>
      </c>
      <c r="U15" s="14">
        <v>37.4466011920123</v>
      </c>
      <c r="V15" s="24"/>
      <c r="W15" s="24"/>
      <c r="X15" s="24"/>
      <c r="Y15" s="24"/>
      <c r="Z15" s="24"/>
      <c r="AA15" s="24"/>
      <c r="AB15" s="24"/>
      <c r="AC15" s="24"/>
    </row>
    <row r="16" spans="1:29">
      <c r="A16" s="6" t="s">
        <v>22</v>
      </c>
      <c r="B16" s="6" t="s">
        <v>23</v>
      </c>
      <c r="C16" s="6" t="s">
        <v>22</v>
      </c>
      <c r="D16" s="6" t="s">
        <v>23</v>
      </c>
      <c r="E16" s="6" t="s">
        <v>24</v>
      </c>
      <c r="F16" s="6" t="s">
        <v>25</v>
      </c>
      <c r="G16" s="6" t="s">
        <v>37</v>
      </c>
      <c r="H16" s="6" t="s">
        <v>29</v>
      </c>
      <c r="I16" s="6" t="s">
        <v>34</v>
      </c>
      <c r="J16" s="6" t="s">
        <v>33</v>
      </c>
      <c r="K16" s="16">
        <v>1.82137508448541</v>
      </c>
      <c r="L16" s="20">
        <v>2.89346577572965</v>
      </c>
      <c r="M16" s="20">
        <v>4.10199075268817</v>
      </c>
      <c r="N16" s="20">
        <v>5.70633278648233</v>
      </c>
      <c r="O16" s="20">
        <v>7.79449995084485</v>
      </c>
      <c r="P16" s="20">
        <v>10.4814422672811</v>
      </c>
      <c r="Q16" s="20">
        <v>13.9841717173579</v>
      </c>
      <c r="R16" s="20">
        <v>18.6771498494624</v>
      </c>
      <c r="S16" s="20">
        <v>24.7478825069124</v>
      </c>
      <c r="T16" s="20">
        <v>31.7563207373272</v>
      </c>
      <c r="U16" s="20">
        <v>39.296380577573</v>
      </c>
      <c r="V16" s="24"/>
      <c r="W16" s="24"/>
      <c r="X16" s="24"/>
      <c r="Y16" s="24"/>
      <c r="Z16" s="24"/>
      <c r="AA16" s="24"/>
      <c r="AB16" s="24"/>
      <c r="AC16" s="24"/>
    </row>
    <row r="17" spans="1:29">
      <c r="A17" s="6" t="s">
        <v>22</v>
      </c>
      <c r="B17" s="6" t="s">
        <v>23</v>
      </c>
      <c r="C17" s="5" t="s">
        <v>22</v>
      </c>
      <c r="D17" s="5" t="s">
        <v>23</v>
      </c>
      <c r="E17" s="5" t="s">
        <v>24</v>
      </c>
      <c r="F17" s="5" t="s">
        <v>25</v>
      </c>
      <c r="G17" s="5" t="s">
        <v>37</v>
      </c>
      <c r="H17" s="5" t="s">
        <v>29</v>
      </c>
      <c r="I17" s="5" t="s">
        <v>30</v>
      </c>
      <c r="J17" s="5" t="s">
        <v>33</v>
      </c>
      <c r="K17" s="11">
        <v>1.82137508448541</v>
      </c>
      <c r="L17" s="12">
        <v>2.89346577572965</v>
      </c>
      <c r="M17" s="12">
        <v>4.0691681781874</v>
      </c>
      <c r="N17" s="12">
        <v>5.56454694316436</v>
      </c>
      <c r="O17" s="12">
        <v>7.49810106912442</v>
      </c>
      <c r="P17" s="12">
        <v>10.1243112442396</v>
      </c>
      <c r="Q17" s="12">
        <v>13.5393705069124</v>
      </c>
      <c r="R17" s="12">
        <v>18.0636052411674</v>
      </c>
      <c r="S17" s="12">
        <v>23.9115623410138</v>
      </c>
      <c r="T17" s="12">
        <v>30.6569268018433</v>
      </c>
      <c r="U17" s="12">
        <v>37.6637637788018</v>
      </c>
      <c r="V17" s="24"/>
      <c r="W17" s="24"/>
      <c r="X17" s="24"/>
      <c r="Y17" s="24"/>
      <c r="Z17" s="24"/>
      <c r="AA17" s="24"/>
      <c r="AB17" s="24"/>
      <c r="AC17" s="24"/>
    </row>
    <row r="18" spans="1:29">
      <c r="A18" s="6" t="s">
        <v>22</v>
      </c>
      <c r="B18" s="6" t="s">
        <v>23</v>
      </c>
      <c r="C18" s="6" t="s">
        <v>22</v>
      </c>
      <c r="D18" s="6" t="s">
        <v>23</v>
      </c>
      <c r="E18" s="6" t="s">
        <v>24</v>
      </c>
      <c r="F18" s="6" t="s">
        <v>25</v>
      </c>
      <c r="G18" s="6" t="s">
        <v>37</v>
      </c>
      <c r="H18" s="6" t="s">
        <v>29</v>
      </c>
      <c r="I18" s="6" t="s">
        <v>32</v>
      </c>
      <c r="J18" s="6" t="s">
        <v>33</v>
      </c>
      <c r="K18" s="16" t="s">
        <v>36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24"/>
      <c r="W18" s="24"/>
      <c r="X18" s="24"/>
      <c r="Y18" s="24"/>
      <c r="Z18" s="24"/>
      <c r="AA18" s="24"/>
      <c r="AB18" s="24"/>
      <c r="AC18" s="24"/>
    </row>
    <row r="19" spans="1:29">
      <c r="A19" s="6" t="s">
        <v>22</v>
      </c>
      <c r="B19" s="6" t="s">
        <v>23</v>
      </c>
      <c r="C19" s="6" t="s">
        <v>22</v>
      </c>
      <c r="D19" s="6" t="s">
        <v>23</v>
      </c>
      <c r="E19" s="6" t="s">
        <v>24</v>
      </c>
      <c r="F19" s="6" t="s">
        <v>25</v>
      </c>
      <c r="G19" s="6" t="s">
        <v>37</v>
      </c>
      <c r="H19" s="6" t="s">
        <v>35</v>
      </c>
      <c r="I19" s="6" t="s">
        <v>30</v>
      </c>
      <c r="J19" s="6" t="s">
        <v>31</v>
      </c>
      <c r="K19" s="16">
        <v>1.82137508448541</v>
      </c>
      <c r="L19" s="14">
        <v>2.89346577572965</v>
      </c>
      <c r="M19" s="14">
        <v>4.10848394470046</v>
      </c>
      <c r="N19" s="14">
        <v>5.73866686943164</v>
      </c>
      <c r="O19" s="14">
        <v>7.59724066359447</v>
      </c>
      <c r="P19" s="14">
        <v>10.0088602457757</v>
      </c>
      <c r="Q19" s="14">
        <v>13.1849495975422</v>
      </c>
      <c r="R19" s="14">
        <v>16.8421968847926</v>
      </c>
      <c r="S19" s="14">
        <v>21.5486522334869</v>
      </c>
      <c r="T19" s="14">
        <v>27.3544882519201</v>
      </c>
      <c r="U19" s="14">
        <v>32.8225339231951</v>
      </c>
      <c r="V19" s="24"/>
      <c r="W19" s="24"/>
      <c r="X19" s="24"/>
      <c r="Y19" s="24"/>
      <c r="Z19" s="24"/>
      <c r="AA19" s="24"/>
      <c r="AB19" s="24"/>
      <c r="AC19" s="24"/>
    </row>
    <row r="20" spans="1:29">
      <c r="A20" s="6" t="s">
        <v>22</v>
      </c>
      <c r="B20" s="6" t="s">
        <v>23</v>
      </c>
      <c r="C20" s="6" t="s">
        <v>22</v>
      </c>
      <c r="D20" s="6" t="s">
        <v>23</v>
      </c>
      <c r="E20" s="6" t="s">
        <v>24</v>
      </c>
      <c r="F20" s="6" t="s">
        <v>25</v>
      </c>
      <c r="G20" s="6" t="s">
        <v>37</v>
      </c>
      <c r="H20" s="6" t="s">
        <v>35</v>
      </c>
      <c r="I20" s="6" t="s">
        <v>32</v>
      </c>
      <c r="J20" s="6" t="s">
        <v>31</v>
      </c>
      <c r="K20" s="6" t="s">
        <v>36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4"/>
      <c r="W20" s="24"/>
      <c r="X20" s="24"/>
      <c r="Y20" s="24"/>
      <c r="Z20" s="24"/>
      <c r="AA20" s="24"/>
      <c r="AB20" s="24"/>
      <c r="AC20" s="24"/>
    </row>
    <row r="21" spans="1:29">
      <c r="A21" s="6" t="s">
        <v>22</v>
      </c>
      <c r="B21" s="6" t="s">
        <v>23</v>
      </c>
      <c r="C21" s="6" t="s">
        <v>22</v>
      </c>
      <c r="D21" s="6" t="s">
        <v>23</v>
      </c>
      <c r="E21" s="6" t="s">
        <v>24</v>
      </c>
      <c r="F21" s="6" t="s">
        <v>25</v>
      </c>
      <c r="G21" s="6" t="s">
        <v>37</v>
      </c>
      <c r="H21" s="6" t="s">
        <v>35</v>
      </c>
      <c r="I21" s="6" t="s">
        <v>34</v>
      </c>
      <c r="J21" s="6" t="s">
        <v>33</v>
      </c>
      <c r="K21" s="16">
        <v>1.82137508448541</v>
      </c>
      <c r="L21" s="14">
        <v>2.89346577572965</v>
      </c>
      <c r="M21" s="14">
        <v>4.10849721044547</v>
      </c>
      <c r="N21" s="14">
        <v>5.73884868817204</v>
      </c>
      <c r="O21" s="14">
        <v>7.87322668509985</v>
      </c>
      <c r="P21" s="14">
        <v>10.3624586789555</v>
      </c>
      <c r="Q21" s="14">
        <v>13.5981198095238</v>
      </c>
      <c r="R21" s="14">
        <v>18.1375734746544</v>
      </c>
      <c r="S21" s="14">
        <v>24.0058060952381</v>
      </c>
      <c r="T21" s="14">
        <v>30.5373969769585</v>
      </c>
      <c r="U21" s="14">
        <v>36.8290464270353</v>
      </c>
      <c r="V21" s="24"/>
      <c r="W21" s="24"/>
      <c r="X21" s="24"/>
      <c r="Y21" s="24"/>
      <c r="Z21" s="24"/>
      <c r="AA21" s="24"/>
      <c r="AB21" s="24"/>
      <c r="AC21" s="24"/>
    </row>
    <row r="22" spans="1:29">
      <c r="A22" s="6" t="s">
        <v>22</v>
      </c>
      <c r="B22" s="6" t="s">
        <v>23</v>
      </c>
      <c r="C22" s="6" t="s">
        <v>22</v>
      </c>
      <c r="D22" s="6" t="s">
        <v>23</v>
      </c>
      <c r="E22" s="6" t="s">
        <v>24</v>
      </c>
      <c r="F22" s="6" t="s">
        <v>25</v>
      </c>
      <c r="G22" s="6" t="s">
        <v>37</v>
      </c>
      <c r="H22" s="6" t="s">
        <v>35</v>
      </c>
      <c r="I22" s="6" t="s">
        <v>30</v>
      </c>
      <c r="J22" s="6" t="s">
        <v>33</v>
      </c>
      <c r="K22" s="16">
        <v>1.82137508448541</v>
      </c>
      <c r="L22" s="14">
        <v>2.89346577572965</v>
      </c>
      <c r="M22" s="14">
        <v>4.10847223963134</v>
      </c>
      <c r="N22" s="14">
        <v>5.73851860522274</v>
      </c>
      <c r="O22" s="14">
        <v>7.4082428141321</v>
      </c>
      <c r="P22" s="14">
        <v>9.93142106912442</v>
      </c>
      <c r="Q22" s="14">
        <v>12.8394783840246</v>
      </c>
      <c r="R22" s="14">
        <v>16.5039508202765</v>
      </c>
      <c r="S22" s="14">
        <v>20.9437139723502</v>
      </c>
      <c r="T22" s="14">
        <v>25.9657551520737</v>
      </c>
      <c r="U22" s="14">
        <v>31.7814593241167</v>
      </c>
      <c r="V22" s="24"/>
      <c r="W22" s="24"/>
      <c r="X22" s="24"/>
      <c r="Y22" s="24"/>
      <c r="Z22" s="24"/>
      <c r="AA22" s="24"/>
      <c r="AB22" s="24"/>
      <c r="AC22" s="24"/>
    </row>
    <row r="23" spans="1:29">
      <c r="A23" s="6" t="s">
        <v>22</v>
      </c>
      <c r="B23" s="6" t="s">
        <v>23</v>
      </c>
      <c r="C23" s="6" t="s">
        <v>22</v>
      </c>
      <c r="D23" s="6" t="s">
        <v>23</v>
      </c>
      <c r="E23" s="6" t="s">
        <v>24</v>
      </c>
      <c r="F23" s="6" t="s">
        <v>25</v>
      </c>
      <c r="G23" s="6" t="s">
        <v>37</v>
      </c>
      <c r="H23" s="6" t="s">
        <v>35</v>
      </c>
      <c r="I23" s="6" t="s">
        <v>32</v>
      </c>
      <c r="J23" s="6" t="s">
        <v>33</v>
      </c>
      <c r="K23" s="6" t="s">
        <v>36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4"/>
      <c r="W23" s="24"/>
      <c r="X23" s="24"/>
      <c r="Y23" s="24"/>
      <c r="Z23" s="24"/>
      <c r="AA23" s="24"/>
      <c r="AB23" s="24"/>
      <c r="AC23" s="24"/>
    </row>
    <row r="24" spans="1:29">
      <c r="A24" s="6" t="s">
        <v>22</v>
      </c>
      <c r="B24" s="6" t="s">
        <v>23</v>
      </c>
      <c r="C24" s="5" t="s">
        <v>22</v>
      </c>
      <c r="D24" s="5" t="s">
        <v>23</v>
      </c>
      <c r="E24" s="5" t="s">
        <v>24</v>
      </c>
      <c r="F24" s="5" t="s">
        <v>25</v>
      </c>
      <c r="G24" s="5" t="s">
        <v>38</v>
      </c>
      <c r="H24" s="5" t="s">
        <v>27</v>
      </c>
      <c r="I24" s="5" t="s">
        <v>28</v>
      </c>
      <c r="J24" s="5" t="s">
        <v>28</v>
      </c>
      <c r="K24" s="5" t="s">
        <v>36</v>
      </c>
      <c r="L24" s="12">
        <v>3.186190918</v>
      </c>
      <c r="M24" s="12">
        <v>6.264275391</v>
      </c>
      <c r="N24" s="12">
        <v>11.691623047</v>
      </c>
      <c r="O24" s="12">
        <v>15.425517578</v>
      </c>
      <c r="P24" s="12">
        <v>18.463564453</v>
      </c>
      <c r="Q24" s="12">
        <v>21.2121875</v>
      </c>
      <c r="R24" s="12">
        <v>24.574166016</v>
      </c>
      <c r="S24" s="12">
        <v>28.574966797</v>
      </c>
      <c r="T24" s="12">
        <v>33.163742188</v>
      </c>
      <c r="U24" s="12">
        <v>38.2784110189356</v>
      </c>
      <c r="V24" s="23"/>
      <c r="W24" s="23"/>
      <c r="X24" s="23"/>
      <c r="Y24" s="24"/>
      <c r="Z24" s="24"/>
      <c r="AA24" s="24"/>
      <c r="AB24" s="24"/>
      <c r="AC24" s="24"/>
    </row>
    <row r="25" spans="1:29">
      <c r="A25" s="6" t="s">
        <v>22</v>
      </c>
      <c r="B25" s="6" t="s">
        <v>23</v>
      </c>
      <c r="C25" s="5" t="s">
        <v>22</v>
      </c>
      <c r="D25" s="5" t="s">
        <v>23</v>
      </c>
      <c r="E25" s="5" t="s">
        <v>24</v>
      </c>
      <c r="F25" s="5" t="s">
        <v>25</v>
      </c>
      <c r="G25" s="5" t="s">
        <v>38</v>
      </c>
      <c r="H25" s="5" t="s">
        <v>29</v>
      </c>
      <c r="I25" s="5" t="s">
        <v>32</v>
      </c>
      <c r="J25" s="5" t="s">
        <v>31</v>
      </c>
      <c r="K25" s="5" t="s">
        <v>36</v>
      </c>
      <c r="L25" s="12">
        <v>3.186190918</v>
      </c>
      <c r="M25" s="12">
        <v>5.969301758</v>
      </c>
      <c r="N25" s="12">
        <v>11.128525391</v>
      </c>
      <c r="O25" s="12">
        <v>14.566920898</v>
      </c>
      <c r="P25" s="12">
        <v>17.248373047</v>
      </c>
      <c r="Q25" s="12">
        <v>19.547902344</v>
      </c>
      <c r="R25" s="12">
        <v>22.378339844</v>
      </c>
      <c r="S25" s="12">
        <v>25.832025391</v>
      </c>
      <c r="T25" s="12">
        <v>29.948685547</v>
      </c>
      <c r="U25" s="12">
        <v>34.6716259134271</v>
      </c>
      <c r="V25" s="24"/>
      <c r="W25" s="24"/>
      <c r="X25" s="24"/>
      <c r="Y25" s="24"/>
      <c r="Z25" s="24"/>
      <c r="AA25" s="24"/>
      <c r="AB25" s="24"/>
      <c r="AC25" s="24"/>
    </row>
    <row r="26" spans="1:29">
      <c r="A26" s="6" t="s">
        <v>22</v>
      </c>
      <c r="B26" s="6" t="s">
        <v>23</v>
      </c>
      <c r="C26" s="6" t="s">
        <v>22</v>
      </c>
      <c r="D26" s="6" t="s">
        <v>23</v>
      </c>
      <c r="E26" s="6" t="s">
        <v>24</v>
      </c>
      <c r="F26" s="6" t="s">
        <v>25</v>
      </c>
      <c r="G26" s="6" t="s">
        <v>38</v>
      </c>
      <c r="H26" s="6" t="s">
        <v>29</v>
      </c>
      <c r="I26" s="6" t="s">
        <v>30</v>
      </c>
      <c r="J26" s="6" t="s">
        <v>31</v>
      </c>
      <c r="K26" s="6" t="s">
        <v>36</v>
      </c>
      <c r="L26" s="14">
        <v>3.186190918</v>
      </c>
      <c r="M26" s="14">
        <v>6.11317675781</v>
      </c>
      <c r="N26" s="14">
        <v>11.36800976563</v>
      </c>
      <c r="O26" s="14">
        <v>14.87476464844</v>
      </c>
      <c r="P26" s="14">
        <v>17.67537695313</v>
      </c>
      <c r="Q26" s="14">
        <v>20.17220507813</v>
      </c>
      <c r="R26" s="14">
        <v>23.1557578125</v>
      </c>
      <c r="S26" s="14">
        <v>26.67269726563</v>
      </c>
      <c r="T26" s="14">
        <v>30.78302734375</v>
      </c>
      <c r="U26" s="14">
        <v>35.4376523686237</v>
      </c>
      <c r="V26" s="24"/>
      <c r="W26" s="24"/>
      <c r="X26" s="24"/>
      <c r="Y26" s="24"/>
      <c r="Z26" s="24"/>
      <c r="AA26" s="24"/>
      <c r="AB26" s="24"/>
      <c r="AC26" s="24"/>
    </row>
    <row r="27" spans="1:29">
      <c r="A27" s="6" t="s">
        <v>22</v>
      </c>
      <c r="B27" s="6" t="s">
        <v>23</v>
      </c>
      <c r="C27" s="6" t="s">
        <v>22</v>
      </c>
      <c r="D27" s="6" t="s">
        <v>23</v>
      </c>
      <c r="E27" s="6" t="s">
        <v>24</v>
      </c>
      <c r="F27" s="6" t="s">
        <v>25</v>
      </c>
      <c r="G27" s="6" t="s">
        <v>38</v>
      </c>
      <c r="H27" s="6" t="s">
        <v>29</v>
      </c>
      <c r="I27" s="6" t="s">
        <v>34</v>
      </c>
      <c r="J27" s="6" t="s">
        <v>33</v>
      </c>
      <c r="K27" s="6" t="s">
        <v>36</v>
      </c>
      <c r="L27" s="20">
        <v>3.186190918</v>
      </c>
      <c r="M27" s="20">
        <v>6.174875977</v>
      </c>
      <c r="N27" s="20">
        <v>11.50243457</v>
      </c>
      <c r="O27" s="20">
        <v>15.094886719</v>
      </c>
      <c r="P27" s="20">
        <v>17.847128906</v>
      </c>
      <c r="Q27" s="20">
        <v>20.226949219</v>
      </c>
      <c r="R27" s="20">
        <v>23.194642578</v>
      </c>
      <c r="S27" s="20">
        <v>26.813722656</v>
      </c>
      <c r="T27" s="20">
        <v>31.035279297</v>
      </c>
      <c r="U27" s="20">
        <v>35.8007142782829</v>
      </c>
      <c r="V27" s="24"/>
      <c r="W27" s="24"/>
      <c r="X27" s="24"/>
      <c r="Y27" s="24"/>
      <c r="Z27" s="24"/>
      <c r="AA27" s="24"/>
      <c r="AB27" s="24"/>
      <c r="AC27" s="24"/>
    </row>
    <row r="28" spans="1:29">
      <c r="A28" s="6" t="s">
        <v>22</v>
      </c>
      <c r="B28" s="6" t="s">
        <v>23</v>
      </c>
      <c r="C28" s="6" t="s">
        <v>22</v>
      </c>
      <c r="D28" s="6" t="s">
        <v>23</v>
      </c>
      <c r="E28" s="6" t="s">
        <v>24</v>
      </c>
      <c r="F28" s="6" t="s">
        <v>25</v>
      </c>
      <c r="G28" s="6" t="s">
        <v>38</v>
      </c>
      <c r="H28" s="6" t="s">
        <v>29</v>
      </c>
      <c r="I28" s="6" t="s">
        <v>32</v>
      </c>
      <c r="J28" s="6" t="s">
        <v>33</v>
      </c>
      <c r="K28" s="6" t="s">
        <v>36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24"/>
      <c r="W28" s="24"/>
      <c r="X28" s="24"/>
      <c r="Y28" s="24"/>
      <c r="Z28" s="24"/>
      <c r="AA28" s="24"/>
      <c r="AB28" s="24"/>
      <c r="AC28" s="24"/>
    </row>
    <row r="29" spans="1:29">
      <c r="A29" s="6" t="s">
        <v>22</v>
      </c>
      <c r="B29" s="6" t="s">
        <v>23</v>
      </c>
      <c r="C29" s="5" t="s">
        <v>22</v>
      </c>
      <c r="D29" s="5" t="s">
        <v>23</v>
      </c>
      <c r="E29" s="5" t="s">
        <v>24</v>
      </c>
      <c r="F29" s="5" t="s">
        <v>25</v>
      </c>
      <c r="G29" s="5" t="s">
        <v>38</v>
      </c>
      <c r="H29" s="5" t="s">
        <v>29</v>
      </c>
      <c r="I29" s="5" t="s">
        <v>30</v>
      </c>
      <c r="J29" s="5" t="s">
        <v>33</v>
      </c>
      <c r="K29" s="5" t="s">
        <v>36</v>
      </c>
      <c r="L29" s="12">
        <v>3.186190918</v>
      </c>
      <c r="M29" s="12">
        <v>6.083385742</v>
      </c>
      <c r="N29" s="12">
        <v>11.317569336</v>
      </c>
      <c r="O29" s="12">
        <v>14.886864258</v>
      </c>
      <c r="P29" s="12">
        <v>17.745578125</v>
      </c>
      <c r="Q29" s="12">
        <v>20.215802734</v>
      </c>
      <c r="R29" s="12">
        <v>23.119625</v>
      </c>
      <c r="S29" s="12">
        <v>26.585189453</v>
      </c>
      <c r="T29" s="12">
        <v>30.844576172</v>
      </c>
      <c r="U29" s="12">
        <v>35.7036869996575</v>
      </c>
      <c r="V29" s="24"/>
      <c r="W29" s="24"/>
      <c r="X29" s="24"/>
      <c r="Y29" s="24"/>
      <c r="Z29" s="24"/>
      <c r="AA29" s="24"/>
      <c r="AB29" s="24"/>
      <c r="AC29" s="24"/>
    </row>
    <row r="30" spans="1:29">
      <c r="A30" s="6" t="s">
        <v>22</v>
      </c>
      <c r="B30" s="6" t="s">
        <v>23</v>
      </c>
      <c r="C30" s="6" t="s">
        <v>22</v>
      </c>
      <c r="D30" s="6" t="s">
        <v>23</v>
      </c>
      <c r="E30" s="6" t="s">
        <v>24</v>
      </c>
      <c r="F30" s="6" t="s">
        <v>25</v>
      </c>
      <c r="G30" s="6" t="s">
        <v>38</v>
      </c>
      <c r="H30" s="6" t="s">
        <v>35</v>
      </c>
      <c r="I30" s="6" t="s">
        <v>30</v>
      </c>
      <c r="J30" s="6" t="s">
        <v>31</v>
      </c>
      <c r="K30" s="6" t="s">
        <v>36</v>
      </c>
      <c r="L30" s="20">
        <v>3.186190918</v>
      </c>
      <c r="M30" s="20">
        <v>6.28374121094</v>
      </c>
      <c r="N30" s="20">
        <v>11.49697070313</v>
      </c>
      <c r="O30" s="20">
        <v>14.70949023438</v>
      </c>
      <c r="P30" s="20">
        <v>17.38751757813</v>
      </c>
      <c r="Q30" s="20">
        <v>19.96184765625</v>
      </c>
      <c r="R30" s="20">
        <v>23.15214648438</v>
      </c>
      <c r="S30" s="20">
        <v>26.90617382813</v>
      </c>
      <c r="T30" s="20">
        <v>31.2105234375</v>
      </c>
      <c r="U30" s="20">
        <v>36.0023986358011</v>
      </c>
      <c r="V30" s="24"/>
      <c r="W30" s="24"/>
      <c r="X30" s="24"/>
      <c r="Y30" s="24"/>
      <c r="Z30" s="24"/>
      <c r="AA30" s="24"/>
      <c r="AB30" s="24"/>
      <c r="AC30" s="24"/>
    </row>
    <row r="31" spans="1:29">
      <c r="A31" s="6" t="s">
        <v>22</v>
      </c>
      <c r="B31" s="6" t="s">
        <v>23</v>
      </c>
      <c r="C31" s="6" t="s">
        <v>22</v>
      </c>
      <c r="D31" s="6" t="s">
        <v>23</v>
      </c>
      <c r="E31" s="6" t="s">
        <v>24</v>
      </c>
      <c r="F31" s="6" t="s">
        <v>25</v>
      </c>
      <c r="G31" s="6" t="s">
        <v>38</v>
      </c>
      <c r="H31" s="6" t="s">
        <v>35</v>
      </c>
      <c r="I31" s="6" t="s">
        <v>32</v>
      </c>
      <c r="J31" s="6" t="s">
        <v>31</v>
      </c>
      <c r="K31" s="6" t="s">
        <v>36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24"/>
      <c r="W31" s="24"/>
      <c r="X31" s="24"/>
      <c r="Y31" s="24"/>
      <c r="Z31" s="24"/>
      <c r="AA31" s="24"/>
      <c r="AB31" s="24"/>
      <c r="AC31" s="24"/>
    </row>
    <row r="32" spans="1:29">
      <c r="A32" s="6" t="s">
        <v>22</v>
      </c>
      <c r="B32" s="6" t="s">
        <v>23</v>
      </c>
      <c r="C32" s="6" t="s">
        <v>22</v>
      </c>
      <c r="D32" s="6" t="s">
        <v>23</v>
      </c>
      <c r="E32" s="6" t="s">
        <v>24</v>
      </c>
      <c r="F32" s="6" t="s">
        <v>25</v>
      </c>
      <c r="G32" s="6" t="s">
        <v>38</v>
      </c>
      <c r="H32" s="6" t="s">
        <v>35</v>
      </c>
      <c r="I32" s="6" t="s">
        <v>32</v>
      </c>
      <c r="J32" s="6" t="s">
        <v>33</v>
      </c>
      <c r="K32" s="6" t="s">
        <v>36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24"/>
      <c r="W32" s="24"/>
      <c r="X32" s="24"/>
      <c r="Y32" s="24"/>
      <c r="Z32" s="24"/>
      <c r="AA32" s="24"/>
      <c r="AB32" s="24"/>
      <c r="AC32" s="24"/>
    </row>
    <row r="33" spans="1:29">
      <c r="A33" s="6" t="s">
        <v>22</v>
      </c>
      <c r="B33" s="6" t="s">
        <v>23</v>
      </c>
      <c r="C33" s="6" t="s">
        <v>22</v>
      </c>
      <c r="D33" s="6" t="s">
        <v>23</v>
      </c>
      <c r="E33" s="6" t="s">
        <v>24</v>
      </c>
      <c r="F33" s="6" t="s">
        <v>25</v>
      </c>
      <c r="G33" s="6" t="s">
        <v>38</v>
      </c>
      <c r="H33" s="6" t="s">
        <v>35</v>
      </c>
      <c r="I33" s="6" t="s">
        <v>30</v>
      </c>
      <c r="J33" s="6" t="s">
        <v>33</v>
      </c>
      <c r="K33" s="6" t="s">
        <v>36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4"/>
      <c r="W33" s="24"/>
      <c r="X33" s="24"/>
      <c r="Y33" s="24"/>
      <c r="Z33" s="24"/>
      <c r="AA33" s="24"/>
      <c r="AB33" s="24"/>
      <c r="AC33" s="24"/>
    </row>
    <row r="34" spans="1:29">
      <c r="A34" s="6" t="s">
        <v>22</v>
      </c>
      <c r="B34" s="6" t="s">
        <v>23</v>
      </c>
      <c r="C34" s="6" t="s">
        <v>22</v>
      </c>
      <c r="D34" s="6" t="s">
        <v>23</v>
      </c>
      <c r="E34" s="6" t="s">
        <v>24</v>
      </c>
      <c r="F34" s="6" t="s">
        <v>25</v>
      </c>
      <c r="G34" s="6" t="s">
        <v>38</v>
      </c>
      <c r="H34" s="6" t="s">
        <v>35</v>
      </c>
      <c r="I34" s="6" t="s">
        <v>34</v>
      </c>
      <c r="J34" s="6" t="s">
        <v>33</v>
      </c>
      <c r="K34" s="6" t="s">
        <v>36</v>
      </c>
      <c r="L34" s="20">
        <v>3.186190918</v>
      </c>
      <c r="M34" s="20">
        <v>6.283165039</v>
      </c>
      <c r="N34" s="20">
        <v>11.579716797</v>
      </c>
      <c r="O34" s="20">
        <v>14.967398438</v>
      </c>
      <c r="P34" s="20">
        <v>17.687865234</v>
      </c>
      <c r="Q34" s="20">
        <v>20.195087891</v>
      </c>
      <c r="R34" s="20">
        <v>23.354808594</v>
      </c>
      <c r="S34" s="20">
        <v>27.075574219</v>
      </c>
      <c r="T34" s="20">
        <v>31.306650391</v>
      </c>
      <c r="U34" s="20">
        <v>36.0423646807877</v>
      </c>
      <c r="V34" s="24"/>
      <c r="W34" s="24"/>
      <c r="X34" s="24"/>
      <c r="Y34" s="24"/>
      <c r="Z34" s="24"/>
      <c r="AA34" s="24"/>
      <c r="AB34" s="24"/>
      <c r="AC34" s="24"/>
    </row>
    <row r="35" spans="1:29">
      <c r="A35" s="6" t="s">
        <v>22</v>
      </c>
      <c r="B35" s="6" t="s">
        <v>23</v>
      </c>
      <c r="C35" s="6" t="s">
        <v>22</v>
      </c>
      <c r="D35" s="6" t="s">
        <v>23</v>
      </c>
      <c r="E35" s="6" t="s">
        <v>24</v>
      </c>
      <c r="F35" s="6" t="s">
        <v>25</v>
      </c>
      <c r="G35" s="6" t="s">
        <v>39</v>
      </c>
      <c r="H35" s="6" t="s">
        <v>27</v>
      </c>
      <c r="I35" s="6" t="s">
        <v>28</v>
      </c>
      <c r="J35" s="6" t="s">
        <v>28</v>
      </c>
      <c r="K35" s="16">
        <v>1.822121</v>
      </c>
      <c r="L35" s="14">
        <v>4.249972</v>
      </c>
      <c r="M35" s="14">
        <v>9.22114</v>
      </c>
      <c r="N35" s="14">
        <v>16.3354</v>
      </c>
      <c r="O35" s="14">
        <v>25.84484</v>
      </c>
      <c r="P35" s="14">
        <v>34.89923</v>
      </c>
      <c r="Q35" s="14">
        <v>43.55639</v>
      </c>
      <c r="R35" s="14">
        <v>53.40553</v>
      </c>
      <c r="S35" s="14">
        <v>64.55842</v>
      </c>
      <c r="T35" s="14">
        <v>77.6339</v>
      </c>
      <c r="U35" s="14">
        <v>92.9262</v>
      </c>
      <c r="V35" s="23">
        <f>(P35/K35)^0.02-1</f>
        <v>0.0608275076704496</v>
      </c>
      <c r="W35" s="23">
        <f>(U35/P35)^0.02-1</f>
        <v>0.0197798975306795</v>
      </c>
      <c r="X35" s="23">
        <f>(U35+K35)^0.01-1</f>
        <v>0.0465638157690316</v>
      </c>
      <c r="Y35" s="24"/>
      <c r="Z35" s="24"/>
      <c r="AA35" s="24"/>
      <c r="AB35" s="24"/>
      <c r="AC35" s="24"/>
    </row>
    <row r="36" spans="1:29">
      <c r="A36" s="6" t="s">
        <v>22</v>
      </c>
      <c r="B36" s="6" t="s">
        <v>23</v>
      </c>
      <c r="C36" s="6" t="s">
        <v>22</v>
      </c>
      <c r="D36" s="6" t="s">
        <v>23</v>
      </c>
      <c r="E36" s="6" t="s">
        <v>24</v>
      </c>
      <c r="F36" s="6" t="s">
        <v>25</v>
      </c>
      <c r="G36" s="6" t="s">
        <v>39</v>
      </c>
      <c r="H36" s="6" t="s">
        <v>29</v>
      </c>
      <c r="I36" s="6" t="s">
        <v>30</v>
      </c>
      <c r="J36" s="6" t="s">
        <v>31</v>
      </c>
      <c r="K36" s="16">
        <v>1.822121</v>
      </c>
      <c r="L36" s="20">
        <v>4.249972</v>
      </c>
      <c r="M36" s="20">
        <v>9.22114</v>
      </c>
      <c r="N36" s="20">
        <v>16.3354</v>
      </c>
      <c r="O36" s="20">
        <v>25.84484</v>
      </c>
      <c r="P36" s="20">
        <v>34.89923</v>
      </c>
      <c r="Q36" s="20">
        <v>43.55639</v>
      </c>
      <c r="R36" s="20">
        <v>53.40553</v>
      </c>
      <c r="S36" s="20">
        <v>64.55842</v>
      </c>
      <c r="T36" s="20">
        <v>77.6339</v>
      </c>
      <c r="U36" s="20">
        <v>92.9262</v>
      </c>
      <c r="V36" s="24"/>
      <c r="W36" s="24"/>
      <c r="X36" s="24"/>
      <c r="Y36" s="24"/>
      <c r="Z36" s="24"/>
      <c r="AA36" s="24"/>
      <c r="AB36" s="24"/>
      <c r="AC36" s="24"/>
    </row>
    <row r="37" spans="1:29">
      <c r="A37" s="6" t="s">
        <v>22</v>
      </c>
      <c r="B37" s="6" t="s">
        <v>23</v>
      </c>
      <c r="C37" s="6" t="s">
        <v>22</v>
      </c>
      <c r="D37" s="6" t="s">
        <v>23</v>
      </c>
      <c r="E37" s="6" t="s">
        <v>24</v>
      </c>
      <c r="F37" s="6" t="s">
        <v>25</v>
      </c>
      <c r="G37" s="6" t="s">
        <v>39</v>
      </c>
      <c r="H37" s="6" t="s">
        <v>29</v>
      </c>
      <c r="I37" s="6" t="s">
        <v>32</v>
      </c>
      <c r="J37" s="6" t="s">
        <v>31</v>
      </c>
      <c r="K37" s="16" t="s">
        <v>36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24"/>
      <c r="W37" s="24"/>
      <c r="X37" s="24"/>
      <c r="Y37" s="24"/>
      <c r="Z37" s="24"/>
      <c r="AA37" s="24"/>
      <c r="AB37" s="24"/>
      <c r="AC37" s="24"/>
    </row>
    <row r="38" spans="1:29">
      <c r="A38" s="6" t="s">
        <v>22</v>
      </c>
      <c r="B38" s="6" t="s">
        <v>23</v>
      </c>
      <c r="C38" s="6" t="s">
        <v>22</v>
      </c>
      <c r="D38" s="6" t="s">
        <v>23</v>
      </c>
      <c r="E38" s="6" t="s">
        <v>24</v>
      </c>
      <c r="F38" s="6" t="s">
        <v>25</v>
      </c>
      <c r="G38" s="6" t="s">
        <v>39</v>
      </c>
      <c r="H38" s="6" t="s">
        <v>29</v>
      </c>
      <c r="I38" s="6" t="s">
        <v>30</v>
      </c>
      <c r="J38" s="6" t="s">
        <v>33</v>
      </c>
      <c r="K38" s="16">
        <v>1.822121</v>
      </c>
      <c r="L38" s="20">
        <v>4.249972</v>
      </c>
      <c r="M38" s="20">
        <v>9.22114</v>
      </c>
      <c r="N38" s="20">
        <v>16.3354</v>
      </c>
      <c r="O38" s="20">
        <v>25.84484</v>
      </c>
      <c r="P38" s="20">
        <v>34.89923</v>
      </c>
      <c r="Q38" s="20">
        <v>43.55639</v>
      </c>
      <c r="R38" s="20">
        <v>53.40553</v>
      </c>
      <c r="S38" s="20">
        <v>64.55842</v>
      </c>
      <c r="T38" s="20">
        <v>77.6339</v>
      </c>
      <c r="U38" s="20">
        <v>92.9262</v>
      </c>
      <c r="V38" s="24"/>
      <c r="W38" s="24"/>
      <c r="X38" s="24"/>
      <c r="Y38" s="24"/>
      <c r="Z38" s="24"/>
      <c r="AA38" s="24"/>
      <c r="AB38" s="24"/>
      <c r="AC38" s="24"/>
    </row>
    <row r="39" spans="1:29">
      <c r="A39" s="6" t="s">
        <v>22</v>
      </c>
      <c r="B39" s="6" t="s">
        <v>23</v>
      </c>
      <c r="C39" s="6" t="s">
        <v>22</v>
      </c>
      <c r="D39" s="6" t="s">
        <v>23</v>
      </c>
      <c r="E39" s="6" t="s">
        <v>24</v>
      </c>
      <c r="F39" s="6" t="s">
        <v>25</v>
      </c>
      <c r="G39" s="6" t="s">
        <v>39</v>
      </c>
      <c r="H39" s="6" t="s">
        <v>29</v>
      </c>
      <c r="I39" s="6" t="s">
        <v>34</v>
      </c>
      <c r="J39" s="6" t="s">
        <v>33</v>
      </c>
      <c r="K39" s="16">
        <v>1.822121</v>
      </c>
      <c r="L39" s="14">
        <v>4.249972</v>
      </c>
      <c r="M39" s="14">
        <v>9.22114</v>
      </c>
      <c r="N39" s="14">
        <v>16.3354</v>
      </c>
      <c r="O39" s="14">
        <v>25.84484</v>
      </c>
      <c r="P39" s="14">
        <v>34.89923</v>
      </c>
      <c r="Q39" s="14">
        <v>43.55639</v>
      </c>
      <c r="R39" s="14">
        <v>53.40553</v>
      </c>
      <c r="S39" s="14">
        <v>64.55842</v>
      </c>
      <c r="T39" s="14">
        <v>77.6339</v>
      </c>
      <c r="U39" s="14">
        <v>92.9262</v>
      </c>
      <c r="V39" s="24"/>
      <c r="W39" s="24"/>
      <c r="X39" s="24"/>
      <c r="Y39" s="24"/>
      <c r="Z39" s="24"/>
      <c r="AA39" s="24"/>
      <c r="AB39" s="24"/>
      <c r="AC39" s="24"/>
    </row>
    <row r="40" spans="1:29">
      <c r="A40" s="6" t="s">
        <v>22</v>
      </c>
      <c r="B40" s="6" t="s">
        <v>23</v>
      </c>
      <c r="C40" s="6" t="s">
        <v>22</v>
      </c>
      <c r="D40" s="6" t="s">
        <v>23</v>
      </c>
      <c r="E40" s="6" t="s">
        <v>24</v>
      </c>
      <c r="F40" s="6" t="s">
        <v>25</v>
      </c>
      <c r="G40" s="6" t="s">
        <v>39</v>
      </c>
      <c r="H40" s="6" t="s">
        <v>29</v>
      </c>
      <c r="I40" s="6" t="s">
        <v>32</v>
      </c>
      <c r="J40" s="6" t="s">
        <v>33</v>
      </c>
      <c r="K40" s="16" t="s">
        <v>36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24"/>
      <c r="W40" s="24"/>
      <c r="X40" s="24"/>
      <c r="Y40" s="24"/>
      <c r="Z40" s="24"/>
      <c r="AA40" s="24"/>
      <c r="AB40" s="24"/>
      <c r="AC40" s="24"/>
    </row>
    <row r="41" spans="1:29">
      <c r="A41" s="6" t="s">
        <v>22</v>
      </c>
      <c r="B41" s="6" t="s">
        <v>23</v>
      </c>
      <c r="C41" s="6" t="s">
        <v>22</v>
      </c>
      <c r="D41" s="6" t="s">
        <v>23</v>
      </c>
      <c r="E41" s="6" t="s">
        <v>24</v>
      </c>
      <c r="F41" s="6" t="s">
        <v>25</v>
      </c>
      <c r="G41" s="6" t="s">
        <v>39</v>
      </c>
      <c r="H41" s="6" t="s">
        <v>35</v>
      </c>
      <c r="I41" s="6" t="s">
        <v>30</v>
      </c>
      <c r="J41" s="6" t="s">
        <v>31</v>
      </c>
      <c r="K41" s="16">
        <v>1.822121</v>
      </c>
      <c r="L41" s="14">
        <v>4.249972</v>
      </c>
      <c r="M41" s="14">
        <v>9.22114</v>
      </c>
      <c r="N41" s="14">
        <v>16.3354</v>
      </c>
      <c r="O41" s="14">
        <v>25.84484</v>
      </c>
      <c r="P41" s="14">
        <v>34.89923</v>
      </c>
      <c r="Q41" s="14">
        <v>43.55639</v>
      </c>
      <c r="R41" s="14">
        <v>53.40553</v>
      </c>
      <c r="S41" s="14">
        <v>64.55842</v>
      </c>
      <c r="T41" s="14">
        <v>77.6339</v>
      </c>
      <c r="U41" s="14">
        <v>92.9262</v>
      </c>
      <c r="V41" s="24"/>
      <c r="W41" s="24"/>
      <c r="X41" s="24"/>
      <c r="Y41" s="24"/>
      <c r="Z41" s="24"/>
      <c r="AA41" s="24"/>
      <c r="AB41" s="24"/>
      <c r="AC41" s="24"/>
    </row>
    <row r="42" spans="1:29">
      <c r="A42" s="6" t="s">
        <v>22</v>
      </c>
      <c r="B42" s="6" t="s">
        <v>23</v>
      </c>
      <c r="C42" s="6" t="s">
        <v>22</v>
      </c>
      <c r="D42" s="6" t="s">
        <v>23</v>
      </c>
      <c r="E42" s="6" t="s">
        <v>24</v>
      </c>
      <c r="F42" s="6" t="s">
        <v>25</v>
      </c>
      <c r="G42" s="6" t="s">
        <v>39</v>
      </c>
      <c r="H42" s="6" t="s">
        <v>35</v>
      </c>
      <c r="I42" s="6" t="s">
        <v>32</v>
      </c>
      <c r="J42" s="6" t="s">
        <v>31</v>
      </c>
      <c r="K42" s="6" t="s">
        <v>36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4"/>
      <c r="W42" s="24"/>
      <c r="X42" s="24"/>
      <c r="Y42" s="24"/>
      <c r="Z42" s="24"/>
      <c r="AA42" s="24"/>
      <c r="AB42" s="24"/>
      <c r="AC42" s="24"/>
    </row>
    <row r="43" spans="1:29">
      <c r="A43" s="6" t="s">
        <v>22</v>
      </c>
      <c r="B43" s="6" t="s">
        <v>23</v>
      </c>
      <c r="C43" s="6" t="s">
        <v>22</v>
      </c>
      <c r="D43" s="6" t="s">
        <v>23</v>
      </c>
      <c r="E43" s="6" t="s">
        <v>24</v>
      </c>
      <c r="F43" s="6" t="s">
        <v>25</v>
      </c>
      <c r="G43" s="6" t="s">
        <v>39</v>
      </c>
      <c r="H43" s="6" t="s">
        <v>35</v>
      </c>
      <c r="I43" s="6" t="s">
        <v>30</v>
      </c>
      <c r="J43" s="6" t="s">
        <v>33</v>
      </c>
      <c r="K43" s="16">
        <v>1.822121</v>
      </c>
      <c r="L43" s="14">
        <v>4.249972</v>
      </c>
      <c r="M43" s="14">
        <v>9.22114</v>
      </c>
      <c r="N43" s="14">
        <v>16.3354</v>
      </c>
      <c r="O43" s="14">
        <v>25.84484</v>
      </c>
      <c r="P43" s="14">
        <v>34.89923</v>
      </c>
      <c r="Q43" s="14">
        <v>43.55639</v>
      </c>
      <c r="R43" s="14">
        <v>53.40553</v>
      </c>
      <c r="S43" s="14">
        <v>64.55842</v>
      </c>
      <c r="T43" s="14">
        <v>77.6339</v>
      </c>
      <c r="U43" s="14">
        <v>92.9262</v>
      </c>
      <c r="V43" s="24"/>
      <c r="W43" s="24"/>
      <c r="X43" s="24"/>
      <c r="Y43" s="24"/>
      <c r="Z43" s="24"/>
      <c r="AA43" s="24"/>
      <c r="AB43" s="24"/>
      <c r="AC43" s="24"/>
    </row>
    <row r="44" spans="1:29">
      <c r="A44" s="6" t="s">
        <v>22</v>
      </c>
      <c r="B44" s="6" t="s">
        <v>23</v>
      </c>
      <c r="C44" s="6" t="s">
        <v>22</v>
      </c>
      <c r="D44" s="6" t="s">
        <v>23</v>
      </c>
      <c r="E44" s="6" t="s">
        <v>24</v>
      </c>
      <c r="F44" s="6" t="s">
        <v>25</v>
      </c>
      <c r="G44" s="6" t="s">
        <v>39</v>
      </c>
      <c r="H44" s="6" t="s">
        <v>35</v>
      </c>
      <c r="I44" s="6" t="s">
        <v>34</v>
      </c>
      <c r="J44" s="6" t="s">
        <v>33</v>
      </c>
      <c r="K44" s="16">
        <v>1.822121</v>
      </c>
      <c r="L44" s="20">
        <v>4.249972</v>
      </c>
      <c r="M44" s="20">
        <v>9.22114</v>
      </c>
      <c r="N44" s="20">
        <v>16.3354</v>
      </c>
      <c r="O44" s="20">
        <v>25.84484</v>
      </c>
      <c r="P44" s="20">
        <v>34.89923</v>
      </c>
      <c r="Q44" s="20">
        <v>43.55639</v>
      </c>
      <c r="R44" s="20">
        <v>53.40553</v>
      </c>
      <c r="S44" s="20">
        <v>64.55842</v>
      </c>
      <c r="T44" s="20">
        <v>77.6339</v>
      </c>
      <c r="U44" s="20">
        <v>92.9262</v>
      </c>
      <c r="V44" s="24"/>
      <c r="W44" s="24"/>
      <c r="X44" s="24"/>
      <c r="Y44" s="24"/>
      <c r="Z44" s="24"/>
      <c r="AA44" s="24"/>
      <c r="AB44" s="24"/>
      <c r="AC44" s="24"/>
    </row>
    <row r="45" spans="1:29">
      <c r="A45" s="6" t="s">
        <v>22</v>
      </c>
      <c r="B45" s="6" t="s">
        <v>23</v>
      </c>
      <c r="C45" s="6" t="s">
        <v>22</v>
      </c>
      <c r="D45" s="6" t="s">
        <v>23</v>
      </c>
      <c r="E45" s="6" t="s">
        <v>24</v>
      </c>
      <c r="F45" s="6" t="s">
        <v>25</v>
      </c>
      <c r="G45" s="6" t="s">
        <v>39</v>
      </c>
      <c r="H45" s="6" t="s">
        <v>35</v>
      </c>
      <c r="I45" s="6" t="s">
        <v>32</v>
      </c>
      <c r="J45" s="6" t="s">
        <v>33</v>
      </c>
      <c r="K45" s="16" t="s">
        <v>36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24"/>
      <c r="W45" s="24"/>
      <c r="X45" s="24"/>
      <c r="Y45" s="24"/>
      <c r="Z45" s="24"/>
      <c r="AA45" s="24"/>
      <c r="AB45" s="24"/>
      <c r="AC45" s="24"/>
    </row>
    <row r="46" spans="1:29">
      <c r="A46" s="6" t="s">
        <v>22</v>
      </c>
      <c r="B46" s="6" t="s">
        <v>23</v>
      </c>
      <c r="C46" s="6" t="s">
        <v>22</v>
      </c>
      <c r="D46" s="6" t="s">
        <v>23</v>
      </c>
      <c r="E46" s="6" t="s">
        <v>24</v>
      </c>
      <c r="F46" s="6" t="s">
        <v>25</v>
      </c>
      <c r="G46" s="6" t="s">
        <v>40</v>
      </c>
      <c r="H46" s="6" t="s">
        <v>29</v>
      </c>
      <c r="I46" s="6" t="s">
        <v>32</v>
      </c>
      <c r="J46" s="6" t="s">
        <v>31</v>
      </c>
      <c r="K46" s="16">
        <v>1.822121</v>
      </c>
      <c r="L46" s="14">
        <v>4.249972</v>
      </c>
      <c r="M46" s="14">
        <v>9.22114</v>
      </c>
      <c r="N46" s="14">
        <v>16.3354</v>
      </c>
      <c r="O46" s="14">
        <v>25.84484</v>
      </c>
      <c r="P46" s="14">
        <v>34.89923</v>
      </c>
      <c r="Q46" s="14">
        <v>43.55639</v>
      </c>
      <c r="R46" s="14">
        <v>53.40553</v>
      </c>
      <c r="S46" s="14">
        <v>64.55842</v>
      </c>
      <c r="T46" s="14">
        <v>77.6339</v>
      </c>
      <c r="U46" s="14">
        <v>92.9262</v>
      </c>
      <c r="V46" s="23">
        <f>(P46/K46)^0.02-1</f>
        <v>0.0608275076704496</v>
      </c>
      <c r="W46" s="23">
        <f>(U46/P46)^0.02-1</f>
        <v>0.0197798975306795</v>
      </c>
      <c r="X46" s="23">
        <f>(U46+K46)^0.01-1</f>
        <v>0.0465638157690316</v>
      </c>
      <c r="Y46" s="24"/>
      <c r="Z46" s="24"/>
      <c r="AA46" s="24"/>
      <c r="AB46" s="24"/>
      <c r="AC46" s="24"/>
    </row>
    <row r="47" spans="1:29">
      <c r="A47" s="6" t="s">
        <v>22</v>
      </c>
      <c r="B47" s="6" t="s">
        <v>23</v>
      </c>
      <c r="C47" s="6" t="s">
        <v>22</v>
      </c>
      <c r="D47" s="6" t="s">
        <v>23</v>
      </c>
      <c r="E47" s="6" t="s">
        <v>24</v>
      </c>
      <c r="F47" s="6" t="s">
        <v>25</v>
      </c>
      <c r="G47" s="6" t="s">
        <v>40</v>
      </c>
      <c r="H47" s="6" t="s">
        <v>29</v>
      </c>
      <c r="I47" s="6" t="s">
        <v>30</v>
      </c>
      <c r="J47" s="6" t="s">
        <v>33</v>
      </c>
      <c r="K47" s="6" t="s">
        <v>36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4"/>
      <c r="W47" s="24"/>
      <c r="X47" s="24"/>
      <c r="Y47" s="24"/>
      <c r="Z47" s="24"/>
      <c r="AA47" s="24"/>
      <c r="AB47" s="24"/>
      <c r="AC47" s="24"/>
    </row>
    <row r="48" spans="1:29">
      <c r="A48" s="6" t="s">
        <v>22</v>
      </c>
      <c r="B48" s="6" t="s">
        <v>23</v>
      </c>
      <c r="C48" s="6" t="s">
        <v>22</v>
      </c>
      <c r="D48" s="6" t="s">
        <v>23</v>
      </c>
      <c r="E48" s="6" t="s">
        <v>24</v>
      </c>
      <c r="F48" s="6" t="s">
        <v>25</v>
      </c>
      <c r="G48" s="6" t="s">
        <v>40</v>
      </c>
      <c r="H48" s="6" t="s">
        <v>35</v>
      </c>
      <c r="I48" s="6" t="s">
        <v>30</v>
      </c>
      <c r="J48" s="6" t="s">
        <v>33</v>
      </c>
      <c r="K48" s="6" t="s">
        <v>36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4"/>
      <c r="W48" s="24"/>
      <c r="X48" s="24"/>
      <c r="Y48" s="24"/>
      <c r="Z48" s="24"/>
      <c r="AA48" s="24"/>
      <c r="AB48" s="24"/>
      <c r="AC48" s="24"/>
    </row>
    <row r="49" spans="1:29">
      <c r="A49" s="6" t="s">
        <v>22</v>
      </c>
      <c r="B49" s="6" t="s">
        <v>23</v>
      </c>
      <c r="C49" s="5" t="s">
        <v>22</v>
      </c>
      <c r="D49" s="5" t="s">
        <v>23</v>
      </c>
      <c r="E49" s="5" t="s">
        <v>24</v>
      </c>
      <c r="F49" s="5" t="s">
        <v>25</v>
      </c>
      <c r="G49" s="5" t="s">
        <v>41</v>
      </c>
      <c r="H49" s="5" t="s">
        <v>27</v>
      </c>
      <c r="I49" s="5" t="s">
        <v>28</v>
      </c>
      <c r="J49" s="5" t="s">
        <v>28</v>
      </c>
      <c r="K49" s="11">
        <v>1.36027253</v>
      </c>
      <c r="L49" s="12">
        <v>2.89259717811</v>
      </c>
      <c r="M49" s="12">
        <v>5.18476558064517</v>
      </c>
      <c r="N49" s="12">
        <v>8.22009270218535</v>
      </c>
      <c r="O49" s="12">
        <v>12.1298012094998</v>
      </c>
      <c r="P49" s="12">
        <v>16.283847458055</v>
      </c>
      <c r="Q49" s="12">
        <v>20.8120837328502</v>
      </c>
      <c r="R49" s="12">
        <v>25.3067768878773</v>
      </c>
      <c r="S49" s="12">
        <v>29.2908619799723</v>
      </c>
      <c r="T49" s="12">
        <v>32.2601399614741</v>
      </c>
      <c r="U49" s="12">
        <v>35.6349293237716</v>
      </c>
      <c r="V49" s="25">
        <v>0.061</v>
      </c>
      <c r="W49" s="25">
        <v>0.014</v>
      </c>
      <c r="X49" s="25">
        <v>0.04</v>
      </c>
      <c r="Y49" s="24"/>
      <c r="Z49" s="24"/>
      <c r="AA49" s="24"/>
      <c r="AB49" s="24"/>
      <c r="AC49" s="24"/>
    </row>
    <row r="50" spans="1:29">
      <c r="A50" s="6" t="s">
        <v>22</v>
      </c>
      <c r="B50" s="6" t="s">
        <v>23</v>
      </c>
      <c r="C50" s="6" t="s">
        <v>22</v>
      </c>
      <c r="D50" s="6" t="s">
        <v>23</v>
      </c>
      <c r="E50" s="6" t="s">
        <v>24</v>
      </c>
      <c r="F50" s="6" t="s">
        <v>25</v>
      </c>
      <c r="G50" s="6" t="s">
        <v>41</v>
      </c>
      <c r="H50" s="6" t="s">
        <v>29</v>
      </c>
      <c r="I50" s="6" t="s">
        <v>30</v>
      </c>
      <c r="J50" s="6" t="s">
        <v>31</v>
      </c>
      <c r="K50" s="16">
        <v>1.36027253</v>
      </c>
      <c r="L50" s="14">
        <v>2.89259717811</v>
      </c>
      <c r="M50" s="14">
        <v>5.14195242789256</v>
      </c>
      <c r="N50" s="14">
        <v>7.92016932230363</v>
      </c>
      <c r="O50" s="14">
        <v>11.492567541146</v>
      </c>
      <c r="P50" s="14">
        <v>15.0971900544656</v>
      </c>
      <c r="Q50" s="14">
        <v>18.7425004952395</v>
      </c>
      <c r="R50" s="14">
        <v>22.2629732312033</v>
      </c>
      <c r="S50" s="14">
        <v>25.75677379361</v>
      </c>
      <c r="T50" s="14">
        <v>27.924372911512</v>
      </c>
      <c r="U50" s="14">
        <v>31.3010524866952</v>
      </c>
      <c r="V50" s="24"/>
      <c r="W50" s="24"/>
      <c r="X50" s="24"/>
      <c r="Y50" s="24"/>
      <c r="Z50" s="24"/>
      <c r="AA50" s="24"/>
      <c r="AB50" s="24"/>
      <c r="AC50" s="24"/>
    </row>
    <row r="51" spans="1:29">
      <c r="A51" s="6" t="s">
        <v>22</v>
      </c>
      <c r="B51" s="6" t="s">
        <v>23</v>
      </c>
      <c r="C51" s="5" t="s">
        <v>22</v>
      </c>
      <c r="D51" s="5" t="s">
        <v>23</v>
      </c>
      <c r="E51" s="5" t="s">
        <v>24</v>
      </c>
      <c r="F51" s="5" t="s">
        <v>25</v>
      </c>
      <c r="G51" s="5" t="s">
        <v>41</v>
      </c>
      <c r="H51" s="5" t="s">
        <v>29</v>
      </c>
      <c r="I51" s="5" t="s">
        <v>32</v>
      </c>
      <c r="J51" s="5" t="s">
        <v>31</v>
      </c>
      <c r="K51" s="5" t="s">
        <v>36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4"/>
      <c r="W51" s="24"/>
      <c r="X51" s="24"/>
      <c r="Y51" s="24"/>
      <c r="Z51" s="24"/>
      <c r="AA51" s="24"/>
      <c r="AB51" s="24"/>
      <c r="AC51" s="24"/>
    </row>
    <row r="52" spans="1:29">
      <c r="A52" s="6" t="s">
        <v>22</v>
      </c>
      <c r="B52" s="6" t="s">
        <v>23</v>
      </c>
      <c r="C52" s="6" t="s">
        <v>22</v>
      </c>
      <c r="D52" s="6" t="s">
        <v>23</v>
      </c>
      <c r="E52" s="6" t="s">
        <v>24</v>
      </c>
      <c r="F52" s="6" t="s">
        <v>25</v>
      </c>
      <c r="G52" s="6" t="s">
        <v>41</v>
      </c>
      <c r="H52" s="6" t="s">
        <v>29</v>
      </c>
      <c r="I52" s="6" t="s">
        <v>32</v>
      </c>
      <c r="J52" s="6" t="s">
        <v>33</v>
      </c>
      <c r="K52" s="6" t="s">
        <v>36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4"/>
      <c r="W52" s="24"/>
      <c r="X52" s="24"/>
      <c r="Y52" s="24"/>
      <c r="Z52" s="24"/>
      <c r="AA52" s="24"/>
      <c r="AB52" s="24"/>
      <c r="AC52" s="24"/>
    </row>
    <row r="53" spans="1:29">
      <c r="A53" s="6" t="s">
        <v>22</v>
      </c>
      <c r="B53" s="6" t="s">
        <v>23</v>
      </c>
      <c r="C53" s="6" t="s">
        <v>22</v>
      </c>
      <c r="D53" s="6" t="s">
        <v>23</v>
      </c>
      <c r="E53" s="6" t="s">
        <v>24</v>
      </c>
      <c r="F53" s="6" t="s">
        <v>25</v>
      </c>
      <c r="G53" s="6" t="s">
        <v>41</v>
      </c>
      <c r="H53" s="6" t="s">
        <v>29</v>
      </c>
      <c r="I53" s="6" t="s">
        <v>34</v>
      </c>
      <c r="J53" s="6" t="s">
        <v>33</v>
      </c>
      <c r="K53" s="16">
        <v>1.36027253</v>
      </c>
      <c r="L53" s="14">
        <v>2.89259717811</v>
      </c>
      <c r="M53" s="14">
        <v>5.16990064667912</v>
      </c>
      <c r="N53" s="14">
        <v>8.09816475675145</v>
      </c>
      <c r="O53" s="14">
        <v>11.7772164009695</v>
      </c>
      <c r="P53" s="14">
        <v>15.5914424238486</v>
      </c>
      <c r="Q53" s="14">
        <v>19.7087281913148</v>
      </c>
      <c r="R53" s="14">
        <v>23.6823831044635</v>
      </c>
      <c r="S53" s="14">
        <v>27.1751480107795</v>
      </c>
      <c r="T53" s="14">
        <v>29.3156582126136</v>
      </c>
      <c r="U53" s="14">
        <v>32.2310312080376</v>
      </c>
      <c r="V53" s="24"/>
      <c r="W53" s="24"/>
      <c r="X53" s="24"/>
      <c r="Y53" s="24"/>
      <c r="Z53" s="24"/>
      <c r="AA53" s="24"/>
      <c r="AB53" s="24"/>
      <c r="AC53" s="24"/>
    </row>
    <row r="54" spans="1:29">
      <c r="A54" s="6" t="s">
        <v>22</v>
      </c>
      <c r="B54" s="6" t="s">
        <v>23</v>
      </c>
      <c r="C54" s="5" t="s">
        <v>22</v>
      </c>
      <c r="D54" s="5" t="s">
        <v>23</v>
      </c>
      <c r="E54" s="5" t="s">
        <v>24</v>
      </c>
      <c r="F54" s="5" t="s">
        <v>25</v>
      </c>
      <c r="G54" s="5" t="s">
        <v>41</v>
      </c>
      <c r="H54" s="5" t="s">
        <v>29</v>
      </c>
      <c r="I54" s="5" t="s">
        <v>30</v>
      </c>
      <c r="J54" s="5" t="s">
        <v>33</v>
      </c>
      <c r="K54" s="11">
        <v>1.36027253</v>
      </c>
      <c r="L54" s="12">
        <v>2.89259717811</v>
      </c>
      <c r="M54" s="12">
        <v>5.13091117493634</v>
      </c>
      <c r="N54" s="12">
        <v>7.89186210406008</v>
      </c>
      <c r="O54" s="12">
        <v>11.3987327791154</v>
      </c>
      <c r="P54" s="12">
        <v>14.7619545850358</v>
      </c>
      <c r="Q54" s="12">
        <v>18.3829523063956</v>
      </c>
      <c r="R54" s="12">
        <v>22.1201505341162</v>
      </c>
      <c r="S54" s="12">
        <v>25.7642284762636</v>
      </c>
      <c r="T54" s="12">
        <v>28.5175254169958</v>
      </c>
      <c r="U54" s="12">
        <v>31.6518976238894</v>
      </c>
      <c r="V54" s="24"/>
      <c r="W54" s="24"/>
      <c r="X54" s="24"/>
      <c r="Y54" s="24"/>
      <c r="Z54" s="24"/>
      <c r="AA54" s="24"/>
      <c r="AB54" s="24"/>
      <c r="AC54" s="24"/>
    </row>
    <row r="55" spans="1:29">
      <c r="A55" s="6" t="s">
        <v>22</v>
      </c>
      <c r="B55" s="6" t="s">
        <v>23</v>
      </c>
      <c r="C55" s="6" t="s">
        <v>22</v>
      </c>
      <c r="D55" s="6" t="s">
        <v>23</v>
      </c>
      <c r="E55" s="6" t="s">
        <v>24</v>
      </c>
      <c r="F55" s="6" t="s">
        <v>25</v>
      </c>
      <c r="G55" s="6" t="s">
        <v>41</v>
      </c>
      <c r="H55" s="6" t="s">
        <v>35</v>
      </c>
      <c r="I55" s="6" t="s">
        <v>30</v>
      </c>
      <c r="J55" s="6" t="s">
        <v>31</v>
      </c>
      <c r="K55" s="6" t="s">
        <v>36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4"/>
      <c r="W55" s="24"/>
      <c r="X55" s="24"/>
      <c r="Y55" s="24"/>
      <c r="Z55" s="24"/>
      <c r="AA55" s="24"/>
      <c r="AB55" s="24"/>
      <c r="AC55" s="24"/>
    </row>
    <row r="56" spans="1:29">
      <c r="A56" s="6" t="s">
        <v>22</v>
      </c>
      <c r="B56" s="6" t="s">
        <v>23</v>
      </c>
      <c r="C56" s="6" t="s">
        <v>22</v>
      </c>
      <c r="D56" s="6" t="s">
        <v>23</v>
      </c>
      <c r="E56" s="6" t="s">
        <v>24</v>
      </c>
      <c r="F56" s="6" t="s">
        <v>25</v>
      </c>
      <c r="G56" s="6" t="s">
        <v>41</v>
      </c>
      <c r="H56" s="6" t="s">
        <v>35</v>
      </c>
      <c r="I56" s="6" t="s">
        <v>32</v>
      </c>
      <c r="J56" s="6" t="s">
        <v>31</v>
      </c>
      <c r="K56" s="6" t="s">
        <v>36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4"/>
      <c r="W56" s="24"/>
      <c r="X56" s="24"/>
      <c r="Y56" s="24"/>
      <c r="Z56" s="24"/>
      <c r="AA56" s="24"/>
      <c r="AB56" s="24"/>
      <c r="AC56" s="24"/>
    </row>
    <row r="57" spans="1:29">
      <c r="A57" s="6" t="s">
        <v>22</v>
      </c>
      <c r="B57" s="6" t="s">
        <v>23</v>
      </c>
      <c r="C57" s="6" t="s">
        <v>22</v>
      </c>
      <c r="D57" s="6" t="s">
        <v>23</v>
      </c>
      <c r="E57" s="6" t="s">
        <v>24</v>
      </c>
      <c r="F57" s="6" t="s">
        <v>25</v>
      </c>
      <c r="G57" s="6" t="s">
        <v>41</v>
      </c>
      <c r="H57" s="6" t="s">
        <v>35</v>
      </c>
      <c r="I57" s="6" t="s">
        <v>34</v>
      </c>
      <c r="J57" s="6" t="s">
        <v>33</v>
      </c>
      <c r="K57" s="16">
        <v>1.36027253</v>
      </c>
      <c r="L57" s="20">
        <v>2.89259717811</v>
      </c>
      <c r="M57" s="20">
        <v>5.1770732576891</v>
      </c>
      <c r="N57" s="20">
        <v>8.20884118643456</v>
      </c>
      <c r="O57" s="20">
        <v>11.7503140373242</v>
      </c>
      <c r="P57" s="20">
        <v>15.5092428173429</v>
      </c>
      <c r="Q57" s="20">
        <v>19.5268415284078</v>
      </c>
      <c r="R57" s="20">
        <v>23.2407303905379</v>
      </c>
      <c r="S57" s="20">
        <v>26.2070149948961</v>
      </c>
      <c r="T57" s="20">
        <v>28.8246237629739</v>
      </c>
      <c r="U57" s="20">
        <v>32.055203335475</v>
      </c>
      <c r="V57" s="24"/>
      <c r="W57" s="24"/>
      <c r="X57" s="24"/>
      <c r="Y57" s="24"/>
      <c r="Z57" s="24"/>
      <c r="AA57" s="24"/>
      <c r="AB57" s="24"/>
      <c r="AC57" s="24"/>
    </row>
    <row r="58" spans="1:29">
      <c r="A58" s="6" t="s">
        <v>22</v>
      </c>
      <c r="B58" s="6" t="s">
        <v>23</v>
      </c>
      <c r="C58" s="6" t="s">
        <v>22</v>
      </c>
      <c r="D58" s="6" t="s">
        <v>23</v>
      </c>
      <c r="E58" s="6" t="s">
        <v>24</v>
      </c>
      <c r="F58" s="6" t="s">
        <v>25</v>
      </c>
      <c r="G58" s="6" t="s">
        <v>41</v>
      </c>
      <c r="H58" s="6" t="s">
        <v>35</v>
      </c>
      <c r="I58" s="6" t="s">
        <v>30</v>
      </c>
      <c r="J58" s="6" t="s">
        <v>33</v>
      </c>
      <c r="K58" s="16" t="s">
        <v>36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24"/>
      <c r="W58" s="24"/>
      <c r="X58" s="24"/>
      <c r="Y58" s="24"/>
      <c r="Z58" s="24"/>
      <c r="AA58" s="24"/>
      <c r="AB58" s="24"/>
      <c r="AC58" s="24"/>
    </row>
    <row r="59" spans="1:29">
      <c r="A59" s="6" t="s">
        <v>22</v>
      </c>
      <c r="B59" s="6" t="s">
        <v>23</v>
      </c>
      <c r="C59" s="6" t="s">
        <v>22</v>
      </c>
      <c r="D59" s="6" t="s">
        <v>23</v>
      </c>
      <c r="E59" s="6" t="s">
        <v>24</v>
      </c>
      <c r="F59" s="6" t="s">
        <v>25</v>
      </c>
      <c r="G59" s="6" t="s">
        <v>41</v>
      </c>
      <c r="H59" s="6" t="s">
        <v>35</v>
      </c>
      <c r="I59" s="6" t="s">
        <v>32</v>
      </c>
      <c r="J59" s="6" t="s">
        <v>33</v>
      </c>
      <c r="K59" s="6" t="s">
        <v>36</v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4"/>
      <c r="W59" s="24"/>
      <c r="X59" s="24"/>
      <c r="Y59" s="24"/>
      <c r="Z59" s="24"/>
      <c r="AA59" s="24"/>
      <c r="AB59" s="24"/>
      <c r="AC59" s="24"/>
    </row>
    <row r="60" spans="1:29">
      <c r="A60" s="6" t="s">
        <v>22</v>
      </c>
      <c r="B60" s="6" t="s">
        <v>23</v>
      </c>
      <c r="C60" s="5" t="s">
        <v>22</v>
      </c>
      <c r="D60" s="5" t="s">
        <v>23</v>
      </c>
      <c r="E60" s="5" t="s">
        <v>24</v>
      </c>
      <c r="F60" s="5" t="s">
        <v>25</v>
      </c>
      <c r="G60" s="5" t="s">
        <v>42</v>
      </c>
      <c r="H60" s="5" t="s">
        <v>27</v>
      </c>
      <c r="I60" s="5" t="s">
        <v>28</v>
      </c>
      <c r="J60" s="5" t="s">
        <v>28</v>
      </c>
      <c r="K60" s="11">
        <v>1.36027253</v>
      </c>
      <c r="L60" s="12">
        <v>2.89259717811</v>
      </c>
      <c r="M60" s="12">
        <v>4.07481674709595</v>
      </c>
      <c r="N60" s="12">
        <v>5.61285306811415</v>
      </c>
      <c r="O60" s="12">
        <v>7.41023375060613</v>
      </c>
      <c r="P60" s="12">
        <v>9.88938803807041</v>
      </c>
      <c r="Q60" s="12">
        <v>12.6039292450805</v>
      </c>
      <c r="R60" s="12">
        <v>15.2978628593662</v>
      </c>
      <c r="S60" s="12">
        <v>17.684282281984</v>
      </c>
      <c r="T60" s="12">
        <v>19.4608594121094</v>
      </c>
      <c r="U60" s="12">
        <v>21.482030296716</v>
      </c>
      <c r="V60" s="24"/>
      <c r="W60" s="24"/>
      <c r="X60" s="24"/>
      <c r="Y60" s="24"/>
      <c r="Z60" s="24"/>
      <c r="AA60" s="24"/>
      <c r="AB60" s="24"/>
      <c r="AC60" s="24"/>
    </row>
    <row r="61" spans="1:29">
      <c r="A61" s="6" t="s">
        <v>22</v>
      </c>
      <c r="B61" s="6" t="s">
        <v>23</v>
      </c>
      <c r="C61" s="6" t="s">
        <v>22</v>
      </c>
      <c r="D61" s="6" t="s">
        <v>23</v>
      </c>
      <c r="E61" s="6" t="s">
        <v>24</v>
      </c>
      <c r="F61" s="6" t="s">
        <v>25</v>
      </c>
      <c r="G61" s="6" t="s">
        <v>42</v>
      </c>
      <c r="H61" s="6" t="s">
        <v>29</v>
      </c>
      <c r="I61" s="6" t="s">
        <v>30</v>
      </c>
      <c r="J61" s="6" t="s">
        <v>31</v>
      </c>
      <c r="K61" s="16">
        <v>1.36027253</v>
      </c>
      <c r="L61" s="14">
        <v>2.89259717811</v>
      </c>
      <c r="M61" s="14">
        <v>4.05640834160038</v>
      </c>
      <c r="N61" s="14">
        <v>5.49381041901857</v>
      </c>
      <c r="O61" s="14">
        <v>7.13204404311877</v>
      </c>
      <c r="P61" s="14">
        <v>9.45045264610679</v>
      </c>
      <c r="Q61" s="14">
        <v>11.7554188985934</v>
      </c>
      <c r="R61" s="14">
        <v>13.8301040958849</v>
      </c>
      <c r="S61" s="14">
        <v>15.5760624317737</v>
      </c>
      <c r="T61" s="14">
        <v>17.1311009067305</v>
      </c>
      <c r="U61" s="14">
        <v>18.9406656422032</v>
      </c>
      <c r="V61" s="24"/>
      <c r="W61" s="24"/>
      <c r="X61" s="24"/>
      <c r="Y61" s="24"/>
      <c r="Z61" s="24"/>
      <c r="AA61" s="24"/>
      <c r="AB61" s="24"/>
      <c r="AC61" s="24"/>
    </row>
    <row r="62" spans="1:29">
      <c r="A62" s="6" t="s">
        <v>22</v>
      </c>
      <c r="B62" s="6" t="s">
        <v>23</v>
      </c>
      <c r="C62" s="5" t="s">
        <v>22</v>
      </c>
      <c r="D62" s="5" t="s">
        <v>23</v>
      </c>
      <c r="E62" s="5" t="s">
        <v>24</v>
      </c>
      <c r="F62" s="5" t="s">
        <v>25</v>
      </c>
      <c r="G62" s="5" t="s">
        <v>42</v>
      </c>
      <c r="H62" s="5" t="s">
        <v>29</v>
      </c>
      <c r="I62" s="5" t="s">
        <v>32</v>
      </c>
      <c r="J62" s="5" t="s">
        <v>31</v>
      </c>
      <c r="K62" s="5" t="s">
        <v>36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24"/>
      <c r="W62" s="24"/>
      <c r="X62" s="24"/>
      <c r="Y62" s="24"/>
      <c r="Z62" s="24"/>
      <c r="AA62" s="24"/>
      <c r="AB62" s="24"/>
      <c r="AC62" s="24"/>
    </row>
    <row r="63" spans="1:29">
      <c r="A63" s="6" t="s">
        <v>22</v>
      </c>
      <c r="B63" s="6" t="s">
        <v>23</v>
      </c>
      <c r="C63" s="6" t="s">
        <v>22</v>
      </c>
      <c r="D63" s="6" t="s">
        <v>23</v>
      </c>
      <c r="E63" s="6" t="s">
        <v>24</v>
      </c>
      <c r="F63" s="6" t="s">
        <v>25</v>
      </c>
      <c r="G63" s="6" t="s">
        <v>42</v>
      </c>
      <c r="H63" s="6" t="s">
        <v>29</v>
      </c>
      <c r="I63" s="6" t="s">
        <v>34</v>
      </c>
      <c r="J63" s="6" t="s">
        <v>33</v>
      </c>
      <c r="K63" s="16">
        <v>1.36027253</v>
      </c>
      <c r="L63" s="20">
        <v>2.89259717811</v>
      </c>
      <c r="M63" s="20">
        <v>4.07118668872615</v>
      </c>
      <c r="N63" s="20">
        <v>5.57749426315011</v>
      </c>
      <c r="O63" s="20">
        <v>7.32576763833422</v>
      </c>
      <c r="P63" s="20">
        <v>9.68919383312017</v>
      </c>
      <c r="Q63" s="20">
        <v>12.1923765476634</v>
      </c>
      <c r="R63" s="20">
        <v>14.7149263329409</v>
      </c>
      <c r="S63" s="20">
        <v>16.8521060584202</v>
      </c>
      <c r="T63" s="20">
        <v>18.3381931639582</v>
      </c>
      <c r="U63" s="20">
        <v>19.653276985185</v>
      </c>
      <c r="V63" s="24"/>
      <c r="W63" s="24"/>
      <c r="X63" s="24"/>
      <c r="Y63" s="24"/>
      <c r="Z63" s="24"/>
      <c r="AA63" s="24"/>
      <c r="AB63" s="24"/>
      <c r="AC63" s="24"/>
    </row>
    <row r="64" spans="1:29">
      <c r="A64" s="6" t="s">
        <v>22</v>
      </c>
      <c r="B64" s="6" t="s">
        <v>23</v>
      </c>
      <c r="C64" s="5" t="s">
        <v>22</v>
      </c>
      <c r="D64" s="5" t="s">
        <v>23</v>
      </c>
      <c r="E64" s="5" t="s">
        <v>24</v>
      </c>
      <c r="F64" s="5" t="s">
        <v>25</v>
      </c>
      <c r="G64" s="5" t="s">
        <v>42</v>
      </c>
      <c r="H64" s="5" t="s">
        <v>29</v>
      </c>
      <c r="I64" s="5" t="s">
        <v>30</v>
      </c>
      <c r="J64" s="5" t="s">
        <v>33</v>
      </c>
      <c r="K64" s="11">
        <v>1.36027253</v>
      </c>
      <c r="L64" s="12">
        <v>2.89259717811</v>
      </c>
      <c r="M64" s="12">
        <v>4.04432017691798</v>
      </c>
      <c r="N64" s="12">
        <v>5.45621912339419</v>
      </c>
      <c r="O64" s="12">
        <v>7.09951380726193</v>
      </c>
      <c r="P64" s="12">
        <v>9.28268633079999</v>
      </c>
      <c r="Q64" s="12">
        <v>11.4994178567783</v>
      </c>
      <c r="R64" s="12">
        <v>13.581501326982</v>
      </c>
      <c r="S64" s="12">
        <v>15.4958284356877</v>
      </c>
      <c r="T64" s="12">
        <v>17.1006791085396</v>
      </c>
      <c r="U64" s="12">
        <v>18.9585572057413</v>
      </c>
      <c r="V64" s="24"/>
      <c r="W64" s="24"/>
      <c r="X64" s="24"/>
      <c r="Y64" s="24"/>
      <c r="Z64" s="24"/>
      <c r="AA64" s="24"/>
      <c r="AB64" s="24"/>
      <c r="AC64" s="24"/>
    </row>
    <row r="65" spans="1:29">
      <c r="A65" s="6" t="s">
        <v>22</v>
      </c>
      <c r="B65" s="6" t="s">
        <v>23</v>
      </c>
      <c r="C65" s="6" t="s">
        <v>22</v>
      </c>
      <c r="D65" s="6" t="s">
        <v>23</v>
      </c>
      <c r="E65" s="6" t="s">
        <v>24</v>
      </c>
      <c r="F65" s="6" t="s">
        <v>25</v>
      </c>
      <c r="G65" s="6" t="s">
        <v>42</v>
      </c>
      <c r="H65" s="6" t="s">
        <v>29</v>
      </c>
      <c r="I65" s="6" t="s">
        <v>32</v>
      </c>
      <c r="J65" s="6" t="s">
        <v>33</v>
      </c>
      <c r="K65" s="16" t="s">
        <v>36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24"/>
      <c r="W65" s="24"/>
      <c r="X65" s="24"/>
      <c r="Y65" s="24"/>
      <c r="Z65" s="24"/>
      <c r="AA65" s="24"/>
      <c r="AB65" s="24"/>
      <c r="AC65" s="24"/>
    </row>
    <row r="66" spans="1:29">
      <c r="A66" s="6" t="s">
        <v>22</v>
      </c>
      <c r="B66" s="6" t="s">
        <v>23</v>
      </c>
      <c r="C66" s="6" t="s">
        <v>22</v>
      </c>
      <c r="D66" s="6" t="s">
        <v>23</v>
      </c>
      <c r="E66" s="6" t="s">
        <v>24</v>
      </c>
      <c r="F66" s="6" t="s">
        <v>25</v>
      </c>
      <c r="G66" s="6" t="s">
        <v>42</v>
      </c>
      <c r="H66" s="6" t="s">
        <v>35</v>
      </c>
      <c r="I66" s="6" t="s">
        <v>30</v>
      </c>
      <c r="J66" s="6" t="s">
        <v>31</v>
      </c>
      <c r="K66" s="16">
        <v>1.36027253</v>
      </c>
      <c r="L66" s="14">
        <v>2.89259717811</v>
      </c>
      <c r="M66" s="14">
        <v>4.07829150025893</v>
      </c>
      <c r="N66" s="14">
        <v>5.62727949603472</v>
      </c>
      <c r="O66" s="14">
        <v>6.93809157516808</v>
      </c>
      <c r="P66" s="14">
        <v>8.70419989582645</v>
      </c>
      <c r="Q66" s="14">
        <v>10.5225385680253</v>
      </c>
      <c r="R66" s="14">
        <v>12.6628781208633</v>
      </c>
      <c r="S66" s="14">
        <v>14.8095719105629</v>
      </c>
      <c r="T66" s="14">
        <v>16.4097498177301</v>
      </c>
      <c r="U66" s="14">
        <v>18.1857499784367</v>
      </c>
      <c r="V66" s="24"/>
      <c r="W66" s="24"/>
      <c r="X66" s="24"/>
      <c r="Y66" s="24"/>
      <c r="Z66" s="24"/>
      <c r="AA66" s="24"/>
      <c r="AB66" s="24"/>
      <c r="AC66" s="24"/>
    </row>
    <row r="67" spans="1:29">
      <c r="A67" s="6" t="s">
        <v>22</v>
      </c>
      <c r="B67" s="6" t="s">
        <v>23</v>
      </c>
      <c r="C67" s="6" t="s">
        <v>22</v>
      </c>
      <c r="D67" s="6" t="s">
        <v>23</v>
      </c>
      <c r="E67" s="6" t="s">
        <v>24</v>
      </c>
      <c r="F67" s="6" t="s">
        <v>25</v>
      </c>
      <c r="G67" s="6" t="s">
        <v>42</v>
      </c>
      <c r="H67" s="6" t="s">
        <v>35</v>
      </c>
      <c r="I67" s="6" t="s">
        <v>32</v>
      </c>
      <c r="J67" s="6" t="s">
        <v>31</v>
      </c>
      <c r="K67" s="6" t="s">
        <v>36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4"/>
      <c r="W67" s="24"/>
      <c r="X67" s="24"/>
      <c r="Y67" s="24"/>
      <c r="Z67" s="24"/>
      <c r="AA67" s="24"/>
      <c r="AB67" s="24"/>
      <c r="AC67" s="24"/>
    </row>
    <row r="68" spans="1:29">
      <c r="A68" s="6" t="s">
        <v>22</v>
      </c>
      <c r="B68" s="6" t="s">
        <v>23</v>
      </c>
      <c r="C68" s="6" t="s">
        <v>22</v>
      </c>
      <c r="D68" s="6" t="s">
        <v>23</v>
      </c>
      <c r="E68" s="6" t="s">
        <v>24</v>
      </c>
      <c r="F68" s="6" t="s">
        <v>25</v>
      </c>
      <c r="G68" s="6" t="s">
        <v>42</v>
      </c>
      <c r="H68" s="6" t="s">
        <v>35</v>
      </c>
      <c r="I68" s="6" t="s">
        <v>30</v>
      </c>
      <c r="J68" s="6" t="s">
        <v>33</v>
      </c>
      <c r="K68" s="16">
        <v>1.36027253</v>
      </c>
      <c r="L68" s="14">
        <v>2.89259717811</v>
      </c>
      <c r="M68" s="14">
        <v>4.07926986115927</v>
      </c>
      <c r="N68" s="14">
        <v>5.6336485252906</v>
      </c>
      <c r="O68" s="14">
        <v>6.82020451769302</v>
      </c>
      <c r="P68" s="14">
        <v>8.44256564639094</v>
      </c>
      <c r="Q68" s="14">
        <v>10.0979567599481</v>
      </c>
      <c r="R68" s="14">
        <v>12.546348241219</v>
      </c>
      <c r="S68" s="14">
        <v>14.7833201625406</v>
      </c>
      <c r="T68" s="14">
        <v>16.4828360436387</v>
      </c>
      <c r="U68" s="14">
        <v>18.6045630491836</v>
      </c>
      <c r="V68" s="24"/>
      <c r="W68" s="24"/>
      <c r="X68" s="24"/>
      <c r="Y68" s="24"/>
      <c r="Z68" s="24"/>
      <c r="AA68" s="24"/>
      <c r="AB68" s="24"/>
      <c r="AC68" s="24"/>
    </row>
    <row r="69" spans="1:29">
      <c r="A69" s="6" t="s">
        <v>22</v>
      </c>
      <c r="B69" s="6" t="s">
        <v>23</v>
      </c>
      <c r="C69" s="6" t="s">
        <v>22</v>
      </c>
      <c r="D69" s="6" t="s">
        <v>23</v>
      </c>
      <c r="E69" s="6" t="s">
        <v>24</v>
      </c>
      <c r="F69" s="6" t="s">
        <v>25</v>
      </c>
      <c r="G69" s="6" t="s">
        <v>42</v>
      </c>
      <c r="H69" s="6" t="s">
        <v>35</v>
      </c>
      <c r="I69" s="6" t="s">
        <v>32</v>
      </c>
      <c r="J69" s="6" t="s">
        <v>33</v>
      </c>
      <c r="K69" s="16" t="s">
        <v>36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24"/>
      <c r="W69" s="24"/>
      <c r="X69" s="24"/>
      <c r="Y69" s="24"/>
      <c r="Z69" s="24"/>
      <c r="AA69" s="24"/>
      <c r="AB69" s="24"/>
      <c r="AC69" s="24"/>
    </row>
    <row r="70" spans="1:29">
      <c r="A70" s="6" t="s">
        <v>22</v>
      </c>
      <c r="B70" s="6" t="s">
        <v>23</v>
      </c>
      <c r="C70" s="6" t="s">
        <v>22</v>
      </c>
      <c r="D70" s="6" t="s">
        <v>23</v>
      </c>
      <c r="E70" s="6" t="s">
        <v>24</v>
      </c>
      <c r="F70" s="6" t="s">
        <v>25</v>
      </c>
      <c r="G70" s="6" t="s">
        <v>42</v>
      </c>
      <c r="H70" s="6" t="s">
        <v>35</v>
      </c>
      <c r="I70" s="6" t="s">
        <v>34</v>
      </c>
      <c r="J70" s="6" t="s">
        <v>33</v>
      </c>
      <c r="K70" s="16">
        <v>1.36027253</v>
      </c>
      <c r="L70" s="20">
        <v>2.89259717811</v>
      </c>
      <c r="M70" s="20">
        <v>4.07199060513197</v>
      </c>
      <c r="N70" s="20">
        <v>5.6060888225957</v>
      </c>
      <c r="O70" s="20">
        <v>7.30347098370754</v>
      </c>
      <c r="P70" s="20">
        <v>9.58848551910557</v>
      </c>
      <c r="Q70" s="20">
        <v>12.1236934083113</v>
      </c>
      <c r="R70" s="20">
        <v>14.5971049808384</v>
      </c>
      <c r="S70" s="20">
        <v>16.7217730452395</v>
      </c>
      <c r="T70" s="20">
        <v>17.9264438113396</v>
      </c>
      <c r="U70" s="20">
        <v>19.3666459940497</v>
      </c>
      <c r="V70" s="24"/>
      <c r="W70" s="24"/>
      <c r="X70" s="24"/>
      <c r="Y70" s="24"/>
      <c r="Z70" s="24"/>
      <c r="AA70" s="24"/>
      <c r="AB70" s="24"/>
      <c r="AC70" s="24"/>
    </row>
    <row r="71" spans="1:29">
      <c r="A71" s="6" t="s">
        <v>22</v>
      </c>
      <c r="B71" s="6" t="s">
        <v>23</v>
      </c>
      <c r="C71" s="5" t="s">
        <v>22</v>
      </c>
      <c r="D71" s="5" t="s">
        <v>23</v>
      </c>
      <c r="E71" s="5" t="s">
        <v>24</v>
      </c>
      <c r="F71" s="5" t="s">
        <v>25</v>
      </c>
      <c r="G71" s="5" t="s">
        <v>43</v>
      </c>
      <c r="H71" s="5" t="s">
        <v>27</v>
      </c>
      <c r="I71" s="5" t="s">
        <v>28</v>
      </c>
      <c r="J71" s="5" t="s">
        <v>28</v>
      </c>
      <c r="K71" s="11">
        <v>1.58765</v>
      </c>
      <c r="L71" s="12">
        <v>4.2431</v>
      </c>
      <c r="M71" s="12">
        <v>8.33165</v>
      </c>
      <c r="N71" s="12">
        <v>13.769</v>
      </c>
      <c r="O71" s="12">
        <v>19.54355</v>
      </c>
      <c r="P71" s="12">
        <v>26.42805</v>
      </c>
      <c r="Q71" s="12">
        <v>33.2704</v>
      </c>
      <c r="R71" s="12">
        <v>41.1384</v>
      </c>
      <c r="S71" s="12">
        <v>49.1188</v>
      </c>
      <c r="T71" s="12">
        <v>57.4083</v>
      </c>
      <c r="U71" s="12">
        <v>66.6251</v>
      </c>
      <c r="V71" s="25">
        <v>0.061</v>
      </c>
      <c r="W71" s="25">
        <v>0.014</v>
      </c>
      <c r="X71" s="25">
        <v>0.04</v>
      </c>
      <c r="Y71" s="24"/>
      <c r="Z71" s="24"/>
      <c r="AA71" s="24"/>
      <c r="AB71" s="24"/>
      <c r="AC71" s="24"/>
    </row>
    <row r="72" spans="1:29">
      <c r="A72" s="6" t="s">
        <v>22</v>
      </c>
      <c r="B72" s="6" t="s">
        <v>23</v>
      </c>
      <c r="C72" s="6" t="s">
        <v>22</v>
      </c>
      <c r="D72" s="6" t="s">
        <v>23</v>
      </c>
      <c r="E72" s="6" t="s">
        <v>24</v>
      </c>
      <c r="F72" s="6" t="s">
        <v>25</v>
      </c>
      <c r="G72" s="6" t="s">
        <v>43</v>
      </c>
      <c r="H72" s="6" t="s">
        <v>29</v>
      </c>
      <c r="I72" s="6" t="s">
        <v>30</v>
      </c>
      <c r="J72" s="6" t="s">
        <v>31</v>
      </c>
      <c r="K72" s="16">
        <v>1.58765</v>
      </c>
      <c r="L72" s="14">
        <v>4.2431</v>
      </c>
      <c r="M72" s="14">
        <v>8.31061047979798</v>
      </c>
      <c r="N72" s="14">
        <v>13.7541909489534</v>
      </c>
      <c r="O72" s="14">
        <v>19.4867081950385</v>
      </c>
      <c r="P72" s="14">
        <v>26.3006382631645</v>
      </c>
      <c r="Q72" s="14">
        <v>33.0652359891101</v>
      </c>
      <c r="R72" s="14">
        <v>40.7389874920635</v>
      </c>
      <c r="S72" s="14">
        <v>48.4944773661098</v>
      </c>
      <c r="T72" s="14">
        <v>56.5806588192173</v>
      </c>
      <c r="U72" s="14">
        <v>65.8997979557733</v>
      </c>
      <c r="V72" s="24"/>
      <c r="W72" s="24"/>
      <c r="X72" s="24"/>
      <c r="Y72" s="24"/>
      <c r="Z72" s="24"/>
      <c r="AA72" s="24"/>
      <c r="AB72" s="24"/>
      <c r="AC72" s="24"/>
    </row>
    <row r="73" spans="1:29">
      <c r="A73" s="6" t="s">
        <v>22</v>
      </c>
      <c r="B73" s="6" t="s">
        <v>23</v>
      </c>
      <c r="C73" s="5" t="s">
        <v>22</v>
      </c>
      <c r="D73" s="5" t="s">
        <v>23</v>
      </c>
      <c r="E73" s="5" t="s">
        <v>24</v>
      </c>
      <c r="F73" s="5" t="s">
        <v>25</v>
      </c>
      <c r="G73" s="5" t="s">
        <v>43</v>
      </c>
      <c r="H73" s="5" t="s">
        <v>29</v>
      </c>
      <c r="I73" s="5" t="s">
        <v>32</v>
      </c>
      <c r="J73" s="5" t="s">
        <v>31</v>
      </c>
      <c r="K73" s="11">
        <v>1.58765</v>
      </c>
      <c r="L73" s="12">
        <v>4.2431</v>
      </c>
      <c r="M73" s="12">
        <v>8.28489551066218</v>
      </c>
      <c r="N73" s="12">
        <v>13.6915372714487</v>
      </c>
      <c r="O73" s="12">
        <v>19.4064609409752</v>
      </c>
      <c r="P73" s="12">
        <v>26.0513066747018</v>
      </c>
      <c r="Q73" s="12">
        <v>32.6614557549119</v>
      </c>
      <c r="R73" s="12">
        <v>40.1034100952381</v>
      </c>
      <c r="S73" s="12">
        <v>47.9893830129973</v>
      </c>
      <c r="T73" s="12">
        <v>56.0983177399346</v>
      </c>
      <c r="U73" s="12">
        <v>65.4858028992326</v>
      </c>
      <c r="V73" s="24"/>
      <c r="W73" s="24"/>
      <c r="X73" s="24"/>
      <c r="Y73" s="24"/>
      <c r="Z73" s="24"/>
      <c r="AA73" s="24"/>
      <c r="AB73" s="24"/>
      <c r="AC73" s="24"/>
    </row>
    <row r="74" spans="1:29">
      <c r="A74" s="6" t="s">
        <v>22</v>
      </c>
      <c r="B74" s="6" t="s">
        <v>23</v>
      </c>
      <c r="C74" s="6" t="s">
        <v>22</v>
      </c>
      <c r="D74" s="6" t="s">
        <v>23</v>
      </c>
      <c r="E74" s="6" t="s">
        <v>24</v>
      </c>
      <c r="F74" s="6" t="s">
        <v>25</v>
      </c>
      <c r="G74" s="6" t="s">
        <v>43</v>
      </c>
      <c r="H74" s="6" t="s">
        <v>29</v>
      </c>
      <c r="I74" s="6" t="s">
        <v>34</v>
      </c>
      <c r="J74" s="6" t="s">
        <v>33</v>
      </c>
      <c r="K74" s="16">
        <v>1.58765</v>
      </c>
      <c r="L74" s="14">
        <v>4.2431</v>
      </c>
      <c r="M74" s="14">
        <v>8.31177934203143</v>
      </c>
      <c r="N74" s="14">
        <v>13.7553301067262</v>
      </c>
      <c r="O74" s="14">
        <v>19.4967391017964</v>
      </c>
      <c r="P74" s="14">
        <v>26.3083269024563</v>
      </c>
      <c r="Q74" s="14">
        <v>33.089244543576</v>
      </c>
      <c r="R74" s="14">
        <v>40.8010215873016</v>
      </c>
      <c r="S74" s="14">
        <v>48.9182797096013</v>
      </c>
      <c r="T74" s="14">
        <v>57.3381609168828</v>
      </c>
      <c r="U74" s="14">
        <v>66.8791178545354</v>
      </c>
      <c r="V74" s="24"/>
      <c r="W74" s="24"/>
      <c r="X74" s="24"/>
      <c r="Y74" s="24"/>
      <c r="Z74" s="24"/>
      <c r="AA74" s="24"/>
      <c r="AB74" s="24"/>
      <c r="AC74" s="24"/>
    </row>
    <row r="75" spans="1:29">
      <c r="A75" s="6" t="s">
        <v>22</v>
      </c>
      <c r="B75" s="6" t="s">
        <v>23</v>
      </c>
      <c r="C75" s="5" t="s">
        <v>22</v>
      </c>
      <c r="D75" s="5" t="s">
        <v>23</v>
      </c>
      <c r="E75" s="5" t="s">
        <v>24</v>
      </c>
      <c r="F75" s="5" t="s">
        <v>25</v>
      </c>
      <c r="G75" s="5" t="s">
        <v>43</v>
      </c>
      <c r="H75" s="5" t="s">
        <v>29</v>
      </c>
      <c r="I75" s="5" t="s">
        <v>30</v>
      </c>
      <c r="J75" s="5" t="s">
        <v>33</v>
      </c>
      <c r="K75" s="11">
        <v>1.58765</v>
      </c>
      <c r="L75" s="12">
        <v>4.2431</v>
      </c>
      <c r="M75" s="12">
        <v>8.27671347502806</v>
      </c>
      <c r="N75" s="12">
        <v>13.5890130718954</v>
      </c>
      <c r="O75" s="12">
        <v>19.2693718819504</v>
      </c>
      <c r="P75" s="12">
        <v>25.9260916919496</v>
      </c>
      <c r="Q75" s="12">
        <v>32.8273330403123</v>
      </c>
      <c r="R75" s="12">
        <v>40.8271412063492</v>
      </c>
      <c r="S75" s="12">
        <v>48.9323703246022</v>
      </c>
      <c r="T75" s="12">
        <v>57.2993146554641</v>
      </c>
      <c r="U75" s="12">
        <v>66.8996554683064</v>
      </c>
      <c r="V75" s="24"/>
      <c r="W75" s="24"/>
      <c r="X75" s="24"/>
      <c r="Y75" s="24"/>
      <c r="Z75" s="24"/>
      <c r="AA75" s="24"/>
      <c r="AB75" s="24"/>
      <c r="AC75" s="24"/>
    </row>
    <row r="76" spans="1:29">
      <c r="A76" s="6" t="s">
        <v>22</v>
      </c>
      <c r="B76" s="6" t="s">
        <v>23</v>
      </c>
      <c r="C76" s="6" t="s">
        <v>22</v>
      </c>
      <c r="D76" s="6" t="s">
        <v>23</v>
      </c>
      <c r="E76" s="6" t="s">
        <v>24</v>
      </c>
      <c r="F76" s="6" t="s">
        <v>25</v>
      </c>
      <c r="G76" s="6" t="s">
        <v>43</v>
      </c>
      <c r="H76" s="6" t="s">
        <v>29</v>
      </c>
      <c r="I76" s="6" t="s">
        <v>32</v>
      </c>
      <c r="J76" s="6" t="s">
        <v>33</v>
      </c>
      <c r="K76" s="6" t="s">
        <v>36</v>
      </c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4"/>
      <c r="W76" s="24"/>
      <c r="X76" s="24"/>
      <c r="Y76" s="24"/>
      <c r="Z76" s="24"/>
      <c r="AA76" s="24"/>
      <c r="AB76" s="24"/>
      <c r="AC76" s="24"/>
    </row>
    <row r="77" spans="1:29">
      <c r="A77" s="6" t="s">
        <v>22</v>
      </c>
      <c r="B77" s="6" t="s">
        <v>23</v>
      </c>
      <c r="C77" s="6" t="s">
        <v>22</v>
      </c>
      <c r="D77" s="6" t="s">
        <v>23</v>
      </c>
      <c r="E77" s="6" t="s">
        <v>24</v>
      </c>
      <c r="F77" s="6" t="s">
        <v>25</v>
      </c>
      <c r="G77" s="6" t="s">
        <v>43</v>
      </c>
      <c r="H77" s="6" t="s">
        <v>35</v>
      </c>
      <c r="I77" s="6" t="s">
        <v>30</v>
      </c>
      <c r="J77" s="6" t="s">
        <v>31</v>
      </c>
      <c r="K77" s="16">
        <v>1.58765</v>
      </c>
      <c r="L77" s="14">
        <v>4.2431</v>
      </c>
      <c r="M77" s="14">
        <v>8.33048113776655</v>
      </c>
      <c r="N77" s="14">
        <v>13.7860873665922</v>
      </c>
      <c r="O77" s="14">
        <v>19.4142627573425</v>
      </c>
      <c r="P77" s="14">
        <v>26.0150602323262</v>
      </c>
      <c r="Q77" s="14">
        <v>32.6549079673303</v>
      </c>
      <c r="R77" s="14">
        <v>40.1251764444445</v>
      </c>
      <c r="S77" s="14">
        <v>47.542818906812</v>
      </c>
      <c r="T77" s="14">
        <v>55.0214130483816</v>
      </c>
      <c r="U77" s="14">
        <v>63.8536030679624</v>
      </c>
      <c r="V77" s="24"/>
      <c r="W77" s="24"/>
      <c r="X77" s="24"/>
      <c r="Y77" s="24"/>
      <c r="Z77" s="24"/>
      <c r="AA77" s="24"/>
      <c r="AB77" s="24"/>
      <c r="AC77" s="24"/>
    </row>
    <row r="78" spans="1:29">
      <c r="A78" s="6" t="s">
        <v>22</v>
      </c>
      <c r="B78" s="6" t="s">
        <v>23</v>
      </c>
      <c r="C78" s="6" t="s">
        <v>22</v>
      </c>
      <c r="D78" s="6" t="s">
        <v>23</v>
      </c>
      <c r="E78" s="6" t="s">
        <v>24</v>
      </c>
      <c r="F78" s="6" t="s">
        <v>25</v>
      </c>
      <c r="G78" s="6" t="s">
        <v>43</v>
      </c>
      <c r="H78" s="6" t="s">
        <v>35</v>
      </c>
      <c r="I78" s="6" t="s">
        <v>32</v>
      </c>
      <c r="J78" s="6" t="s">
        <v>31</v>
      </c>
      <c r="K78" s="6" t="s">
        <v>36</v>
      </c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4"/>
      <c r="W78" s="24"/>
      <c r="X78" s="24"/>
      <c r="Y78" s="24"/>
      <c r="Z78" s="24"/>
      <c r="AA78" s="24"/>
      <c r="AB78" s="24"/>
      <c r="AC78" s="24"/>
    </row>
    <row r="79" spans="1:29">
      <c r="A79" s="6" t="s">
        <v>22</v>
      </c>
      <c r="B79" s="6" t="s">
        <v>23</v>
      </c>
      <c r="C79" s="6" t="s">
        <v>22</v>
      </c>
      <c r="D79" s="6" t="s">
        <v>23</v>
      </c>
      <c r="E79" s="6" t="s">
        <v>24</v>
      </c>
      <c r="F79" s="6" t="s">
        <v>25</v>
      </c>
      <c r="G79" s="6" t="s">
        <v>43</v>
      </c>
      <c r="H79" s="6" t="s">
        <v>35</v>
      </c>
      <c r="I79" s="6" t="s">
        <v>34</v>
      </c>
      <c r="J79" s="6" t="s">
        <v>33</v>
      </c>
      <c r="K79" s="16">
        <v>1.58765</v>
      </c>
      <c r="L79" s="20">
        <v>4.2431</v>
      </c>
      <c r="M79" s="20">
        <v>8.33048113776655</v>
      </c>
      <c r="N79" s="20">
        <v>13.7860873665922</v>
      </c>
      <c r="O79" s="20">
        <v>19.4454700228115</v>
      </c>
      <c r="P79" s="20">
        <v>26.0875531170774</v>
      </c>
      <c r="Q79" s="20">
        <v>32.7323901203792</v>
      </c>
      <c r="R79" s="20">
        <v>40.3820193650794</v>
      </c>
      <c r="S79" s="20">
        <v>48.2701114195556</v>
      </c>
      <c r="T79" s="20">
        <v>56.4727525374986</v>
      </c>
      <c r="U79" s="20">
        <v>65.9884339731006</v>
      </c>
      <c r="V79" s="24"/>
      <c r="W79" s="24"/>
      <c r="X79" s="24"/>
      <c r="Y79" s="24"/>
      <c r="Z79" s="24"/>
      <c r="AA79" s="24"/>
      <c r="AB79" s="24"/>
      <c r="AC79" s="24"/>
    </row>
    <row r="80" spans="1:29">
      <c r="A80" s="6" t="s">
        <v>22</v>
      </c>
      <c r="B80" s="6" t="s">
        <v>23</v>
      </c>
      <c r="C80" s="6" t="s">
        <v>22</v>
      </c>
      <c r="D80" s="6" t="s">
        <v>23</v>
      </c>
      <c r="E80" s="6" t="s">
        <v>24</v>
      </c>
      <c r="F80" s="6" t="s">
        <v>25</v>
      </c>
      <c r="G80" s="6" t="s">
        <v>43</v>
      </c>
      <c r="H80" s="6" t="s">
        <v>35</v>
      </c>
      <c r="I80" s="6" t="s">
        <v>30</v>
      </c>
      <c r="J80" s="6" t="s">
        <v>33</v>
      </c>
      <c r="K80" s="16" t="s">
        <v>36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24"/>
      <c r="W80" s="24"/>
      <c r="X80" s="24"/>
      <c r="Y80" s="24"/>
      <c r="Z80" s="24"/>
      <c r="AA80" s="24"/>
      <c r="AB80" s="24"/>
      <c r="AC80" s="24"/>
    </row>
    <row r="81" spans="1:29">
      <c r="A81" s="6" t="s">
        <v>22</v>
      </c>
      <c r="B81" s="6" t="s">
        <v>23</v>
      </c>
      <c r="C81" s="6" t="s">
        <v>22</v>
      </c>
      <c r="D81" s="6" t="s">
        <v>23</v>
      </c>
      <c r="E81" s="6" t="s">
        <v>24</v>
      </c>
      <c r="F81" s="6" t="s">
        <v>25</v>
      </c>
      <c r="G81" s="6" t="s">
        <v>43</v>
      </c>
      <c r="H81" s="6" t="s">
        <v>35</v>
      </c>
      <c r="I81" s="6" t="s">
        <v>32</v>
      </c>
      <c r="J81" s="6" t="s">
        <v>33</v>
      </c>
      <c r="K81" s="6" t="s">
        <v>36</v>
      </c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4"/>
      <c r="W81" s="24"/>
      <c r="X81" s="24"/>
      <c r="Y81" s="24"/>
      <c r="Z81" s="24"/>
      <c r="AA81" s="24"/>
      <c r="AB81" s="24"/>
      <c r="AC81" s="24"/>
    </row>
    <row r="82" spans="1:29">
      <c r="A82" s="6" t="s">
        <v>22</v>
      </c>
      <c r="B82" s="6" t="s">
        <v>23</v>
      </c>
      <c r="C82" s="6" t="s">
        <v>22</v>
      </c>
      <c r="D82" s="6" t="s">
        <v>23</v>
      </c>
      <c r="E82" s="6" t="s">
        <v>24</v>
      </c>
      <c r="F82" s="6" t="s">
        <v>25</v>
      </c>
      <c r="G82" s="6" t="s">
        <v>44</v>
      </c>
      <c r="H82" s="6" t="s">
        <v>29</v>
      </c>
      <c r="I82" s="6" t="s">
        <v>32</v>
      </c>
      <c r="J82" s="6" t="s">
        <v>31</v>
      </c>
      <c r="K82" s="16">
        <v>1.58765</v>
      </c>
      <c r="L82" s="14">
        <v>4.2431</v>
      </c>
      <c r="M82" s="14">
        <v>8.12008593574635</v>
      </c>
      <c r="N82" s="14">
        <v>13.3634598328783</v>
      </c>
      <c r="O82" s="14">
        <v>18.7856592671799</v>
      </c>
      <c r="P82" s="14">
        <v>25.1715066643115</v>
      </c>
      <c r="Q82" s="14">
        <v>31.3486243448027</v>
      </c>
      <c r="R82" s="14">
        <v>38.8420501587302</v>
      </c>
      <c r="S82" s="14">
        <v>46.6041671690536</v>
      </c>
      <c r="T82" s="14">
        <v>54.5023838333145</v>
      </c>
      <c r="U82" s="14">
        <v>63.5477007154793</v>
      </c>
      <c r="V82" s="24"/>
      <c r="W82" s="24"/>
      <c r="X82" s="24"/>
      <c r="Y82" s="24"/>
      <c r="Z82" s="24"/>
      <c r="AA82" s="24"/>
      <c r="AB82" s="24"/>
      <c r="AC82" s="24"/>
    </row>
    <row r="83" spans="1:29">
      <c r="A83" s="6" t="s">
        <v>22</v>
      </c>
      <c r="B83" s="6" t="s">
        <v>23</v>
      </c>
      <c r="C83" s="6" t="s">
        <v>22</v>
      </c>
      <c r="D83" s="6" t="s">
        <v>23</v>
      </c>
      <c r="E83" s="6" t="s">
        <v>24</v>
      </c>
      <c r="F83" s="6" t="s">
        <v>25</v>
      </c>
      <c r="G83" s="6" t="s">
        <v>44</v>
      </c>
      <c r="H83" s="6" t="s">
        <v>29</v>
      </c>
      <c r="I83" s="6" t="s">
        <v>30</v>
      </c>
      <c r="J83" s="6" t="s">
        <v>31</v>
      </c>
      <c r="K83" s="16">
        <v>1.58765</v>
      </c>
      <c r="L83" s="14">
        <v>4.2431</v>
      </c>
      <c r="M83" s="14">
        <v>8.29190868406285</v>
      </c>
      <c r="N83" s="14">
        <v>13.720016215769</v>
      </c>
      <c r="O83" s="14">
        <v>19.4421263872255</v>
      </c>
      <c r="P83" s="14">
        <v>26.1853086737875</v>
      </c>
      <c r="Q83" s="14">
        <v>32.9353715354085</v>
      </c>
      <c r="R83" s="14">
        <v>40.6432155555556</v>
      </c>
      <c r="S83" s="14">
        <v>48.4738833903392</v>
      </c>
      <c r="T83" s="14">
        <v>56.4209575222736</v>
      </c>
      <c r="U83" s="14">
        <v>65.803595449162</v>
      </c>
      <c r="V83" s="24"/>
      <c r="W83" s="24"/>
      <c r="X83" s="24"/>
      <c r="Y83" s="24"/>
      <c r="Z83" s="24"/>
      <c r="AA83" s="24"/>
      <c r="AB83" s="24"/>
      <c r="AC83" s="24"/>
    </row>
    <row r="84" spans="1:29">
      <c r="A84" s="6" t="s">
        <v>22</v>
      </c>
      <c r="B84" s="6" t="s">
        <v>23</v>
      </c>
      <c r="C84" s="6" t="s">
        <v>22</v>
      </c>
      <c r="D84" s="6" t="s">
        <v>23</v>
      </c>
      <c r="E84" s="6" t="s">
        <v>24</v>
      </c>
      <c r="F84" s="6" t="s">
        <v>25</v>
      </c>
      <c r="G84" s="6" t="s">
        <v>44</v>
      </c>
      <c r="H84" s="6" t="s">
        <v>29</v>
      </c>
      <c r="I84" s="6" t="s">
        <v>30</v>
      </c>
      <c r="J84" s="6" t="s">
        <v>33</v>
      </c>
      <c r="K84" s="16">
        <v>1.58765</v>
      </c>
      <c r="L84" s="14">
        <v>4.2431</v>
      </c>
      <c r="M84" s="14">
        <v>8.27320688832772</v>
      </c>
      <c r="N84" s="14">
        <v>13.5707865475304</v>
      </c>
      <c r="O84" s="14">
        <v>19.1289391873396</v>
      </c>
      <c r="P84" s="14">
        <v>25.4208382527742</v>
      </c>
      <c r="Q84" s="14">
        <v>32.3755356971824</v>
      </c>
      <c r="R84" s="14">
        <v>40.5093525079365</v>
      </c>
      <c r="S84" s="14">
        <v>48.8760078645983</v>
      </c>
      <c r="T84" s="14">
        <v>57.3964303090109</v>
      </c>
      <c r="U84" s="14">
        <v>66.9850487045119</v>
      </c>
      <c r="V84" s="24"/>
      <c r="W84" s="24"/>
      <c r="X84" s="24"/>
      <c r="Y84" s="24"/>
      <c r="Z84" s="24"/>
      <c r="AA84" s="24"/>
      <c r="AB84" s="24"/>
      <c r="AC84" s="24"/>
    </row>
    <row r="85" spans="1:29">
      <c r="A85" s="6" t="s">
        <v>22</v>
      </c>
      <c r="B85" s="6" t="s">
        <v>23</v>
      </c>
      <c r="C85" s="6" t="s">
        <v>22</v>
      </c>
      <c r="D85" s="6" t="s">
        <v>23</v>
      </c>
      <c r="E85" s="6" t="s">
        <v>24</v>
      </c>
      <c r="F85" s="6" t="s">
        <v>25</v>
      </c>
      <c r="G85" s="6" t="s">
        <v>44</v>
      </c>
      <c r="H85" s="6" t="s">
        <v>29</v>
      </c>
      <c r="I85" s="6" t="s">
        <v>34</v>
      </c>
      <c r="J85" s="6" t="s">
        <v>33</v>
      </c>
      <c r="K85" s="16">
        <v>1.58765</v>
      </c>
      <c r="L85" s="14">
        <v>4.2431</v>
      </c>
      <c r="M85" s="14">
        <v>8.31411706649832</v>
      </c>
      <c r="N85" s="14">
        <v>13.7541909489534</v>
      </c>
      <c r="O85" s="14">
        <v>19.4956245566011</v>
      </c>
      <c r="P85" s="14">
        <v>26.3083269024563</v>
      </c>
      <c r="Q85" s="14">
        <v>33.0968836290878</v>
      </c>
      <c r="R85" s="14">
        <v>40.8391126984127</v>
      </c>
      <c r="S85" s="14">
        <v>48.9713904892204</v>
      </c>
      <c r="T85" s="14">
        <v>57.3370818540656</v>
      </c>
      <c r="U85" s="14">
        <v>66.9255977172802</v>
      </c>
      <c r="V85" s="24"/>
      <c r="W85" s="24"/>
      <c r="X85" s="24"/>
      <c r="Y85" s="24"/>
      <c r="Z85" s="24"/>
      <c r="AA85" s="24"/>
      <c r="AB85" s="24"/>
      <c r="AC85" s="24"/>
    </row>
    <row r="86" spans="1:29">
      <c r="A86" s="6" t="s">
        <v>22</v>
      </c>
      <c r="B86" s="6" t="s">
        <v>23</v>
      </c>
      <c r="C86" s="5" t="s">
        <v>22</v>
      </c>
      <c r="D86" s="5" t="s">
        <v>23</v>
      </c>
      <c r="E86" s="5" t="s">
        <v>24</v>
      </c>
      <c r="F86" s="5" t="s">
        <v>25</v>
      </c>
      <c r="G86" s="5" t="s">
        <v>45</v>
      </c>
      <c r="H86" s="5" t="s">
        <v>27</v>
      </c>
      <c r="I86" s="5" t="s">
        <v>28</v>
      </c>
      <c r="J86" s="5" t="s">
        <v>28</v>
      </c>
      <c r="K86" s="11">
        <v>1.63318906</v>
      </c>
      <c r="L86" s="12">
        <v>3.6756852</v>
      </c>
      <c r="M86" s="12">
        <v>6.6603768</v>
      </c>
      <c r="N86" s="12">
        <v>11.3598748</v>
      </c>
      <c r="O86" s="12">
        <v>16.7798432</v>
      </c>
      <c r="P86" s="12">
        <v>22.920282</v>
      </c>
      <c r="Q86" s="12">
        <v>30.251118</v>
      </c>
      <c r="R86" s="12">
        <v>39.284598</v>
      </c>
      <c r="S86" s="12">
        <v>50.020722</v>
      </c>
      <c r="T86" s="12">
        <v>61.738118</v>
      </c>
      <c r="U86" s="12">
        <v>73.455514</v>
      </c>
      <c r="V86" s="25">
        <v>0.061</v>
      </c>
      <c r="W86" s="25">
        <v>0.014</v>
      </c>
      <c r="X86" s="25">
        <v>0.04</v>
      </c>
      <c r="Y86" s="24"/>
      <c r="Z86" s="24"/>
      <c r="AA86" s="24"/>
      <c r="AB86" s="24"/>
      <c r="AC86" s="24"/>
    </row>
    <row r="87" spans="1:29">
      <c r="A87" s="6" t="s">
        <v>22</v>
      </c>
      <c r="B87" s="6" t="s">
        <v>23</v>
      </c>
      <c r="C87" s="5" t="s">
        <v>22</v>
      </c>
      <c r="D87" s="5" t="s">
        <v>23</v>
      </c>
      <c r="E87" s="5" t="s">
        <v>24</v>
      </c>
      <c r="F87" s="5" t="s">
        <v>25</v>
      </c>
      <c r="G87" s="5" t="s">
        <v>45</v>
      </c>
      <c r="H87" s="5" t="s">
        <v>29</v>
      </c>
      <c r="I87" s="5" t="s">
        <v>32</v>
      </c>
      <c r="J87" s="5" t="s">
        <v>31</v>
      </c>
      <c r="K87" s="11">
        <v>1.63318906</v>
      </c>
      <c r="L87" s="12">
        <v>3.6756852</v>
      </c>
      <c r="M87" s="12">
        <v>6.61368259488879</v>
      </c>
      <c r="N87" s="12">
        <v>11.1805464778116</v>
      </c>
      <c r="O87" s="12">
        <v>16.2522601896675</v>
      </c>
      <c r="P87" s="12">
        <v>21.8288237304565</v>
      </c>
      <c r="Q87" s="12">
        <v>28.7258183614549</v>
      </c>
      <c r="R87" s="12">
        <v>37.1799263179558</v>
      </c>
      <c r="S87" s="12">
        <v>47.1911475999594</v>
      </c>
      <c r="T87" s="12">
        <v>57.0344894159406</v>
      </c>
      <c r="U87" s="12">
        <v>66.8778312319219</v>
      </c>
      <c r="V87" s="24"/>
      <c r="W87" s="24"/>
      <c r="X87" s="24"/>
      <c r="Y87" s="24"/>
      <c r="Z87" s="24"/>
      <c r="AA87" s="24"/>
      <c r="AB87" s="24"/>
      <c r="AC87" s="24"/>
    </row>
    <row r="88" spans="1:29">
      <c r="A88" s="6" t="s">
        <v>22</v>
      </c>
      <c r="B88" s="6" t="s">
        <v>23</v>
      </c>
      <c r="C88" s="6" t="s">
        <v>22</v>
      </c>
      <c r="D88" s="6" t="s">
        <v>23</v>
      </c>
      <c r="E88" s="6" t="s">
        <v>24</v>
      </c>
      <c r="F88" s="6" t="s">
        <v>25</v>
      </c>
      <c r="G88" s="6" t="s">
        <v>45</v>
      </c>
      <c r="H88" s="6" t="s">
        <v>29</v>
      </c>
      <c r="I88" s="6" t="s">
        <v>30</v>
      </c>
      <c r="J88" s="6" t="s">
        <v>31</v>
      </c>
      <c r="K88" s="16">
        <v>1.63318906</v>
      </c>
      <c r="L88" s="14">
        <v>3.6756852</v>
      </c>
      <c r="M88" s="14">
        <v>6.65279941277189</v>
      </c>
      <c r="N88" s="14">
        <v>11.3275534091423</v>
      </c>
      <c r="O88" s="14">
        <v>16.6808472116638</v>
      </c>
      <c r="P88" s="14">
        <v>22.7126808203363</v>
      </c>
      <c r="Q88" s="14">
        <v>29.6737386537835</v>
      </c>
      <c r="R88" s="14">
        <v>38.2473822745771</v>
      </c>
      <c r="S88" s="14">
        <v>48.4336116827172</v>
      </c>
      <c r="T88" s="14">
        <v>59.6087232128177</v>
      </c>
      <c r="U88" s="14">
        <v>70.7838347429182</v>
      </c>
      <c r="V88" s="24"/>
      <c r="W88" s="24"/>
      <c r="X88" s="24"/>
      <c r="Y88" s="24"/>
      <c r="Z88" s="24"/>
      <c r="AA88" s="24"/>
      <c r="AB88" s="24"/>
      <c r="AC88" s="24"/>
    </row>
    <row r="89" spans="1:29">
      <c r="A89" s="6" t="s">
        <v>22</v>
      </c>
      <c r="B89" s="6" t="s">
        <v>23</v>
      </c>
      <c r="C89" s="5" t="s">
        <v>22</v>
      </c>
      <c r="D89" s="5" t="s">
        <v>23</v>
      </c>
      <c r="E89" s="5" t="s">
        <v>24</v>
      </c>
      <c r="F89" s="5" t="s">
        <v>25</v>
      </c>
      <c r="G89" s="5" t="s">
        <v>45</v>
      </c>
      <c r="H89" s="5" t="s">
        <v>29</v>
      </c>
      <c r="I89" s="5" t="s">
        <v>30</v>
      </c>
      <c r="J89" s="5" t="s">
        <v>33</v>
      </c>
      <c r="K89" s="11">
        <v>1.63318906</v>
      </c>
      <c r="L89" s="12">
        <v>3.6756852</v>
      </c>
      <c r="M89" s="12">
        <v>6.63738571323942</v>
      </c>
      <c r="N89" s="12">
        <v>11.2645820370416</v>
      </c>
      <c r="O89" s="12">
        <v>16.4890357838702</v>
      </c>
      <c r="P89" s="12">
        <v>22.3107469537253</v>
      </c>
      <c r="Q89" s="12">
        <v>29.4838288005916</v>
      </c>
      <c r="R89" s="12">
        <v>38.2893151883125</v>
      </c>
      <c r="S89" s="12">
        <v>48.727206116888</v>
      </c>
      <c r="T89" s="12">
        <v>60.617704509508</v>
      </c>
      <c r="U89" s="12">
        <v>72.508202902128</v>
      </c>
      <c r="V89" s="24"/>
      <c r="W89" s="24"/>
      <c r="X89" s="24"/>
      <c r="Y89" s="24"/>
      <c r="Z89" s="24"/>
      <c r="AA89" s="24"/>
      <c r="AB89" s="24"/>
      <c r="AC89" s="24"/>
    </row>
    <row r="90" spans="1:29">
      <c r="A90" s="6" t="s">
        <v>22</v>
      </c>
      <c r="B90" s="6" t="s">
        <v>23</v>
      </c>
      <c r="C90" s="6" t="s">
        <v>22</v>
      </c>
      <c r="D90" s="6" t="s">
        <v>23</v>
      </c>
      <c r="E90" s="6" t="s">
        <v>24</v>
      </c>
      <c r="F90" s="6" t="s">
        <v>25</v>
      </c>
      <c r="G90" s="6" t="s">
        <v>45</v>
      </c>
      <c r="H90" s="6" t="s">
        <v>29</v>
      </c>
      <c r="I90" s="6" t="s">
        <v>32</v>
      </c>
      <c r="J90" s="6" t="s">
        <v>33</v>
      </c>
      <c r="K90" s="16">
        <v>1.63318906</v>
      </c>
      <c r="L90" s="14">
        <v>3.6756852</v>
      </c>
      <c r="M90" s="14">
        <v>5.78512633097407</v>
      </c>
      <c r="N90" s="14">
        <v>10.4924336898585</v>
      </c>
      <c r="O90" s="14">
        <v>15.725557502611</v>
      </c>
      <c r="P90" s="14">
        <v>21.4844977692314</v>
      </c>
      <c r="Q90" s="14">
        <v>29.0536023964572</v>
      </c>
      <c r="R90" s="14">
        <v>38.0764724770135</v>
      </c>
      <c r="S90" s="14">
        <v>48.5531080109005</v>
      </c>
      <c r="T90" s="14">
        <v>60.4413720836979</v>
      </c>
      <c r="U90" s="14">
        <v>72.3296361564954</v>
      </c>
      <c r="V90" s="24"/>
      <c r="W90" s="24"/>
      <c r="X90" s="24"/>
      <c r="Y90" s="24"/>
      <c r="Z90" s="24"/>
      <c r="AA90" s="24"/>
      <c r="AB90" s="24"/>
      <c r="AC90" s="24"/>
    </row>
    <row r="91" spans="1:29">
      <c r="A91" s="6" t="s">
        <v>22</v>
      </c>
      <c r="B91" s="6" t="s">
        <v>23</v>
      </c>
      <c r="C91" s="6" t="s">
        <v>22</v>
      </c>
      <c r="D91" s="6" t="s">
        <v>23</v>
      </c>
      <c r="E91" s="6" t="s">
        <v>24</v>
      </c>
      <c r="F91" s="6" t="s">
        <v>25</v>
      </c>
      <c r="G91" s="6" t="s">
        <v>45</v>
      </c>
      <c r="H91" s="6" t="s">
        <v>29</v>
      </c>
      <c r="I91" s="6" t="s">
        <v>34</v>
      </c>
      <c r="J91" s="6" t="s">
        <v>33</v>
      </c>
      <c r="K91" s="16">
        <v>1.63318906</v>
      </c>
      <c r="L91" s="14">
        <v>3.6756852</v>
      </c>
      <c r="M91" s="14">
        <v>6.65803373112</v>
      </c>
      <c r="N91" s="14">
        <v>11.34919728184</v>
      </c>
      <c r="O91" s="14">
        <v>16.7445492768</v>
      </c>
      <c r="P91" s="14">
        <v>22.844089716</v>
      </c>
      <c r="Q91" s="14">
        <v>30.030397212</v>
      </c>
      <c r="R91" s="14">
        <v>38.7203206</v>
      </c>
      <c r="S91" s="14">
        <v>48.91385988</v>
      </c>
      <c r="T91" s="14">
        <v>60.80174292</v>
      </c>
      <c r="U91" s="14">
        <v>72.68962596</v>
      </c>
      <c r="V91" s="24"/>
      <c r="W91" s="24"/>
      <c r="X91" s="24"/>
      <c r="Y91" s="24"/>
      <c r="Z91" s="24"/>
      <c r="AA91" s="24"/>
      <c r="AB91" s="24"/>
      <c r="AC91" s="24"/>
    </row>
    <row r="92" spans="1:29">
      <c r="A92" s="6" t="s">
        <v>22</v>
      </c>
      <c r="B92" s="6" t="s">
        <v>23</v>
      </c>
      <c r="C92" s="6" t="s">
        <v>22</v>
      </c>
      <c r="D92" s="6" t="s">
        <v>23</v>
      </c>
      <c r="E92" s="6" t="s">
        <v>24</v>
      </c>
      <c r="F92" s="6" t="s">
        <v>25</v>
      </c>
      <c r="G92" s="6" t="s">
        <v>45</v>
      </c>
      <c r="H92" s="6" t="s">
        <v>35</v>
      </c>
      <c r="I92" s="6" t="s">
        <v>32</v>
      </c>
      <c r="J92" s="6" t="s">
        <v>31</v>
      </c>
      <c r="K92" s="16">
        <v>1.63318906</v>
      </c>
      <c r="L92" s="14">
        <v>3.6756852</v>
      </c>
      <c r="M92" s="14">
        <v>6.6603768</v>
      </c>
      <c r="N92" s="14">
        <v>11.3598748</v>
      </c>
      <c r="O92" s="14">
        <v>15.921437943853</v>
      </c>
      <c r="P92" s="14">
        <v>20.345066231559</v>
      </c>
      <c r="Q92" s="14">
        <v>27.0613129139022</v>
      </c>
      <c r="R92" s="14">
        <v>34.4484071252289</v>
      </c>
      <c r="S92" s="14">
        <v>42.5063488655391</v>
      </c>
      <c r="T92" s="14">
        <v>51.7473993314643</v>
      </c>
      <c r="U92" s="14">
        <v>60.9884497973894</v>
      </c>
      <c r="V92" s="24"/>
      <c r="W92" s="24"/>
      <c r="X92" s="24"/>
      <c r="Y92" s="24"/>
      <c r="Z92" s="24"/>
      <c r="AA92" s="24"/>
      <c r="AB92" s="24"/>
      <c r="AC92" s="24"/>
    </row>
    <row r="93" spans="1:29">
      <c r="A93" s="6" t="s">
        <v>22</v>
      </c>
      <c r="B93" s="6" t="s">
        <v>23</v>
      </c>
      <c r="C93" s="6" t="s">
        <v>22</v>
      </c>
      <c r="D93" s="6" t="s">
        <v>23</v>
      </c>
      <c r="E93" s="6" t="s">
        <v>24</v>
      </c>
      <c r="F93" s="6" t="s">
        <v>25</v>
      </c>
      <c r="G93" s="6" t="s">
        <v>45</v>
      </c>
      <c r="H93" s="6" t="s">
        <v>35</v>
      </c>
      <c r="I93" s="6" t="s">
        <v>30</v>
      </c>
      <c r="J93" s="6" t="s">
        <v>31</v>
      </c>
      <c r="K93" s="16">
        <v>1.63318906</v>
      </c>
      <c r="L93" s="14">
        <v>3.6756852</v>
      </c>
      <c r="M93" s="14">
        <v>6.6603768</v>
      </c>
      <c r="N93" s="14">
        <v>11.3598748</v>
      </c>
      <c r="O93" s="14">
        <v>16.6807144059223</v>
      </c>
      <c r="P93" s="14">
        <v>22.6228956177668</v>
      </c>
      <c r="Q93" s="14">
        <v>29.379201853224</v>
      </c>
      <c r="R93" s="14">
        <v>37.876819304755</v>
      </c>
      <c r="S93" s="14">
        <v>48.1157479723597</v>
      </c>
      <c r="T93" s="14">
        <v>59.0766678400143</v>
      </c>
      <c r="U93" s="14">
        <v>70.0375877076689</v>
      </c>
      <c r="V93" s="24"/>
      <c r="W93" s="24"/>
      <c r="X93" s="24"/>
      <c r="Y93" s="24"/>
      <c r="Z93" s="24"/>
      <c r="AA93" s="24"/>
      <c r="AB93" s="24"/>
      <c r="AC93" s="24"/>
    </row>
    <row r="94" spans="1:29">
      <c r="A94" s="6" t="s">
        <v>22</v>
      </c>
      <c r="B94" s="6" t="s">
        <v>23</v>
      </c>
      <c r="C94" s="6" t="s">
        <v>22</v>
      </c>
      <c r="D94" s="6" t="s">
        <v>23</v>
      </c>
      <c r="E94" s="6" t="s">
        <v>24</v>
      </c>
      <c r="F94" s="6" t="s">
        <v>25</v>
      </c>
      <c r="G94" s="6" t="s">
        <v>45</v>
      </c>
      <c r="H94" s="6" t="s">
        <v>35</v>
      </c>
      <c r="I94" s="6" t="s">
        <v>30</v>
      </c>
      <c r="J94" s="6" t="s">
        <v>33</v>
      </c>
      <c r="K94" s="6" t="s">
        <v>36</v>
      </c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4"/>
      <c r="W94" s="24"/>
      <c r="X94" s="24"/>
      <c r="Y94" s="24"/>
      <c r="Z94" s="24"/>
      <c r="AA94" s="24"/>
      <c r="AB94" s="24"/>
      <c r="AC94" s="24"/>
    </row>
    <row r="95" spans="1:29">
      <c r="A95" s="6" t="s">
        <v>22</v>
      </c>
      <c r="B95" s="6" t="s">
        <v>23</v>
      </c>
      <c r="C95" s="6" t="s">
        <v>22</v>
      </c>
      <c r="D95" s="6" t="s">
        <v>23</v>
      </c>
      <c r="E95" s="6" t="s">
        <v>24</v>
      </c>
      <c r="F95" s="6" t="s">
        <v>25</v>
      </c>
      <c r="G95" s="6" t="s">
        <v>45</v>
      </c>
      <c r="H95" s="6" t="s">
        <v>35</v>
      </c>
      <c r="I95" s="6" t="s">
        <v>34</v>
      </c>
      <c r="J95" s="6" t="s">
        <v>33</v>
      </c>
      <c r="K95" s="16">
        <v>1.63318906</v>
      </c>
      <c r="L95" s="14">
        <v>3.6756852</v>
      </c>
      <c r="M95" s="14">
        <v>6.6603768</v>
      </c>
      <c r="N95" s="14">
        <v>11.3598748</v>
      </c>
      <c r="O95" s="14">
        <v>16.756900056</v>
      </c>
      <c r="P95" s="14">
        <v>22.851452568</v>
      </c>
      <c r="Q95" s="14">
        <v>30.039734936</v>
      </c>
      <c r="R95" s="14">
        <v>38.72762264</v>
      </c>
      <c r="S95" s="14">
        <v>48.91511568</v>
      </c>
      <c r="T95" s="14">
        <v>60.80154328</v>
      </c>
      <c r="U95" s="14">
        <v>72.68797088</v>
      </c>
      <c r="V95" s="24"/>
      <c r="W95" s="24"/>
      <c r="X95" s="24"/>
      <c r="Y95" s="24"/>
      <c r="Z95" s="24"/>
      <c r="AA95" s="24"/>
      <c r="AB95" s="24"/>
      <c r="AC95" s="24"/>
    </row>
    <row r="96" spans="1:29">
      <c r="A96" s="6" t="s">
        <v>22</v>
      </c>
      <c r="B96" s="6" t="s">
        <v>23</v>
      </c>
      <c r="C96" s="6" t="s">
        <v>22</v>
      </c>
      <c r="D96" s="6" t="s">
        <v>23</v>
      </c>
      <c r="E96" s="6" t="s">
        <v>24</v>
      </c>
      <c r="F96" s="6" t="s">
        <v>25</v>
      </c>
      <c r="G96" s="6" t="s">
        <v>45</v>
      </c>
      <c r="H96" s="6" t="s">
        <v>35</v>
      </c>
      <c r="I96" s="6" t="s">
        <v>32</v>
      </c>
      <c r="J96" s="6" t="s">
        <v>33</v>
      </c>
      <c r="K96" s="6" t="s">
        <v>36</v>
      </c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4"/>
      <c r="W96" s="24"/>
      <c r="X96" s="24"/>
      <c r="Y96" s="24"/>
      <c r="Z96" s="24"/>
      <c r="AA96" s="24"/>
      <c r="AB96" s="24"/>
      <c r="AC96" s="24"/>
    </row>
    <row r="97" spans="1:29">
      <c r="A97" s="6" t="s">
        <v>22</v>
      </c>
      <c r="B97" s="6" t="s">
        <v>23</v>
      </c>
      <c r="C97" s="6" t="s">
        <v>22</v>
      </c>
      <c r="D97" s="6" t="s">
        <v>23</v>
      </c>
      <c r="E97" s="6" t="s">
        <v>24</v>
      </c>
      <c r="F97" s="6" t="s">
        <v>25</v>
      </c>
      <c r="G97" s="6" t="s">
        <v>46</v>
      </c>
      <c r="H97" s="6" t="s">
        <v>27</v>
      </c>
      <c r="I97" s="6" t="s">
        <v>28</v>
      </c>
      <c r="J97" s="6" t="s">
        <v>28</v>
      </c>
      <c r="K97" s="6" t="s">
        <v>36</v>
      </c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4"/>
      <c r="W97" s="24"/>
      <c r="X97" s="24"/>
      <c r="Y97" s="24"/>
      <c r="Z97" s="24"/>
      <c r="AA97" s="24"/>
      <c r="AB97" s="24"/>
      <c r="AC97" s="24"/>
    </row>
    <row r="98" spans="1:29">
      <c r="A98" s="6" t="s">
        <v>22</v>
      </c>
      <c r="B98" s="6" t="s">
        <v>23</v>
      </c>
      <c r="C98" s="6" t="s">
        <v>22</v>
      </c>
      <c r="D98" s="6" t="s">
        <v>23</v>
      </c>
      <c r="E98" s="6" t="s">
        <v>24</v>
      </c>
      <c r="F98" s="6" t="s">
        <v>25</v>
      </c>
      <c r="G98" s="6" t="s">
        <v>46</v>
      </c>
      <c r="H98" s="6" t="s">
        <v>29</v>
      </c>
      <c r="I98" s="6" t="s">
        <v>30</v>
      </c>
      <c r="J98" s="6" t="s">
        <v>31</v>
      </c>
      <c r="K98" s="6" t="s">
        <v>36</v>
      </c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4"/>
      <c r="W98" s="24"/>
      <c r="X98" s="24"/>
      <c r="Y98" s="24"/>
      <c r="Z98" s="24"/>
      <c r="AA98" s="24"/>
      <c r="AB98" s="24"/>
      <c r="AC98" s="24"/>
    </row>
    <row r="99" spans="1:29">
      <c r="A99" s="6" t="s">
        <v>22</v>
      </c>
      <c r="B99" s="6" t="s">
        <v>23</v>
      </c>
      <c r="C99" s="6" t="s">
        <v>22</v>
      </c>
      <c r="D99" s="6" t="s">
        <v>23</v>
      </c>
      <c r="E99" s="6" t="s">
        <v>24</v>
      </c>
      <c r="F99" s="6" t="s">
        <v>25</v>
      </c>
      <c r="G99" s="6" t="s">
        <v>46</v>
      </c>
      <c r="H99" s="6" t="s">
        <v>29</v>
      </c>
      <c r="I99" s="6" t="s">
        <v>32</v>
      </c>
      <c r="J99" s="6" t="s">
        <v>31</v>
      </c>
      <c r="K99" s="6" t="s">
        <v>36</v>
      </c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4"/>
      <c r="W99" s="24"/>
      <c r="X99" s="24"/>
      <c r="Y99" s="24"/>
      <c r="Z99" s="24"/>
      <c r="AA99" s="24"/>
      <c r="AB99" s="24"/>
      <c r="AC99" s="24"/>
    </row>
    <row r="100" spans="1:29">
      <c r="A100" s="6" t="s">
        <v>22</v>
      </c>
      <c r="B100" s="6" t="s">
        <v>23</v>
      </c>
      <c r="C100" s="6" t="s">
        <v>22</v>
      </c>
      <c r="D100" s="6" t="s">
        <v>23</v>
      </c>
      <c r="E100" s="6" t="s">
        <v>24</v>
      </c>
      <c r="F100" s="6" t="s">
        <v>25</v>
      </c>
      <c r="G100" s="6" t="s">
        <v>46</v>
      </c>
      <c r="H100" s="6" t="s">
        <v>29</v>
      </c>
      <c r="I100" s="6" t="s">
        <v>32</v>
      </c>
      <c r="J100" s="6" t="s">
        <v>33</v>
      </c>
      <c r="K100" s="6" t="s">
        <v>36</v>
      </c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4"/>
      <c r="W100" s="24"/>
      <c r="X100" s="24"/>
      <c r="Y100" s="24"/>
      <c r="Z100" s="24"/>
      <c r="AA100" s="24"/>
      <c r="AB100" s="24"/>
      <c r="AC100" s="24"/>
    </row>
    <row r="101" spans="1:29">
      <c r="A101" s="6" t="s">
        <v>22</v>
      </c>
      <c r="B101" s="6" t="s">
        <v>23</v>
      </c>
      <c r="C101" s="6" t="s">
        <v>22</v>
      </c>
      <c r="D101" s="6" t="s">
        <v>23</v>
      </c>
      <c r="E101" s="6" t="s">
        <v>24</v>
      </c>
      <c r="F101" s="6" t="s">
        <v>25</v>
      </c>
      <c r="G101" s="6" t="s">
        <v>46</v>
      </c>
      <c r="H101" s="6" t="s">
        <v>29</v>
      </c>
      <c r="I101" s="6" t="s">
        <v>34</v>
      </c>
      <c r="J101" s="6" t="s">
        <v>33</v>
      </c>
      <c r="K101" s="6" t="s">
        <v>36</v>
      </c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4"/>
      <c r="W101" s="24"/>
      <c r="X101" s="24"/>
      <c r="Y101" s="24"/>
      <c r="Z101" s="24"/>
      <c r="AA101" s="24"/>
      <c r="AB101" s="24"/>
      <c r="AC101" s="24"/>
    </row>
    <row r="102" spans="1:29">
      <c r="A102" s="6" t="s">
        <v>22</v>
      </c>
      <c r="B102" s="6" t="s">
        <v>23</v>
      </c>
      <c r="C102" s="6" t="s">
        <v>22</v>
      </c>
      <c r="D102" s="6" t="s">
        <v>23</v>
      </c>
      <c r="E102" s="6" t="s">
        <v>24</v>
      </c>
      <c r="F102" s="6" t="s">
        <v>25</v>
      </c>
      <c r="G102" s="6" t="s">
        <v>46</v>
      </c>
      <c r="H102" s="6" t="s">
        <v>29</v>
      </c>
      <c r="I102" s="6" t="s">
        <v>30</v>
      </c>
      <c r="J102" s="6" t="s">
        <v>33</v>
      </c>
      <c r="K102" s="6" t="s">
        <v>36</v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4"/>
      <c r="W102" s="24"/>
      <c r="X102" s="24"/>
      <c r="Y102" s="24"/>
      <c r="Z102" s="24"/>
      <c r="AA102" s="24"/>
      <c r="AB102" s="24"/>
      <c r="AC102" s="24"/>
    </row>
    <row r="103" spans="1:29">
      <c r="A103" s="6" t="s">
        <v>22</v>
      </c>
      <c r="B103" s="6" t="s">
        <v>23</v>
      </c>
      <c r="C103" s="6" t="s">
        <v>22</v>
      </c>
      <c r="D103" s="6" t="s">
        <v>23</v>
      </c>
      <c r="E103" s="6" t="s">
        <v>24</v>
      </c>
      <c r="F103" s="6" t="s">
        <v>25</v>
      </c>
      <c r="G103" s="6" t="s">
        <v>46</v>
      </c>
      <c r="H103" s="6" t="s">
        <v>35</v>
      </c>
      <c r="I103" s="6" t="s">
        <v>30</v>
      </c>
      <c r="J103" s="6" t="s">
        <v>31</v>
      </c>
      <c r="K103" s="6" t="s">
        <v>36</v>
      </c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4"/>
      <c r="W103" s="24"/>
      <c r="X103" s="24"/>
      <c r="Y103" s="24"/>
      <c r="Z103" s="24"/>
      <c r="AA103" s="24"/>
      <c r="AB103" s="24"/>
      <c r="AC103" s="24"/>
    </row>
    <row r="104" spans="1:29">
      <c r="A104" s="6" t="s">
        <v>22</v>
      </c>
      <c r="B104" s="6" t="s">
        <v>23</v>
      </c>
      <c r="C104" s="6" t="s">
        <v>22</v>
      </c>
      <c r="D104" s="6" t="s">
        <v>23</v>
      </c>
      <c r="E104" s="6" t="s">
        <v>24</v>
      </c>
      <c r="F104" s="6" t="s">
        <v>25</v>
      </c>
      <c r="G104" s="6" t="s">
        <v>46</v>
      </c>
      <c r="H104" s="6" t="s">
        <v>35</v>
      </c>
      <c r="I104" s="6" t="s">
        <v>32</v>
      </c>
      <c r="J104" s="6" t="s">
        <v>31</v>
      </c>
      <c r="K104" s="6" t="s">
        <v>36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4"/>
      <c r="W104" s="24"/>
      <c r="X104" s="24"/>
      <c r="Y104" s="24"/>
      <c r="Z104" s="24"/>
      <c r="AA104" s="24"/>
      <c r="AB104" s="24"/>
      <c r="AC104" s="24"/>
    </row>
    <row r="105" spans="1:29">
      <c r="A105" s="6" t="s">
        <v>22</v>
      </c>
      <c r="B105" s="6" t="s">
        <v>23</v>
      </c>
      <c r="C105" s="6" t="s">
        <v>22</v>
      </c>
      <c r="D105" s="6" t="s">
        <v>23</v>
      </c>
      <c r="E105" s="6" t="s">
        <v>24</v>
      </c>
      <c r="F105" s="6" t="s">
        <v>25</v>
      </c>
      <c r="G105" s="6" t="s">
        <v>46</v>
      </c>
      <c r="H105" s="6" t="s">
        <v>35</v>
      </c>
      <c r="I105" s="6" t="s">
        <v>34</v>
      </c>
      <c r="J105" s="6" t="s">
        <v>33</v>
      </c>
      <c r="K105" s="6" t="s">
        <v>36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4"/>
      <c r="W105" s="24"/>
      <c r="X105" s="24"/>
      <c r="Y105" s="24"/>
      <c r="Z105" s="24"/>
      <c r="AA105" s="24"/>
      <c r="AB105" s="24"/>
      <c r="AC105" s="24"/>
    </row>
    <row r="106" spans="1:29">
      <c r="A106" s="6" t="s">
        <v>22</v>
      </c>
      <c r="B106" s="6" t="s">
        <v>23</v>
      </c>
      <c r="C106" s="6" t="s">
        <v>22</v>
      </c>
      <c r="D106" s="6" t="s">
        <v>23</v>
      </c>
      <c r="E106" s="6" t="s">
        <v>24</v>
      </c>
      <c r="F106" s="6" t="s">
        <v>25</v>
      </c>
      <c r="G106" s="6" t="s">
        <v>46</v>
      </c>
      <c r="H106" s="6" t="s">
        <v>35</v>
      </c>
      <c r="I106" s="6" t="s">
        <v>32</v>
      </c>
      <c r="J106" s="6" t="s">
        <v>33</v>
      </c>
      <c r="K106" s="6" t="s">
        <v>36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4"/>
      <c r="W106" s="24"/>
      <c r="X106" s="24"/>
      <c r="Y106" s="24"/>
      <c r="Z106" s="24"/>
      <c r="AA106" s="24"/>
      <c r="AB106" s="24"/>
      <c r="AC106" s="24"/>
    </row>
    <row r="107" spans="1:29">
      <c r="A107" s="6" t="s">
        <v>22</v>
      </c>
      <c r="B107" s="6" t="s">
        <v>23</v>
      </c>
      <c r="C107" s="6" t="s">
        <v>22</v>
      </c>
      <c r="D107" s="6" t="s">
        <v>23</v>
      </c>
      <c r="E107" s="6" t="s">
        <v>24</v>
      </c>
      <c r="F107" s="6" t="s">
        <v>25</v>
      </c>
      <c r="G107" s="6" t="s">
        <v>46</v>
      </c>
      <c r="H107" s="6" t="s">
        <v>35</v>
      </c>
      <c r="I107" s="6" t="s">
        <v>30</v>
      </c>
      <c r="J107" s="6" t="s">
        <v>33</v>
      </c>
      <c r="K107" s="6" t="s">
        <v>36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4"/>
      <c r="W107" s="24"/>
      <c r="X107" s="24"/>
      <c r="Y107" s="24"/>
      <c r="Z107" s="24"/>
      <c r="AA107" s="24"/>
      <c r="AB107" s="24"/>
      <c r="AC107" s="24"/>
    </row>
    <row r="108" spans="1:29">
      <c r="A108" s="6" t="s">
        <v>22</v>
      </c>
      <c r="B108" s="6" t="s">
        <v>23</v>
      </c>
      <c r="C108" s="6" t="s">
        <v>22</v>
      </c>
      <c r="D108" s="6" t="s">
        <v>23</v>
      </c>
      <c r="E108" s="6" t="s">
        <v>24</v>
      </c>
      <c r="F108" s="6" t="s">
        <v>25</v>
      </c>
      <c r="G108" s="6" t="s">
        <v>47</v>
      </c>
      <c r="H108" s="6" t="s">
        <v>27</v>
      </c>
      <c r="I108" s="6" t="s">
        <v>28</v>
      </c>
      <c r="J108" s="6" t="s">
        <v>28</v>
      </c>
      <c r="K108" s="16">
        <v>1.42338</v>
      </c>
      <c r="L108" s="14">
        <v>3.49877</v>
      </c>
      <c r="M108" s="14">
        <v>7.31313</v>
      </c>
      <c r="N108" s="14">
        <v>12.0291</v>
      </c>
      <c r="O108" s="14">
        <v>18.0678</v>
      </c>
      <c r="P108" s="14">
        <v>25.8533</v>
      </c>
      <c r="Q108" s="14">
        <v>33.1855</v>
      </c>
      <c r="R108" s="14">
        <v>38.8183</v>
      </c>
      <c r="S108" s="14">
        <v>44.5527</v>
      </c>
      <c r="T108" s="14">
        <v>50.6582</v>
      </c>
      <c r="U108" s="14">
        <v>57.0963</v>
      </c>
      <c r="V108" s="25">
        <v>0.061</v>
      </c>
      <c r="W108" s="25">
        <v>0.014</v>
      </c>
      <c r="X108" s="25">
        <v>0.04</v>
      </c>
      <c r="Y108" s="24"/>
      <c r="Z108" s="24"/>
      <c r="AA108" s="24"/>
      <c r="AB108" s="24"/>
      <c r="AC108" s="24"/>
    </row>
    <row r="109" spans="1:29">
      <c r="A109" s="6" t="s">
        <v>22</v>
      </c>
      <c r="B109" s="6" t="s">
        <v>23</v>
      </c>
      <c r="C109" s="6" t="s">
        <v>22</v>
      </c>
      <c r="D109" s="6" t="s">
        <v>23</v>
      </c>
      <c r="E109" s="6" t="s">
        <v>24</v>
      </c>
      <c r="F109" s="6" t="s">
        <v>25</v>
      </c>
      <c r="G109" s="6" t="s">
        <v>47</v>
      </c>
      <c r="H109" s="6" t="s">
        <v>29</v>
      </c>
      <c r="I109" s="6" t="s">
        <v>32</v>
      </c>
      <c r="J109" s="6" t="s">
        <v>31</v>
      </c>
      <c r="K109" s="6" t="s">
        <v>36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4"/>
      <c r="W109" s="24"/>
      <c r="X109" s="24"/>
      <c r="Y109" s="24"/>
      <c r="Z109" s="24"/>
      <c r="AA109" s="24"/>
      <c r="AB109" s="24"/>
      <c r="AC109" s="24"/>
    </row>
    <row r="110" spans="1:29">
      <c r="A110" s="6" t="s">
        <v>22</v>
      </c>
      <c r="B110" s="6" t="s">
        <v>23</v>
      </c>
      <c r="C110" s="6" t="s">
        <v>22</v>
      </c>
      <c r="D110" s="6" t="s">
        <v>23</v>
      </c>
      <c r="E110" s="6" t="s">
        <v>24</v>
      </c>
      <c r="F110" s="6" t="s">
        <v>25</v>
      </c>
      <c r="G110" s="6" t="s">
        <v>47</v>
      </c>
      <c r="H110" s="6" t="s">
        <v>29</v>
      </c>
      <c r="I110" s="6" t="s">
        <v>30</v>
      </c>
      <c r="J110" s="6" t="s">
        <v>31</v>
      </c>
      <c r="K110" s="16">
        <v>1.42338</v>
      </c>
      <c r="L110" s="14">
        <v>3.49877</v>
      </c>
      <c r="M110" s="14">
        <v>7.31313</v>
      </c>
      <c r="N110" s="14">
        <v>12.0291</v>
      </c>
      <c r="O110" s="14">
        <v>18.0678</v>
      </c>
      <c r="P110" s="14">
        <v>25.8533</v>
      </c>
      <c r="Q110" s="14">
        <v>33.1855</v>
      </c>
      <c r="R110" s="14">
        <v>38.8183</v>
      </c>
      <c r="S110" s="14">
        <v>44.5527</v>
      </c>
      <c r="T110" s="14">
        <v>50.6582</v>
      </c>
      <c r="U110" s="14">
        <v>57.0963</v>
      </c>
      <c r="V110" s="24"/>
      <c r="W110" s="24"/>
      <c r="X110" s="24"/>
      <c r="Y110" s="24"/>
      <c r="Z110" s="24"/>
      <c r="AA110" s="24"/>
      <c r="AB110" s="24"/>
      <c r="AC110" s="24"/>
    </row>
    <row r="111" spans="1:29">
      <c r="A111" s="6" t="s">
        <v>22</v>
      </c>
      <c r="B111" s="6" t="s">
        <v>23</v>
      </c>
      <c r="C111" s="6" t="s">
        <v>22</v>
      </c>
      <c r="D111" s="6" t="s">
        <v>23</v>
      </c>
      <c r="E111" s="6" t="s">
        <v>24</v>
      </c>
      <c r="F111" s="6" t="s">
        <v>25</v>
      </c>
      <c r="G111" s="6" t="s">
        <v>47</v>
      </c>
      <c r="H111" s="6" t="s">
        <v>29</v>
      </c>
      <c r="I111" s="6" t="s">
        <v>32</v>
      </c>
      <c r="J111" s="6" t="s">
        <v>33</v>
      </c>
      <c r="K111" s="16" t="s">
        <v>36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24"/>
      <c r="W111" s="24"/>
      <c r="X111" s="24"/>
      <c r="Y111" s="24"/>
      <c r="Z111" s="24"/>
      <c r="AA111" s="24"/>
      <c r="AB111" s="24"/>
      <c r="AC111" s="24"/>
    </row>
    <row r="112" spans="1:29">
      <c r="A112" s="6" t="s">
        <v>22</v>
      </c>
      <c r="B112" s="6" t="s">
        <v>23</v>
      </c>
      <c r="C112" s="6" t="s">
        <v>22</v>
      </c>
      <c r="D112" s="6" t="s">
        <v>23</v>
      </c>
      <c r="E112" s="6" t="s">
        <v>24</v>
      </c>
      <c r="F112" s="6" t="s">
        <v>25</v>
      </c>
      <c r="G112" s="6" t="s">
        <v>47</v>
      </c>
      <c r="H112" s="6" t="s">
        <v>29</v>
      </c>
      <c r="I112" s="6" t="s">
        <v>34</v>
      </c>
      <c r="J112" s="6" t="s">
        <v>33</v>
      </c>
      <c r="K112" s="6" t="s">
        <v>36</v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4"/>
      <c r="W112" s="24"/>
      <c r="X112" s="24"/>
      <c r="Y112" s="24"/>
      <c r="Z112" s="24"/>
      <c r="AA112" s="24"/>
      <c r="AB112" s="24"/>
      <c r="AC112" s="24"/>
    </row>
    <row r="113" spans="1:29">
      <c r="A113" s="6" t="s">
        <v>22</v>
      </c>
      <c r="B113" s="6" t="s">
        <v>23</v>
      </c>
      <c r="C113" s="6" t="s">
        <v>22</v>
      </c>
      <c r="D113" s="6" t="s">
        <v>23</v>
      </c>
      <c r="E113" s="6" t="s">
        <v>24</v>
      </c>
      <c r="F113" s="6" t="s">
        <v>25</v>
      </c>
      <c r="G113" s="6" t="s">
        <v>47</v>
      </c>
      <c r="H113" s="6" t="s">
        <v>29</v>
      </c>
      <c r="I113" s="6" t="s">
        <v>30</v>
      </c>
      <c r="J113" s="6" t="s">
        <v>33</v>
      </c>
      <c r="K113" s="16">
        <v>1.42338</v>
      </c>
      <c r="L113" s="20">
        <v>3.49877</v>
      </c>
      <c r="M113" s="20">
        <v>7.31313</v>
      </c>
      <c r="N113" s="20">
        <v>12.0291</v>
      </c>
      <c r="O113" s="20">
        <v>18.0678</v>
      </c>
      <c r="P113" s="20">
        <v>25.8533</v>
      </c>
      <c r="Q113" s="20">
        <v>33.1855</v>
      </c>
      <c r="R113" s="20">
        <v>38.8183</v>
      </c>
      <c r="S113" s="20">
        <v>44.5527</v>
      </c>
      <c r="T113" s="20">
        <v>50.6582</v>
      </c>
      <c r="U113" s="20">
        <v>57.0963</v>
      </c>
      <c r="V113" s="24"/>
      <c r="W113" s="24"/>
      <c r="X113" s="24"/>
      <c r="Y113" s="24"/>
      <c r="Z113" s="24"/>
      <c r="AA113" s="24"/>
      <c r="AB113" s="24"/>
      <c r="AC113" s="24"/>
    </row>
    <row r="114" spans="1:29">
      <c r="A114" s="6" t="s">
        <v>22</v>
      </c>
      <c r="B114" s="6" t="s">
        <v>23</v>
      </c>
      <c r="C114" s="6" t="s">
        <v>22</v>
      </c>
      <c r="D114" s="6" t="s">
        <v>23</v>
      </c>
      <c r="E114" s="6" t="s">
        <v>24</v>
      </c>
      <c r="F114" s="6" t="s">
        <v>25</v>
      </c>
      <c r="G114" s="6" t="s">
        <v>47</v>
      </c>
      <c r="H114" s="6" t="s">
        <v>35</v>
      </c>
      <c r="I114" s="6" t="s">
        <v>32</v>
      </c>
      <c r="J114" s="6" t="s">
        <v>31</v>
      </c>
      <c r="K114" s="16" t="s">
        <v>36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24"/>
      <c r="W114" s="24"/>
      <c r="X114" s="24"/>
      <c r="Y114" s="24"/>
      <c r="Z114" s="24"/>
      <c r="AA114" s="24"/>
      <c r="AB114" s="24"/>
      <c r="AC114" s="24"/>
    </row>
    <row r="115" spans="1:29">
      <c r="A115" s="6" t="s">
        <v>22</v>
      </c>
      <c r="B115" s="6" t="s">
        <v>23</v>
      </c>
      <c r="C115" s="6" t="s">
        <v>22</v>
      </c>
      <c r="D115" s="6" t="s">
        <v>23</v>
      </c>
      <c r="E115" s="6" t="s">
        <v>24</v>
      </c>
      <c r="F115" s="6" t="s">
        <v>25</v>
      </c>
      <c r="G115" s="6" t="s">
        <v>47</v>
      </c>
      <c r="H115" s="6" t="s">
        <v>35</v>
      </c>
      <c r="I115" s="6" t="s">
        <v>30</v>
      </c>
      <c r="J115" s="6" t="s">
        <v>31</v>
      </c>
      <c r="K115" s="16">
        <v>1.42338</v>
      </c>
      <c r="L115" s="20">
        <v>3.49877</v>
      </c>
      <c r="M115" s="20">
        <v>7.31313</v>
      </c>
      <c r="N115" s="20">
        <v>12.0291</v>
      </c>
      <c r="O115" s="20">
        <v>18.0678</v>
      </c>
      <c r="P115" s="20">
        <v>25.8533</v>
      </c>
      <c r="Q115" s="20">
        <v>33.1855</v>
      </c>
      <c r="R115" s="20">
        <v>38.8183</v>
      </c>
      <c r="S115" s="20">
        <v>44.5527</v>
      </c>
      <c r="T115" s="20">
        <v>50.6582</v>
      </c>
      <c r="U115" s="20">
        <v>57.0963</v>
      </c>
      <c r="V115" s="24"/>
      <c r="W115" s="24"/>
      <c r="X115" s="24"/>
      <c r="Y115" s="24"/>
      <c r="Z115" s="24"/>
      <c r="AA115" s="24"/>
      <c r="AB115" s="24"/>
      <c r="AC115" s="24"/>
    </row>
    <row r="116" spans="1:29">
      <c r="A116" s="6" t="s">
        <v>22</v>
      </c>
      <c r="B116" s="6" t="s">
        <v>23</v>
      </c>
      <c r="C116" s="6" t="s">
        <v>22</v>
      </c>
      <c r="D116" s="6" t="s">
        <v>23</v>
      </c>
      <c r="E116" s="6" t="s">
        <v>24</v>
      </c>
      <c r="F116" s="6" t="s">
        <v>25</v>
      </c>
      <c r="G116" s="6" t="s">
        <v>47</v>
      </c>
      <c r="H116" s="6" t="s">
        <v>35</v>
      </c>
      <c r="I116" s="6" t="s">
        <v>32</v>
      </c>
      <c r="J116" s="6" t="s">
        <v>33</v>
      </c>
      <c r="K116" s="16" t="s">
        <v>36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24"/>
      <c r="W116" s="24"/>
      <c r="X116" s="24"/>
      <c r="Y116" s="24"/>
      <c r="Z116" s="24"/>
      <c r="AA116" s="24"/>
      <c r="AB116" s="24"/>
      <c r="AC116" s="24"/>
    </row>
    <row r="117" spans="1:29">
      <c r="A117" s="6" t="s">
        <v>22</v>
      </c>
      <c r="B117" s="6" t="s">
        <v>23</v>
      </c>
      <c r="C117" s="6" t="s">
        <v>22</v>
      </c>
      <c r="D117" s="6" t="s">
        <v>23</v>
      </c>
      <c r="E117" s="6" t="s">
        <v>24</v>
      </c>
      <c r="F117" s="6" t="s">
        <v>25</v>
      </c>
      <c r="G117" s="6" t="s">
        <v>47</v>
      </c>
      <c r="H117" s="6" t="s">
        <v>35</v>
      </c>
      <c r="I117" s="6" t="s">
        <v>30</v>
      </c>
      <c r="J117" s="6" t="s">
        <v>33</v>
      </c>
      <c r="K117" s="6" t="s">
        <v>36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4"/>
      <c r="W117" s="24"/>
      <c r="X117" s="24"/>
      <c r="Y117" s="24"/>
      <c r="Z117" s="24"/>
      <c r="AA117" s="24"/>
      <c r="AB117" s="24"/>
      <c r="AC117" s="24"/>
    </row>
    <row r="118" spans="1:29">
      <c r="A118" s="6" t="s">
        <v>22</v>
      </c>
      <c r="B118" s="6" t="s">
        <v>23</v>
      </c>
      <c r="C118" s="6" t="s">
        <v>22</v>
      </c>
      <c r="D118" s="6" t="s">
        <v>23</v>
      </c>
      <c r="E118" s="6" t="s">
        <v>24</v>
      </c>
      <c r="F118" s="6" t="s">
        <v>25</v>
      </c>
      <c r="G118" s="6" t="s">
        <v>47</v>
      </c>
      <c r="H118" s="6" t="s">
        <v>35</v>
      </c>
      <c r="I118" s="6" t="s">
        <v>34</v>
      </c>
      <c r="J118" s="6" t="s">
        <v>33</v>
      </c>
      <c r="K118" s="16">
        <v>1.42338</v>
      </c>
      <c r="L118" s="20">
        <v>3.49877</v>
      </c>
      <c r="M118" s="20">
        <v>7.31313</v>
      </c>
      <c r="N118" s="20">
        <v>12.0291</v>
      </c>
      <c r="O118" s="20">
        <v>18.0678</v>
      </c>
      <c r="P118" s="20">
        <v>25.8533</v>
      </c>
      <c r="Q118" s="20">
        <v>33.1855</v>
      </c>
      <c r="R118" s="20">
        <v>38.8183</v>
      </c>
      <c r="S118" s="20">
        <v>44.5527</v>
      </c>
      <c r="T118" s="20">
        <v>50.6582</v>
      </c>
      <c r="U118" s="20">
        <v>57.0963</v>
      </c>
      <c r="V118" s="24"/>
      <c r="W118" s="24"/>
      <c r="X118" s="24"/>
      <c r="Y118" s="24"/>
      <c r="Z118" s="24"/>
      <c r="AA118" s="24"/>
      <c r="AB118" s="24"/>
      <c r="AC118" s="24"/>
    </row>
    <row r="119" spans="1:29">
      <c r="A119" s="6" t="s">
        <v>22</v>
      </c>
      <c r="B119" s="6" t="s">
        <v>23</v>
      </c>
      <c r="C119" s="5" t="s">
        <v>22</v>
      </c>
      <c r="D119" s="5" t="s">
        <v>23</v>
      </c>
      <c r="E119" s="5" t="s">
        <v>24</v>
      </c>
      <c r="F119" s="5" t="s">
        <v>25</v>
      </c>
      <c r="G119" s="5" t="s">
        <v>48</v>
      </c>
      <c r="H119" s="5" t="s">
        <v>27</v>
      </c>
      <c r="I119" s="5" t="s">
        <v>28</v>
      </c>
      <c r="J119" s="5" t="s">
        <v>28</v>
      </c>
      <c r="K119" s="11">
        <v>1.784607</v>
      </c>
      <c r="L119" s="12">
        <v>3.172334</v>
      </c>
      <c r="M119" s="12">
        <v>5.290362</v>
      </c>
      <c r="N119" s="12">
        <v>9.611899</v>
      </c>
      <c r="O119" s="12">
        <v>15.41474</v>
      </c>
      <c r="P119" s="12">
        <v>21.26938</v>
      </c>
      <c r="Q119" s="12">
        <v>28.9938</v>
      </c>
      <c r="R119" s="12">
        <v>36.25721</v>
      </c>
      <c r="S119" s="12">
        <v>45.79289</v>
      </c>
      <c r="T119" s="12">
        <v>59.5694</v>
      </c>
      <c r="U119" s="12">
        <v>78.20505</v>
      </c>
      <c r="V119" s="24"/>
      <c r="W119" s="24"/>
      <c r="X119" s="24"/>
      <c r="Y119" s="24"/>
      <c r="Z119" s="24"/>
      <c r="AA119" s="24"/>
      <c r="AB119" s="24"/>
      <c r="AC119" s="24"/>
    </row>
    <row r="120" spans="1:29">
      <c r="A120" s="6" t="s">
        <v>22</v>
      </c>
      <c r="B120" s="6" t="s">
        <v>23</v>
      </c>
      <c r="C120" s="6" t="s">
        <v>22</v>
      </c>
      <c r="D120" s="6" t="s">
        <v>23</v>
      </c>
      <c r="E120" s="6" t="s">
        <v>24</v>
      </c>
      <c r="F120" s="6" t="s">
        <v>25</v>
      </c>
      <c r="G120" s="6" t="s">
        <v>48</v>
      </c>
      <c r="H120" s="6" t="s">
        <v>29</v>
      </c>
      <c r="I120" s="6" t="s">
        <v>30</v>
      </c>
      <c r="J120" s="6" t="s">
        <v>31</v>
      </c>
      <c r="K120" s="16">
        <v>1.784607</v>
      </c>
      <c r="L120" s="14">
        <v>3.172334</v>
      </c>
      <c r="M120" s="14">
        <v>5.184344</v>
      </c>
      <c r="N120" s="14">
        <v>9.288961</v>
      </c>
      <c r="O120" s="14">
        <v>14.73758</v>
      </c>
      <c r="P120" s="14">
        <v>20.15222</v>
      </c>
      <c r="Q120" s="14">
        <v>27.07023</v>
      </c>
      <c r="R120" s="14">
        <v>33.29062</v>
      </c>
      <c r="S120" s="14">
        <v>41.20457</v>
      </c>
      <c r="T120" s="14">
        <v>51.90669</v>
      </c>
      <c r="U120" s="14">
        <v>64.42227</v>
      </c>
      <c r="V120" s="24"/>
      <c r="W120" s="24"/>
      <c r="X120" s="24"/>
      <c r="Y120" s="24"/>
      <c r="Z120" s="24"/>
      <c r="AA120" s="24"/>
      <c r="AB120" s="24"/>
      <c r="AC120" s="24"/>
    </row>
    <row r="121" spans="1:29">
      <c r="A121" s="6" t="s">
        <v>22</v>
      </c>
      <c r="B121" s="6" t="s">
        <v>23</v>
      </c>
      <c r="C121" s="5" t="s">
        <v>22</v>
      </c>
      <c r="D121" s="5" t="s">
        <v>23</v>
      </c>
      <c r="E121" s="5" t="s">
        <v>24</v>
      </c>
      <c r="F121" s="5" t="s">
        <v>25</v>
      </c>
      <c r="G121" s="5" t="s">
        <v>48</v>
      </c>
      <c r="H121" s="5" t="s">
        <v>29</v>
      </c>
      <c r="I121" s="5" t="s">
        <v>32</v>
      </c>
      <c r="J121" s="5" t="s">
        <v>31</v>
      </c>
      <c r="K121" s="5" t="s">
        <v>36</v>
      </c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24"/>
      <c r="W121" s="24"/>
      <c r="X121" s="24"/>
      <c r="Y121" s="24"/>
      <c r="Z121" s="24"/>
      <c r="AA121" s="24"/>
      <c r="AB121" s="24"/>
      <c r="AC121" s="24"/>
    </row>
    <row r="122" spans="1:29">
      <c r="A122" s="6" t="s">
        <v>22</v>
      </c>
      <c r="B122" s="6" t="s">
        <v>23</v>
      </c>
      <c r="C122" s="6" t="s">
        <v>22</v>
      </c>
      <c r="D122" s="6" t="s">
        <v>23</v>
      </c>
      <c r="E122" s="6" t="s">
        <v>24</v>
      </c>
      <c r="F122" s="6" t="s">
        <v>25</v>
      </c>
      <c r="G122" s="6" t="s">
        <v>48</v>
      </c>
      <c r="H122" s="6" t="s">
        <v>29</v>
      </c>
      <c r="I122" s="6" t="s">
        <v>34</v>
      </c>
      <c r="J122" s="6" t="s">
        <v>33</v>
      </c>
      <c r="K122" s="16">
        <v>1.784607</v>
      </c>
      <c r="L122" s="14">
        <v>3.172334</v>
      </c>
      <c r="M122" s="14">
        <v>5.259716</v>
      </c>
      <c r="N122" s="14">
        <v>9.504495</v>
      </c>
      <c r="O122" s="14">
        <v>15.1745</v>
      </c>
      <c r="P122" s="14">
        <v>20.84324</v>
      </c>
      <c r="Q122" s="14">
        <v>28.32027</v>
      </c>
      <c r="R122" s="14">
        <v>35.27744</v>
      </c>
      <c r="S122" s="14">
        <v>44.29018</v>
      </c>
      <c r="T122" s="14">
        <v>57.17404</v>
      </c>
      <c r="U122" s="14">
        <v>74.35318</v>
      </c>
      <c r="V122" s="24"/>
      <c r="W122" s="24"/>
      <c r="X122" s="24"/>
      <c r="Y122" s="24"/>
      <c r="Z122" s="24"/>
      <c r="AA122" s="24"/>
      <c r="AB122" s="24"/>
      <c r="AC122" s="24"/>
    </row>
    <row r="123" spans="1:29">
      <c r="A123" s="6" t="s">
        <v>22</v>
      </c>
      <c r="B123" s="6" t="s">
        <v>23</v>
      </c>
      <c r="C123" s="6" t="s">
        <v>22</v>
      </c>
      <c r="D123" s="6" t="s">
        <v>23</v>
      </c>
      <c r="E123" s="6" t="s">
        <v>24</v>
      </c>
      <c r="F123" s="6" t="s">
        <v>25</v>
      </c>
      <c r="G123" s="6" t="s">
        <v>48</v>
      </c>
      <c r="H123" s="6" t="s">
        <v>29</v>
      </c>
      <c r="I123" s="6" t="s">
        <v>32</v>
      </c>
      <c r="J123" s="6" t="s">
        <v>33</v>
      </c>
      <c r="K123" s="16" t="s">
        <v>36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24"/>
      <c r="W123" s="24"/>
      <c r="X123" s="24"/>
      <c r="Y123" s="24"/>
      <c r="Z123" s="24"/>
      <c r="AA123" s="24"/>
      <c r="AB123" s="24"/>
      <c r="AC123" s="24"/>
    </row>
    <row r="124" spans="1:29">
      <c r="A124" s="6" t="s">
        <v>22</v>
      </c>
      <c r="B124" s="6" t="s">
        <v>23</v>
      </c>
      <c r="C124" s="5" t="s">
        <v>22</v>
      </c>
      <c r="D124" s="5" t="s">
        <v>23</v>
      </c>
      <c r="E124" s="5" t="s">
        <v>24</v>
      </c>
      <c r="F124" s="5" t="s">
        <v>25</v>
      </c>
      <c r="G124" s="5" t="s">
        <v>48</v>
      </c>
      <c r="H124" s="5" t="s">
        <v>29</v>
      </c>
      <c r="I124" s="5" t="s">
        <v>30</v>
      </c>
      <c r="J124" s="5" t="s">
        <v>33</v>
      </c>
      <c r="K124" s="11">
        <v>1.784607</v>
      </c>
      <c r="L124" s="17">
        <v>3.172334</v>
      </c>
      <c r="M124" s="17">
        <v>5.184344</v>
      </c>
      <c r="N124" s="17">
        <v>9.288961</v>
      </c>
      <c r="O124" s="17">
        <v>14.73758</v>
      </c>
      <c r="P124" s="17">
        <v>20.15222</v>
      </c>
      <c r="Q124" s="17">
        <v>27.07023</v>
      </c>
      <c r="R124" s="17">
        <v>33.29062</v>
      </c>
      <c r="S124" s="17">
        <v>41.20457</v>
      </c>
      <c r="T124" s="17">
        <v>51.90669</v>
      </c>
      <c r="U124" s="17">
        <v>64.42227</v>
      </c>
      <c r="V124" s="24"/>
      <c r="W124" s="24"/>
      <c r="X124" s="24"/>
      <c r="Y124" s="24"/>
      <c r="Z124" s="24"/>
      <c r="AA124" s="24"/>
      <c r="AB124" s="24"/>
      <c r="AC124" s="24"/>
    </row>
    <row r="125" spans="1:29">
      <c r="A125" s="6" t="s">
        <v>22</v>
      </c>
      <c r="B125" s="6" t="s">
        <v>23</v>
      </c>
      <c r="C125" s="6" t="s">
        <v>22</v>
      </c>
      <c r="D125" s="6" t="s">
        <v>23</v>
      </c>
      <c r="E125" s="6" t="s">
        <v>24</v>
      </c>
      <c r="F125" s="6" t="s">
        <v>25</v>
      </c>
      <c r="G125" s="6" t="s">
        <v>48</v>
      </c>
      <c r="H125" s="6" t="s">
        <v>35</v>
      </c>
      <c r="I125" s="6" t="s">
        <v>32</v>
      </c>
      <c r="J125" s="6" t="s">
        <v>31</v>
      </c>
      <c r="K125" s="6" t="s">
        <v>36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4"/>
      <c r="W125" s="24"/>
      <c r="X125" s="24"/>
      <c r="Y125" s="24"/>
      <c r="Z125" s="24"/>
      <c r="AA125" s="24"/>
      <c r="AB125" s="24"/>
      <c r="AC125" s="24"/>
    </row>
    <row r="126" spans="1:29">
      <c r="A126" s="6" t="s">
        <v>22</v>
      </c>
      <c r="B126" s="6" t="s">
        <v>23</v>
      </c>
      <c r="C126" s="6" t="s">
        <v>22</v>
      </c>
      <c r="D126" s="6" t="s">
        <v>23</v>
      </c>
      <c r="E126" s="6" t="s">
        <v>24</v>
      </c>
      <c r="F126" s="6" t="s">
        <v>25</v>
      </c>
      <c r="G126" s="6" t="s">
        <v>48</v>
      </c>
      <c r="H126" s="6" t="s">
        <v>35</v>
      </c>
      <c r="I126" s="6" t="s">
        <v>30</v>
      </c>
      <c r="J126" s="6" t="s">
        <v>31</v>
      </c>
      <c r="K126" s="16">
        <v>1.784607</v>
      </c>
      <c r="L126" s="14">
        <v>3.172334</v>
      </c>
      <c r="M126" s="14">
        <v>5.289526</v>
      </c>
      <c r="N126" s="14">
        <v>9.387004</v>
      </c>
      <c r="O126" s="14">
        <v>14.52913</v>
      </c>
      <c r="P126" s="14">
        <v>19.57824</v>
      </c>
      <c r="Q126" s="14">
        <v>26.16746</v>
      </c>
      <c r="R126" s="14">
        <v>31.79858</v>
      </c>
      <c r="S126" s="14">
        <v>38.55863</v>
      </c>
      <c r="T126" s="14">
        <v>46.82854</v>
      </c>
      <c r="U126" s="14">
        <v>52.74808</v>
      </c>
      <c r="V126" s="24"/>
      <c r="W126" s="24"/>
      <c r="X126" s="24"/>
      <c r="Y126" s="24"/>
      <c r="Z126" s="24"/>
      <c r="AA126" s="24"/>
      <c r="AB126" s="24"/>
      <c r="AC126" s="24"/>
    </row>
    <row r="127" spans="1:29">
      <c r="A127" s="6" t="s">
        <v>22</v>
      </c>
      <c r="B127" s="6" t="s">
        <v>23</v>
      </c>
      <c r="C127" s="6" t="s">
        <v>22</v>
      </c>
      <c r="D127" s="6" t="s">
        <v>23</v>
      </c>
      <c r="E127" s="6" t="s">
        <v>24</v>
      </c>
      <c r="F127" s="6" t="s">
        <v>25</v>
      </c>
      <c r="G127" s="6" t="s">
        <v>48</v>
      </c>
      <c r="H127" s="6" t="s">
        <v>35</v>
      </c>
      <c r="I127" s="6" t="s">
        <v>30</v>
      </c>
      <c r="J127" s="6" t="s">
        <v>33</v>
      </c>
      <c r="K127" s="16">
        <v>1.784607</v>
      </c>
      <c r="L127" s="14">
        <v>3.172334</v>
      </c>
      <c r="M127" s="14">
        <v>5.289526</v>
      </c>
      <c r="N127" s="14">
        <v>9.387004</v>
      </c>
      <c r="O127" s="14">
        <v>14.52913</v>
      </c>
      <c r="P127" s="14">
        <v>19.57824</v>
      </c>
      <c r="Q127" s="14">
        <v>26.16746</v>
      </c>
      <c r="R127" s="14">
        <v>31.79858</v>
      </c>
      <c r="S127" s="14">
        <v>38.55863</v>
      </c>
      <c r="T127" s="14">
        <v>46.82854</v>
      </c>
      <c r="U127" s="14">
        <v>52.74808</v>
      </c>
      <c r="V127" s="24"/>
      <c r="W127" s="24"/>
      <c r="X127" s="24"/>
      <c r="Y127" s="24"/>
      <c r="Z127" s="24"/>
      <c r="AA127" s="24"/>
      <c r="AB127" s="24"/>
      <c r="AC127" s="24"/>
    </row>
    <row r="128" spans="1:29">
      <c r="A128" s="6" t="s">
        <v>22</v>
      </c>
      <c r="B128" s="6" t="s">
        <v>23</v>
      </c>
      <c r="C128" s="6" t="s">
        <v>22</v>
      </c>
      <c r="D128" s="6" t="s">
        <v>23</v>
      </c>
      <c r="E128" s="6" t="s">
        <v>24</v>
      </c>
      <c r="F128" s="6" t="s">
        <v>25</v>
      </c>
      <c r="G128" s="6" t="s">
        <v>48</v>
      </c>
      <c r="H128" s="6" t="s">
        <v>35</v>
      </c>
      <c r="I128" s="6" t="s">
        <v>34</v>
      </c>
      <c r="J128" s="6" t="s">
        <v>33</v>
      </c>
      <c r="K128" s="16">
        <v>1.784607</v>
      </c>
      <c r="L128" s="14">
        <v>3.172334</v>
      </c>
      <c r="M128" s="14">
        <v>5.29045</v>
      </c>
      <c r="N128" s="14">
        <v>9.55361</v>
      </c>
      <c r="O128" s="14">
        <v>15.16746</v>
      </c>
      <c r="P128" s="14">
        <v>20.78109</v>
      </c>
      <c r="Q128" s="14">
        <v>28.22127</v>
      </c>
      <c r="R128" s="14">
        <v>35.13301</v>
      </c>
      <c r="S128" s="14">
        <v>44.04433</v>
      </c>
      <c r="T128" s="14">
        <v>56.82105</v>
      </c>
      <c r="U128" s="14">
        <v>73.7451</v>
      </c>
      <c r="V128" s="24"/>
      <c r="W128" s="24"/>
      <c r="X128" s="24"/>
      <c r="Y128" s="24"/>
      <c r="Z128" s="24"/>
      <c r="AA128" s="24"/>
      <c r="AB128" s="24"/>
      <c r="AC128" s="24"/>
    </row>
    <row r="129" spans="1:29">
      <c r="A129" s="6" t="s">
        <v>22</v>
      </c>
      <c r="B129" s="6" t="s">
        <v>23</v>
      </c>
      <c r="C129" s="6" t="s">
        <v>22</v>
      </c>
      <c r="D129" s="6" t="s">
        <v>23</v>
      </c>
      <c r="E129" s="6" t="s">
        <v>24</v>
      </c>
      <c r="F129" s="6" t="s">
        <v>25</v>
      </c>
      <c r="G129" s="6" t="s">
        <v>48</v>
      </c>
      <c r="H129" s="6" t="s">
        <v>35</v>
      </c>
      <c r="I129" s="6" t="s">
        <v>32</v>
      </c>
      <c r="J129" s="6" t="s">
        <v>33</v>
      </c>
      <c r="K129" s="6" t="s">
        <v>36</v>
      </c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4"/>
      <c r="W129" s="24"/>
      <c r="X129" s="24"/>
      <c r="Y129" s="24"/>
      <c r="Z129" s="24"/>
      <c r="AA129" s="24"/>
      <c r="AB129" s="24"/>
      <c r="AC129" s="24"/>
    </row>
    <row r="130" spans="1:29">
      <c r="A130" s="6" t="s">
        <v>22</v>
      </c>
      <c r="B130" s="6" t="s">
        <v>23</v>
      </c>
      <c r="C130" s="5" t="s">
        <v>22</v>
      </c>
      <c r="D130" s="5" t="s">
        <v>23</v>
      </c>
      <c r="E130" s="5" t="s">
        <v>24</v>
      </c>
      <c r="F130" s="5" t="s">
        <v>25</v>
      </c>
      <c r="G130" s="5" t="s">
        <v>49</v>
      </c>
      <c r="H130" s="5" t="s">
        <v>27</v>
      </c>
      <c r="I130" s="5" t="s">
        <v>28</v>
      </c>
      <c r="J130" s="5" t="s">
        <v>28</v>
      </c>
      <c r="K130" s="5" t="s">
        <v>36</v>
      </c>
      <c r="L130" s="12">
        <v>3.3859074605515</v>
      </c>
      <c r="M130" s="12">
        <v>6.8234285729165</v>
      </c>
      <c r="N130" s="12">
        <v>12.095558582976</v>
      </c>
      <c r="O130" s="12">
        <v>18.814346717811</v>
      </c>
      <c r="P130" s="12">
        <v>26.456121457847</v>
      </c>
      <c r="Q130" s="12">
        <v>34.67651050924</v>
      </c>
      <c r="R130" s="12">
        <v>43.058118435644</v>
      </c>
      <c r="S130" s="12">
        <v>51.163970831311</v>
      </c>
      <c r="T130" s="12">
        <v>58.638123611602</v>
      </c>
      <c r="U130" s="12">
        <v>65.244359077717</v>
      </c>
      <c r="V130" s="24"/>
      <c r="W130" s="24"/>
      <c r="X130" s="24"/>
      <c r="Y130" s="24"/>
      <c r="Z130" s="24"/>
      <c r="AA130" s="24"/>
      <c r="AB130" s="24"/>
      <c r="AC130" s="24"/>
    </row>
    <row r="131" spans="1:29">
      <c r="A131" s="6" t="s">
        <v>22</v>
      </c>
      <c r="B131" s="6" t="s">
        <v>23</v>
      </c>
      <c r="C131" s="6" t="s">
        <v>22</v>
      </c>
      <c r="D131" s="6" t="s">
        <v>23</v>
      </c>
      <c r="E131" s="6" t="s">
        <v>24</v>
      </c>
      <c r="F131" s="6" t="s">
        <v>25</v>
      </c>
      <c r="G131" s="6" t="s">
        <v>49</v>
      </c>
      <c r="H131" s="6" t="s">
        <v>29</v>
      </c>
      <c r="I131" s="6" t="s">
        <v>30</v>
      </c>
      <c r="J131" s="6" t="s">
        <v>31</v>
      </c>
      <c r="K131" s="6" t="s">
        <v>36</v>
      </c>
      <c r="L131" s="20">
        <v>3.3816792251986</v>
      </c>
      <c r="M131" s="20">
        <v>6.8092595115756</v>
      </c>
      <c r="N131" s="20">
        <v>11.967492555722</v>
      </c>
      <c r="O131" s="20">
        <v>18.429392064612</v>
      </c>
      <c r="P131" s="20">
        <v>25.70541229882</v>
      </c>
      <c r="Q131" s="20">
        <v>33.180972769059</v>
      </c>
      <c r="R131" s="20">
        <v>40.739289429466</v>
      </c>
      <c r="S131" s="20">
        <v>48.664711636931</v>
      </c>
      <c r="T131" s="20">
        <v>56.018043195807</v>
      </c>
      <c r="U131" s="20">
        <v>62.632212114088</v>
      </c>
      <c r="V131" s="24"/>
      <c r="W131" s="24"/>
      <c r="X131" s="24"/>
      <c r="Y131" s="24"/>
      <c r="Z131" s="24"/>
      <c r="AA131" s="24"/>
      <c r="AB131" s="24"/>
      <c r="AC131" s="24"/>
    </row>
    <row r="132" spans="1:29">
      <c r="A132" s="6" t="s">
        <v>22</v>
      </c>
      <c r="B132" s="6" t="s">
        <v>23</v>
      </c>
      <c r="C132" s="5" t="s">
        <v>22</v>
      </c>
      <c r="D132" s="5" t="s">
        <v>23</v>
      </c>
      <c r="E132" s="5" t="s">
        <v>24</v>
      </c>
      <c r="F132" s="5" t="s">
        <v>25</v>
      </c>
      <c r="G132" s="5" t="s">
        <v>49</v>
      </c>
      <c r="H132" s="5" t="s">
        <v>29</v>
      </c>
      <c r="I132" s="5" t="s">
        <v>32</v>
      </c>
      <c r="J132" s="5" t="s">
        <v>31</v>
      </c>
      <c r="K132" s="5" t="s">
        <v>36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24"/>
      <c r="W132" s="24"/>
      <c r="X132" s="24"/>
      <c r="Y132" s="24"/>
      <c r="Z132" s="24"/>
      <c r="AA132" s="24"/>
      <c r="AB132" s="24"/>
      <c r="AC132" s="24"/>
    </row>
    <row r="133" spans="1:29">
      <c r="A133" s="6" t="s">
        <v>22</v>
      </c>
      <c r="B133" s="6" t="s">
        <v>23</v>
      </c>
      <c r="C133" s="6" t="s">
        <v>22</v>
      </c>
      <c r="D133" s="6" t="s">
        <v>23</v>
      </c>
      <c r="E133" s="6" t="s">
        <v>24</v>
      </c>
      <c r="F133" s="6" t="s">
        <v>25</v>
      </c>
      <c r="G133" s="6" t="s">
        <v>49</v>
      </c>
      <c r="H133" s="6" t="s">
        <v>29</v>
      </c>
      <c r="I133" s="6" t="s">
        <v>32</v>
      </c>
      <c r="J133" s="6" t="s">
        <v>33</v>
      </c>
      <c r="K133" s="6" t="s">
        <v>36</v>
      </c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24"/>
      <c r="W133" s="24"/>
      <c r="X133" s="24"/>
      <c r="Y133" s="24"/>
      <c r="Z133" s="24"/>
      <c r="AA133" s="24"/>
      <c r="AB133" s="24"/>
      <c r="AC133" s="24"/>
    </row>
    <row r="134" spans="1:29">
      <c r="A134" s="6" t="s">
        <v>22</v>
      </c>
      <c r="B134" s="6" t="s">
        <v>23</v>
      </c>
      <c r="C134" s="5" t="s">
        <v>22</v>
      </c>
      <c r="D134" s="5" t="s">
        <v>23</v>
      </c>
      <c r="E134" s="5" t="s">
        <v>24</v>
      </c>
      <c r="F134" s="5" t="s">
        <v>25</v>
      </c>
      <c r="G134" s="5" t="s">
        <v>49</v>
      </c>
      <c r="H134" s="5" t="s">
        <v>29</v>
      </c>
      <c r="I134" s="5" t="s">
        <v>30</v>
      </c>
      <c r="J134" s="5" t="s">
        <v>33</v>
      </c>
      <c r="K134" s="5" t="s">
        <v>36</v>
      </c>
      <c r="L134" s="12">
        <v>3.3777360355436</v>
      </c>
      <c r="M134" s="12">
        <v>6.7538821559994</v>
      </c>
      <c r="N134" s="12">
        <v>11.761313416303</v>
      </c>
      <c r="O134" s="12">
        <v>18.190075929603</v>
      </c>
      <c r="P134" s="12">
        <v>25.433938145182</v>
      </c>
      <c r="Q134" s="12">
        <v>33.205442547397</v>
      </c>
      <c r="R134" s="12">
        <v>41.284782808423</v>
      </c>
      <c r="S134" s="12">
        <v>49.212154279081</v>
      </c>
      <c r="T134" s="12">
        <v>56.416687481258</v>
      </c>
      <c r="U134" s="12">
        <v>63.004894408359</v>
      </c>
      <c r="V134" s="24"/>
      <c r="W134" s="24"/>
      <c r="X134" s="24"/>
      <c r="Y134" s="24"/>
      <c r="Z134" s="24"/>
      <c r="AA134" s="24"/>
      <c r="AB134" s="24"/>
      <c r="AC134" s="24"/>
    </row>
    <row r="135" spans="1:29">
      <c r="A135" s="6" t="s">
        <v>22</v>
      </c>
      <c r="B135" s="6" t="s">
        <v>23</v>
      </c>
      <c r="C135" s="6" t="s">
        <v>22</v>
      </c>
      <c r="D135" s="6" t="s">
        <v>23</v>
      </c>
      <c r="E135" s="6" t="s">
        <v>24</v>
      </c>
      <c r="F135" s="6" t="s">
        <v>25</v>
      </c>
      <c r="G135" s="6" t="s">
        <v>49</v>
      </c>
      <c r="H135" s="6" t="s">
        <v>29</v>
      </c>
      <c r="I135" s="6" t="s">
        <v>34</v>
      </c>
      <c r="J135" s="6" t="s">
        <v>33</v>
      </c>
      <c r="K135" s="6" t="s">
        <v>36</v>
      </c>
      <c r="L135" s="20">
        <v>3.3818566555104</v>
      </c>
      <c r="M135" s="20">
        <v>6.8126158893371</v>
      </c>
      <c r="N135" s="20">
        <v>12.056970966229</v>
      </c>
      <c r="O135" s="20">
        <v>18.735333315229</v>
      </c>
      <c r="P135" s="20">
        <v>26.373154810189</v>
      </c>
      <c r="Q135" s="20">
        <v>34.49101821138</v>
      </c>
      <c r="R135" s="20">
        <v>42.770263627155</v>
      </c>
      <c r="S135" s="20">
        <v>50.922213760574</v>
      </c>
      <c r="T135" s="20">
        <v>58.387134867925</v>
      </c>
      <c r="U135" s="20">
        <v>65.160681391153</v>
      </c>
      <c r="V135" s="24"/>
      <c r="W135" s="24"/>
      <c r="X135" s="24"/>
      <c r="Y135" s="24"/>
      <c r="Z135" s="24"/>
      <c r="AA135" s="24"/>
      <c r="AB135" s="24"/>
      <c r="AC135" s="24"/>
    </row>
    <row r="136" spans="1:29">
      <c r="A136" s="6" t="s">
        <v>22</v>
      </c>
      <c r="B136" s="6" t="s">
        <v>23</v>
      </c>
      <c r="C136" s="6" t="s">
        <v>22</v>
      </c>
      <c r="D136" s="6" t="s">
        <v>23</v>
      </c>
      <c r="E136" s="6" t="s">
        <v>24</v>
      </c>
      <c r="F136" s="6" t="s">
        <v>25</v>
      </c>
      <c r="G136" s="6" t="s">
        <v>49</v>
      </c>
      <c r="H136" s="6" t="s">
        <v>35</v>
      </c>
      <c r="I136" s="6" t="s">
        <v>30</v>
      </c>
      <c r="J136" s="6" t="s">
        <v>31</v>
      </c>
      <c r="K136" s="6" t="s">
        <v>36</v>
      </c>
      <c r="L136" s="14">
        <v>3.3858248798839</v>
      </c>
      <c r="M136" s="14">
        <v>6.8264654648653</v>
      </c>
      <c r="N136" s="14">
        <v>11.99535855075</v>
      </c>
      <c r="O136" s="14">
        <v>17.99660055025</v>
      </c>
      <c r="P136" s="14">
        <v>25.35151239442</v>
      </c>
      <c r="Q136" s="14">
        <v>32.869694931713</v>
      </c>
      <c r="R136" s="14">
        <v>40.689097944225</v>
      </c>
      <c r="S136" s="14">
        <v>48.588047654938</v>
      </c>
      <c r="T136" s="14">
        <v>55.917711484144</v>
      </c>
      <c r="U136" s="14">
        <v>62.515906923378</v>
      </c>
      <c r="V136" s="24"/>
      <c r="W136" s="24"/>
      <c r="X136" s="24"/>
      <c r="Y136" s="24"/>
      <c r="Z136" s="24"/>
      <c r="AA136" s="24"/>
      <c r="AB136" s="24"/>
      <c r="AC136" s="24"/>
    </row>
    <row r="137" spans="1:29">
      <c r="A137" s="6" t="s">
        <v>22</v>
      </c>
      <c r="B137" s="6" t="s">
        <v>23</v>
      </c>
      <c r="C137" s="6" t="s">
        <v>22</v>
      </c>
      <c r="D137" s="6" t="s">
        <v>23</v>
      </c>
      <c r="E137" s="6" t="s">
        <v>24</v>
      </c>
      <c r="F137" s="6" t="s">
        <v>25</v>
      </c>
      <c r="G137" s="6" t="s">
        <v>49</v>
      </c>
      <c r="H137" s="6" t="s">
        <v>35</v>
      </c>
      <c r="I137" s="6" t="s">
        <v>32</v>
      </c>
      <c r="J137" s="6" t="s">
        <v>31</v>
      </c>
      <c r="K137" s="6" t="s">
        <v>36</v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4"/>
      <c r="W137" s="24"/>
      <c r="X137" s="24"/>
      <c r="Y137" s="24"/>
      <c r="Z137" s="24"/>
      <c r="AA137" s="24"/>
      <c r="AB137" s="24"/>
      <c r="AC137" s="24"/>
    </row>
    <row r="138" spans="1:29">
      <c r="A138" s="6" t="s">
        <v>22</v>
      </c>
      <c r="B138" s="6" t="s">
        <v>23</v>
      </c>
      <c r="C138" s="6" t="s">
        <v>22</v>
      </c>
      <c r="D138" s="6" t="s">
        <v>23</v>
      </c>
      <c r="E138" s="6" t="s">
        <v>24</v>
      </c>
      <c r="F138" s="6" t="s">
        <v>25</v>
      </c>
      <c r="G138" s="6" t="s">
        <v>49</v>
      </c>
      <c r="H138" s="6" t="s">
        <v>35</v>
      </c>
      <c r="I138" s="6" t="s">
        <v>32</v>
      </c>
      <c r="J138" s="6" t="s">
        <v>33</v>
      </c>
      <c r="K138" s="6" t="s">
        <v>36</v>
      </c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4"/>
      <c r="W138" s="24"/>
      <c r="X138" s="24"/>
      <c r="Y138" s="24"/>
      <c r="Z138" s="24"/>
      <c r="AA138" s="24"/>
      <c r="AB138" s="24"/>
      <c r="AC138" s="24"/>
    </row>
    <row r="139" spans="1:29">
      <c r="A139" s="6" t="s">
        <v>22</v>
      </c>
      <c r="B139" s="6" t="s">
        <v>23</v>
      </c>
      <c r="C139" s="6" t="s">
        <v>22</v>
      </c>
      <c r="D139" s="6" t="s">
        <v>23</v>
      </c>
      <c r="E139" s="6" t="s">
        <v>24</v>
      </c>
      <c r="F139" s="6" t="s">
        <v>25</v>
      </c>
      <c r="G139" s="6" t="s">
        <v>49</v>
      </c>
      <c r="H139" s="6" t="s">
        <v>35</v>
      </c>
      <c r="I139" s="6" t="s">
        <v>34</v>
      </c>
      <c r="J139" s="6" t="s">
        <v>33</v>
      </c>
      <c r="K139" s="6" t="s">
        <v>36</v>
      </c>
      <c r="L139" s="14">
        <v>3.3858248798839</v>
      </c>
      <c r="M139" s="14">
        <v>6.8246751627649</v>
      </c>
      <c r="N139" s="14">
        <v>12.101226374067</v>
      </c>
      <c r="O139" s="14">
        <v>18.603411441734</v>
      </c>
      <c r="P139" s="14">
        <v>26.300661328235</v>
      </c>
      <c r="Q139" s="14">
        <v>34.415154202685</v>
      </c>
      <c r="R139" s="14">
        <v>42.767094892603</v>
      </c>
      <c r="S139" s="14">
        <v>50.798429811083</v>
      </c>
      <c r="T139" s="14">
        <v>58.316902383364</v>
      </c>
      <c r="U139" s="14">
        <v>65.159556473077</v>
      </c>
      <c r="V139" s="24"/>
      <c r="W139" s="24"/>
      <c r="X139" s="24"/>
      <c r="Y139" s="24"/>
      <c r="Z139" s="24"/>
      <c r="AA139" s="24"/>
      <c r="AB139" s="24"/>
      <c r="AC139" s="24"/>
    </row>
    <row r="140" spans="1:29">
      <c r="A140" s="6" t="s">
        <v>22</v>
      </c>
      <c r="B140" s="6" t="s">
        <v>23</v>
      </c>
      <c r="C140" s="6" t="s">
        <v>22</v>
      </c>
      <c r="D140" s="6" t="s">
        <v>23</v>
      </c>
      <c r="E140" s="6" t="s">
        <v>24</v>
      </c>
      <c r="F140" s="6" t="s">
        <v>25</v>
      </c>
      <c r="G140" s="6" t="s">
        <v>49</v>
      </c>
      <c r="H140" s="6" t="s">
        <v>35</v>
      </c>
      <c r="I140" s="6" t="s">
        <v>30</v>
      </c>
      <c r="J140" s="6" t="s">
        <v>33</v>
      </c>
      <c r="K140" s="6" t="s">
        <v>36</v>
      </c>
      <c r="L140" s="14">
        <v>3.3858248798839</v>
      </c>
      <c r="M140" s="14">
        <v>6.8333714639011</v>
      </c>
      <c r="N140" s="14">
        <v>12.038204312725</v>
      </c>
      <c r="O140" s="14">
        <v>17.675353975328</v>
      </c>
      <c r="P140" s="14">
        <v>24.46680413094</v>
      </c>
      <c r="Q140" s="14">
        <v>32.387386991189</v>
      </c>
      <c r="R140" s="14">
        <v>40.704083766357</v>
      </c>
      <c r="S140" s="14">
        <v>48.811013834284</v>
      </c>
      <c r="T140" s="14">
        <v>56.304393362268</v>
      </c>
      <c r="U140" s="14">
        <v>62.930276824643</v>
      </c>
      <c r="V140" s="24"/>
      <c r="W140" s="24"/>
      <c r="X140" s="24"/>
      <c r="Y140" s="24"/>
      <c r="Z140" s="24"/>
      <c r="AA140" s="24"/>
      <c r="AB140" s="24"/>
      <c r="AC140" s="24"/>
    </row>
    <row r="141" spans="1:29">
      <c r="A141" s="6" t="s">
        <v>22</v>
      </c>
      <c r="B141" s="6" t="s">
        <v>23</v>
      </c>
      <c r="C141" s="6" t="s">
        <v>22</v>
      </c>
      <c r="D141" s="6" t="s">
        <v>23</v>
      </c>
      <c r="E141" s="6" t="s">
        <v>50</v>
      </c>
      <c r="F141" s="6" t="s">
        <v>25</v>
      </c>
      <c r="G141" s="6" t="s">
        <v>26</v>
      </c>
      <c r="H141" s="6" t="s">
        <v>27</v>
      </c>
      <c r="I141" s="6" t="s">
        <v>28</v>
      </c>
      <c r="J141" s="6" t="s">
        <v>28</v>
      </c>
      <c r="K141" s="16">
        <v>11.224855</v>
      </c>
      <c r="L141" s="14">
        <v>14.4794927718925</v>
      </c>
      <c r="M141" s="14">
        <v>18.1239624529323</v>
      </c>
      <c r="N141" s="14">
        <v>21.1848582069146</v>
      </c>
      <c r="O141" s="14">
        <v>23.8844202992573</v>
      </c>
      <c r="P141" s="14">
        <v>27.0777182128085</v>
      </c>
      <c r="Q141" s="14">
        <v>29.2135061426836</v>
      </c>
      <c r="R141" s="14">
        <v>31.3914382646738</v>
      </c>
      <c r="S141" s="14">
        <v>33.7969941814059</v>
      </c>
      <c r="T141" s="14">
        <v>36.0226382328438</v>
      </c>
      <c r="U141" s="14">
        <v>37.899833004834</v>
      </c>
      <c r="V141" s="24"/>
      <c r="W141" s="24"/>
      <c r="X141" s="24"/>
      <c r="Y141" s="24"/>
      <c r="Z141" s="24"/>
      <c r="AA141" s="24"/>
      <c r="AB141" s="24"/>
      <c r="AC141" s="24"/>
    </row>
    <row r="142" spans="1:29">
      <c r="A142" s="6" t="s">
        <v>22</v>
      </c>
      <c r="B142" s="6" t="s">
        <v>23</v>
      </c>
      <c r="C142" s="6" t="s">
        <v>22</v>
      </c>
      <c r="D142" s="6" t="s">
        <v>23</v>
      </c>
      <c r="E142" s="6" t="s">
        <v>50</v>
      </c>
      <c r="F142" s="6" t="s">
        <v>25</v>
      </c>
      <c r="G142" s="6" t="s">
        <v>26</v>
      </c>
      <c r="H142" s="6" t="s">
        <v>29</v>
      </c>
      <c r="I142" s="6" t="s">
        <v>32</v>
      </c>
      <c r="J142" s="6" t="s">
        <v>31</v>
      </c>
      <c r="K142" s="16">
        <v>11.224855</v>
      </c>
      <c r="L142" s="14">
        <v>14.4794927718925</v>
      </c>
      <c r="M142" s="14">
        <v>18.1239624529323</v>
      </c>
      <c r="N142" s="14">
        <v>21.1848582069146</v>
      </c>
      <c r="O142" s="14">
        <v>23.8844202992573</v>
      </c>
      <c r="P142" s="14">
        <v>27.0777182128085</v>
      </c>
      <c r="Q142" s="14">
        <v>29.2135061426836</v>
      </c>
      <c r="R142" s="14">
        <v>31.3914382646738</v>
      </c>
      <c r="S142" s="14">
        <v>33.7969941814059</v>
      </c>
      <c r="T142" s="14">
        <v>36.0226382328438</v>
      </c>
      <c r="U142" s="14">
        <v>37.899833004834</v>
      </c>
      <c r="V142" s="24"/>
      <c r="W142" s="24"/>
      <c r="X142" s="24"/>
      <c r="Y142" s="24"/>
      <c r="Z142" s="24"/>
      <c r="AA142" s="24"/>
      <c r="AB142" s="24"/>
      <c r="AC142" s="24"/>
    </row>
    <row r="143" spans="1:29">
      <c r="A143" s="6" t="s">
        <v>22</v>
      </c>
      <c r="B143" s="6" t="s">
        <v>23</v>
      </c>
      <c r="C143" s="6" t="s">
        <v>22</v>
      </c>
      <c r="D143" s="6" t="s">
        <v>23</v>
      </c>
      <c r="E143" s="6" t="s">
        <v>50</v>
      </c>
      <c r="F143" s="6" t="s">
        <v>25</v>
      </c>
      <c r="G143" s="6" t="s">
        <v>26</v>
      </c>
      <c r="H143" s="6" t="s">
        <v>29</v>
      </c>
      <c r="I143" s="6" t="s">
        <v>30</v>
      </c>
      <c r="J143" s="6" t="s">
        <v>31</v>
      </c>
      <c r="K143" s="16">
        <v>11.224855</v>
      </c>
      <c r="L143" s="14">
        <v>14.4794927718925</v>
      </c>
      <c r="M143" s="14">
        <v>18.1239624529323</v>
      </c>
      <c r="N143" s="14">
        <v>21.1848582069146</v>
      </c>
      <c r="O143" s="14">
        <v>23.8844202992573</v>
      </c>
      <c r="P143" s="14">
        <v>27.0777182128085</v>
      </c>
      <c r="Q143" s="14">
        <v>29.2135061426836</v>
      </c>
      <c r="R143" s="14">
        <v>31.3914382646738</v>
      </c>
      <c r="S143" s="14">
        <v>33.7969941814059</v>
      </c>
      <c r="T143" s="14">
        <v>36.0226382328438</v>
      </c>
      <c r="U143" s="14">
        <v>37.899833004834</v>
      </c>
      <c r="V143" s="24"/>
      <c r="W143" s="24"/>
      <c r="X143" s="24"/>
      <c r="Y143" s="24"/>
      <c r="Z143" s="24"/>
      <c r="AA143" s="24"/>
      <c r="AB143" s="24"/>
      <c r="AC143" s="24"/>
    </row>
    <row r="144" spans="1:29">
      <c r="A144" s="6" t="s">
        <v>22</v>
      </c>
      <c r="B144" s="6" t="s">
        <v>23</v>
      </c>
      <c r="C144" s="6" t="s">
        <v>22</v>
      </c>
      <c r="D144" s="6" t="s">
        <v>23</v>
      </c>
      <c r="E144" s="6" t="s">
        <v>50</v>
      </c>
      <c r="F144" s="6" t="s">
        <v>25</v>
      </c>
      <c r="G144" s="6" t="s">
        <v>26</v>
      </c>
      <c r="H144" s="6" t="s">
        <v>29</v>
      </c>
      <c r="I144" s="6" t="s">
        <v>34</v>
      </c>
      <c r="J144" s="6" t="s">
        <v>33</v>
      </c>
      <c r="K144" s="16">
        <v>11.224855</v>
      </c>
      <c r="L144" s="14">
        <v>14.4794927718925</v>
      </c>
      <c r="M144" s="14">
        <v>18.1239624529323</v>
      </c>
      <c r="N144" s="14">
        <v>21.1848582069146</v>
      </c>
      <c r="O144" s="14">
        <v>23.8844202992573</v>
      </c>
      <c r="P144" s="14">
        <v>27.0777182128085</v>
      </c>
      <c r="Q144" s="14">
        <v>29.2135061426836</v>
      </c>
      <c r="R144" s="14">
        <v>31.3914382646738</v>
      </c>
      <c r="S144" s="14">
        <v>33.7969941814059</v>
      </c>
      <c r="T144" s="14">
        <v>36.0226382328438</v>
      </c>
      <c r="U144" s="14">
        <v>37.899833004834</v>
      </c>
      <c r="V144" s="24"/>
      <c r="W144" s="24"/>
      <c r="X144" s="24"/>
      <c r="Y144" s="24"/>
      <c r="Z144" s="24"/>
      <c r="AA144" s="24"/>
      <c r="AB144" s="24"/>
      <c r="AC144" s="24"/>
    </row>
    <row r="145" spans="1:29">
      <c r="A145" s="6" t="s">
        <v>22</v>
      </c>
      <c r="B145" s="6" t="s">
        <v>23</v>
      </c>
      <c r="C145" s="6" t="s">
        <v>22</v>
      </c>
      <c r="D145" s="6" t="s">
        <v>23</v>
      </c>
      <c r="E145" s="6" t="s">
        <v>50</v>
      </c>
      <c r="F145" s="6" t="s">
        <v>25</v>
      </c>
      <c r="G145" s="6" t="s">
        <v>26</v>
      </c>
      <c r="H145" s="6" t="s">
        <v>29</v>
      </c>
      <c r="I145" s="6" t="s">
        <v>32</v>
      </c>
      <c r="J145" s="6" t="s">
        <v>33</v>
      </c>
      <c r="K145" s="16">
        <v>11.224855</v>
      </c>
      <c r="L145" s="14">
        <v>14.4794927718925</v>
      </c>
      <c r="M145" s="14">
        <v>18.1239624529323</v>
      </c>
      <c r="N145" s="14">
        <v>21.1848582069146</v>
      </c>
      <c r="O145" s="14">
        <v>23.8844202992573</v>
      </c>
      <c r="P145" s="14">
        <v>27.0777182128085</v>
      </c>
      <c r="Q145" s="14">
        <v>29.2135061426836</v>
      </c>
      <c r="R145" s="14">
        <v>31.3914382646738</v>
      </c>
      <c r="S145" s="14">
        <v>33.7969941814059</v>
      </c>
      <c r="T145" s="14">
        <v>36.0226382328438</v>
      </c>
      <c r="U145" s="14">
        <v>37.899833004834</v>
      </c>
      <c r="V145" s="24"/>
      <c r="W145" s="24"/>
      <c r="X145" s="24"/>
      <c r="Y145" s="24"/>
      <c r="Z145" s="24"/>
      <c r="AA145" s="24"/>
      <c r="AB145" s="24"/>
      <c r="AC145" s="24"/>
    </row>
    <row r="146" spans="1:29">
      <c r="A146" s="6" t="s">
        <v>22</v>
      </c>
      <c r="B146" s="6" t="s">
        <v>23</v>
      </c>
      <c r="C146" s="6" t="s">
        <v>22</v>
      </c>
      <c r="D146" s="6" t="s">
        <v>23</v>
      </c>
      <c r="E146" s="6" t="s">
        <v>50</v>
      </c>
      <c r="F146" s="6" t="s">
        <v>25</v>
      </c>
      <c r="G146" s="6" t="s">
        <v>26</v>
      </c>
      <c r="H146" s="6" t="s">
        <v>29</v>
      </c>
      <c r="I146" s="6" t="s">
        <v>30</v>
      </c>
      <c r="J146" s="6" t="s">
        <v>33</v>
      </c>
      <c r="K146" s="16">
        <v>11.224855</v>
      </c>
      <c r="L146" s="14">
        <v>14.4794927718925</v>
      </c>
      <c r="M146" s="14">
        <v>18.1239624529323</v>
      </c>
      <c r="N146" s="14">
        <v>21.1848582069146</v>
      </c>
      <c r="O146" s="14">
        <v>23.8844202992573</v>
      </c>
      <c r="P146" s="14">
        <v>27.0777182128085</v>
      </c>
      <c r="Q146" s="14">
        <v>29.2135061426836</v>
      </c>
      <c r="R146" s="14">
        <v>31.3914382646738</v>
      </c>
      <c r="S146" s="14">
        <v>33.7969941814059</v>
      </c>
      <c r="T146" s="14">
        <v>36.0226382328438</v>
      </c>
      <c r="U146" s="14">
        <v>37.899833004834</v>
      </c>
      <c r="V146" s="24"/>
      <c r="W146" s="24"/>
      <c r="X146" s="24"/>
      <c r="Y146" s="24"/>
      <c r="Z146" s="24"/>
      <c r="AA146" s="24"/>
      <c r="AB146" s="24"/>
      <c r="AC146" s="24"/>
    </row>
    <row r="147" spans="1:29">
      <c r="A147" s="6" t="s">
        <v>22</v>
      </c>
      <c r="B147" s="6" t="s">
        <v>23</v>
      </c>
      <c r="C147" s="6" t="s">
        <v>22</v>
      </c>
      <c r="D147" s="6" t="s">
        <v>23</v>
      </c>
      <c r="E147" s="6" t="s">
        <v>50</v>
      </c>
      <c r="F147" s="6" t="s">
        <v>25</v>
      </c>
      <c r="G147" s="6" t="s">
        <v>26</v>
      </c>
      <c r="H147" s="6" t="s">
        <v>35</v>
      </c>
      <c r="I147" s="6" t="s">
        <v>30</v>
      </c>
      <c r="J147" s="6" t="s">
        <v>31</v>
      </c>
      <c r="K147" s="16">
        <v>11.224855</v>
      </c>
      <c r="L147" s="14">
        <v>14.4794927718925</v>
      </c>
      <c r="M147" s="14">
        <v>18.1239624529323</v>
      </c>
      <c r="N147" s="14">
        <v>21.1848582069146</v>
      </c>
      <c r="O147" s="14">
        <v>23.8844202992573</v>
      </c>
      <c r="P147" s="14">
        <v>27.0777182128085</v>
      </c>
      <c r="Q147" s="14">
        <v>29.2135061426836</v>
      </c>
      <c r="R147" s="14">
        <v>31.3914382646738</v>
      </c>
      <c r="S147" s="14">
        <v>33.7969941814059</v>
      </c>
      <c r="T147" s="14">
        <v>36.0226382328438</v>
      </c>
      <c r="U147" s="14">
        <v>37.899833004834</v>
      </c>
      <c r="V147" s="24"/>
      <c r="W147" s="24"/>
      <c r="X147" s="24"/>
      <c r="Y147" s="24"/>
      <c r="Z147" s="24"/>
      <c r="AA147" s="24"/>
      <c r="AB147" s="24"/>
      <c r="AC147" s="24"/>
    </row>
    <row r="148" spans="1:29">
      <c r="A148" s="6" t="s">
        <v>22</v>
      </c>
      <c r="B148" s="6" t="s">
        <v>23</v>
      </c>
      <c r="C148" s="6" t="s">
        <v>22</v>
      </c>
      <c r="D148" s="6" t="s">
        <v>23</v>
      </c>
      <c r="E148" s="6" t="s">
        <v>50</v>
      </c>
      <c r="F148" s="6" t="s">
        <v>25</v>
      </c>
      <c r="G148" s="6" t="s">
        <v>26</v>
      </c>
      <c r="H148" s="6" t="s">
        <v>35</v>
      </c>
      <c r="I148" s="6" t="s">
        <v>32</v>
      </c>
      <c r="J148" s="6" t="s">
        <v>31</v>
      </c>
      <c r="K148" s="16">
        <v>11.224855</v>
      </c>
      <c r="L148" s="14">
        <v>14.4794927718925</v>
      </c>
      <c r="M148" s="14">
        <v>18.1239624529323</v>
      </c>
      <c r="N148" s="14">
        <v>21.1848582069146</v>
      </c>
      <c r="O148" s="14">
        <v>23.8844202992573</v>
      </c>
      <c r="P148" s="14">
        <v>27.0777182128085</v>
      </c>
      <c r="Q148" s="14">
        <v>29.2135061426836</v>
      </c>
      <c r="R148" s="14">
        <v>31.3914382646738</v>
      </c>
      <c r="S148" s="14">
        <v>33.7969941814059</v>
      </c>
      <c r="T148" s="14">
        <v>36.0226382328438</v>
      </c>
      <c r="U148" s="14">
        <v>37.899833004834</v>
      </c>
      <c r="V148" s="24"/>
      <c r="W148" s="24"/>
      <c r="X148" s="24"/>
      <c r="Y148" s="24"/>
      <c r="Z148" s="24"/>
      <c r="AA148" s="24"/>
      <c r="AB148" s="24"/>
      <c r="AC148" s="24"/>
    </row>
    <row r="149" spans="1:29">
      <c r="A149" s="6" t="s">
        <v>22</v>
      </c>
      <c r="B149" s="6" t="s">
        <v>23</v>
      </c>
      <c r="C149" s="6" t="s">
        <v>22</v>
      </c>
      <c r="D149" s="6" t="s">
        <v>23</v>
      </c>
      <c r="E149" s="6" t="s">
        <v>50</v>
      </c>
      <c r="F149" s="6" t="s">
        <v>25</v>
      </c>
      <c r="G149" s="6" t="s">
        <v>26</v>
      </c>
      <c r="H149" s="6" t="s">
        <v>35</v>
      </c>
      <c r="I149" s="6" t="s">
        <v>32</v>
      </c>
      <c r="J149" s="6" t="s">
        <v>33</v>
      </c>
      <c r="K149" s="16" t="s">
        <v>36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24"/>
      <c r="W149" s="24"/>
      <c r="X149" s="24"/>
      <c r="Y149" s="24"/>
      <c r="Z149" s="24"/>
      <c r="AA149" s="24"/>
      <c r="AB149" s="24"/>
      <c r="AC149" s="24"/>
    </row>
    <row r="150" spans="1:29">
      <c r="A150" s="6" t="s">
        <v>22</v>
      </c>
      <c r="B150" s="6" t="s">
        <v>23</v>
      </c>
      <c r="C150" s="6" t="s">
        <v>22</v>
      </c>
      <c r="D150" s="6" t="s">
        <v>23</v>
      </c>
      <c r="E150" s="6" t="s">
        <v>50</v>
      </c>
      <c r="F150" s="6" t="s">
        <v>25</v>
      </c>
      <c r="G150" s="6" t="s">
        <v>26</v>
      </c>
      <c r="H150" s="6" t="s">
        <v>35</v>
      </c>
      <c r="I150" s="6" t="s">
        <v>34</v>
      </c>
      <c r="J150" s="6" t="s">
        <v>33</v>
      </c>
      <c r="K150" s="16">
        <v>11.224855</v>
      </c>
      <c r="L150" s="20">
        <v>14.4794927718925</v>
      </c>
      <c r="M150" s="20">
        <v>18.1239624529323</v>
      </c>
      <c r="N150" s="20">
        <v>21.1848582069146</v>
      </c>
      <c r="O150" s="20">
        <v>23.8844202992573</v>
      </c>
      <c r="P150" s="20">
        <v>27.0777182128085</v>
      </c>
      <c r="Q150" s="20">
        <v>29.2135061426836</v>
      </c>
      <c r="R150" s="20">
        <v>31.3914382646738</v>
      </c>
      <c r="S150" s="20">
        <v>33.7969941814059</v>
      </c>
      <c r="T150" s="20">
        <v>36.0226382328438</v>
      </c>
      <c r="U150" s="20">
        <v>37.899833004834</v>
      </c>
      <c r="V150" s="24"/>
      <c r="W150" s="24"/>
      <c r="X150" s="24"/>
      <c r="Y150" s="24"/>
      <c r="Z150" s="24"/>
      <c r="AA150" s="24"/>
      <c r="AB150" s="24"/>
      <c r="AC150" s="24"/>
    </row>
    <row r="151" spans="1:29">
      <c r="A151" s="6" t="s">
        <v>22</v>
      </c>
      <c r="B151" s="6" t="s">
        <v>23</v>
      </c>
      <c r="C151" s="6" t="s">
        <v>22</v>
      </c>
      <c r="D151" s="6" t="s">
        <v>23</v>
      </c>
      <c r="E151" s="6" t="s">
        <v>50</v>
      </c>
      <c r="F151" s="6" t="s">
        <v>25</v>
      </c>
      <c r="G151" s="6" t="s">
        <v>26</v>
      </c>
      <c r="H151" s="6" t="s">
        <v>35</v>
      </c>
      <c r="I151" s="6" t="s">
        <v>30</v>
      </c>
      <c r="J151" s="6" t="s">
        <v>33</v>
      </c>
      <c r="K151" s="16">
        <v>11.224855</v>
      </c>
      <c r="L151" s="14">
        <v>14.4794927718925</v>
      </c>
      <c r="M151" s="14">
        <v>18.1239624529323</v>
      </c>
      <c r="N151" s="14">
        <v>21.1848582069146</v>
      </c>
      <c r="O151" s="14">
        <v>23.8844202992573</v>
      </c>
      <c r="P151" s="14">
        <v>27.0777182128085</v>
      </c>
      <c r="Q151" s="14">
        <v>29.2135061426836</v>
      </c>
      <c r="R151" s="14">
        <v>31.3914382646738</v>
      </c>
      <c r="S151" s="14">
        <v>33.7969941814059</v>
      </c>
      <c r="T151" s="14">
        <v>36.0226382328438</v>
      </c>
      <c r="U151" s="14">
        <v>37.899833004834</v>
      </c>
      <c r="V151" s="24"/>
      <c r="W151" s="24"/>
      <c r="X151" s="24"/>
      <c r="Y151" s="24"/>
      <c r="Z151" s="24"/>
      <c r="AA151" s="24"/>
      <c r="AB151" s="24"/>
      <c r="AC151" s="24"/>
    </row>
    <row r="152" spans="1:29">
      <c r="A152" s="6" t="s">
        <v>22</v>
      </c>
      <c r="B152" s="6" t="s">
        <v>23</v>
      </c>
      <c r="C152" s="5" t="s">
        <v>22</v>
      </c>
      <c r="D152" s="5" t="s">
        <v>23</v>
      </c>
      <c r="E152" s="5" t="s">
        <v>50</v>
      </c>
      <c r="F152" s="5" t="s">
        <v>25</v>
      </c>
      <c r="G152" s="5" t="s">
        <v>37</v>
      </c>
      <c r="H152" s="5" t="s">
        <v>27</v>
      </c>
      <c r="I152" s="5" t="s">
        <v>28</v>
      </c>
      <c r="J152" s="5" t="s">
        <v>28</v>
      </c>
      <c r="K152" s="11">
        <v>9.8037663655914</v>
      </c>
      <c r="L152" s="12">
        <v>12.12954253149</v>
      </c>
      <c r="M152" s="12">
        <v>14.6210359447005</v>
      </c>
      <c r="N152" s="12">
        <v>17.2016782857143</v>
      </c>
      <c r="O152" s="12">
        <v>19.8132118648233</v>
      </c>
      <c r="P152" s="12">
        <v>22.3561123809524</v>
      </c>
      <c r="Q152" s="12">
        <v>24.8870620215054</v>
      </c>
      <c r="R152" s="12">
        <v>27.664744374808</v>
      </c>
      <c r="S152" s="12">
        <v>30.7423355698925</v>
      </c>
      <c r="T152" s="12">
        <v>33.8839012104455</v>
      </c>
      <c r="U152" s="12">
        <v>36.8771035391705</v>
      </c>
      <c r="V152" s="24"/>
      <c r="W152" s="24"/>
      <c r="X152" s="24"/>
      <c r="Y152" s="24"/>
      <c r="Z152" s="24"/>
      <c r="AA152" s="24"/>
      <c r="AB152" s="24"/>
      <c r="AC152" s="24"/>
    </row>
    <row r="153" spans="1:29">
      <c r="A153" s="6" t="s">
        <v>22</v>
      </c>
      <c r="B153" s="6" t="s">
        <v>23</v>
      </c>
      <c r="C153" s="5" t="s">
        <v>22</v>
      </c>
      <c r="D153" s="5" t="s">
        <v>23</v>
      </c>
      <c r="E153" s="5" t="s">
        <v>50</v>
      </c>
      <c r="F153" s="5" t="s">
        <v>25</v>
      </c>
      <c r="G153" s="5" t="s">
        <v>37</v>
      </c>
      <c r="H153" s="5" t="s">
        <v>29</v>
      </c>
      <c r="I153" s="5" t="s">
        <v>32</v>
      </c>
      <c r="J153" s="5" t="s">
        <v>31</v>
      </c>
      <c r="K153" s="11">
        <v>9.8037663655914</v>
      </c>
      <c r="L153" s="12">
        <v>12.12954253149</v>
      </c>
      <c r="M153" s="12">
        <v>14.5031924301075</v>
      </c>
      <c r="N153" s="12">
        <v>16.73918759447</v>
      </c>
      <c r="O153" s="12">
        <v>19.0116128356375</v>
      </c>
      <c r="P153" s="12">
        <v>21.2422369339478</v>
      </c>
      <c r="Q153" s="12">
        <v>23.4103941996928</v>
      </c>
      <c r="R153" s="12">
        <v>25.7388008847926</v>
      </c>
      <c r="S153" s="12">
        <v>28.2569802949309</v>
      </c>
      <c r="T153" s="12">
        <v>29.7252633855607</v>
      </c>
      <c r="U153" s="12">
        <v>30.8276764485407</v>
      </c>
      <c r="V153" s="24"/>
      <c r="W153" s="24"/>
      <c r="X153" s="24"/>
      <c r="Y153" s="24"/>
      <c r="Z153" s="24"/>
      <c r="AA153" s="24"/>
      <c r="AB153" s="24"/>
      <c r="AC153" s="24"/>
    </row>
    <row r="154" spans="1:29">
      <c r="A154" s="6" t="s">
        <v>22</v>
      </c>
      <c r="B154" s="6" t="s">
        <v>23</v>
      </c>
      <c r="C154" s="6" t="s">
        <v>22</v>
      </c>
      <c r="D154" s="6" t="s">
        <v>23</v>
      </c>
      <c r="E154" s="6" t="s">
        <v>50</v>
      </c>
      <c r="F154" s="6" t="s">
        <v>25</v>
      </c>
      <c r="G154" s="6" t="s">
        <v>37</v>
      </c>
      <c r="H154" s="6" t="s">
        <v>29</v>
      </c>
      <c r="I154" s="6" t="s">
        <v>30</v>
      </c>
      <c r="J154" s="6" t="s">
        <v>31</v>
      </c>
      <c r="K154" s="16">
        <v>9.8037663655914</v>
      </c>
      <c r="L154" s="14">
        <v>12.12954253149</v>
      </c>
      <c r="M154" s="14">
        <v>14.6177280921659</v>
      </c>
      <c r="N154" s="14">
        <v>17.1821159938556</v>
      </c>
      <c r="O154" s="14">
        <v>19.7276735606759</v>
      </c>
      <c r="P154" s="14">
        <v>22.1247601290323</v>
      </c>
      <c r="Q154" s="14">
        <v>24.4020695053763</v>
      </c>
      <c r="R154" s="14">
        <v>26.8758437849462</v>
      </c>
      <c r="S154" s="14">
        <v>29.6288955514593</v>
      </c>
      <c r="T154" s="14">
        <v>32.3847893087558</v>
      </c>
      <c r="U154" s="14">
        <v>34.9319192565284</v>
      </c>
      <c r="V154" s="24"/>
      <c r="W154" s="24"/>
      <c r="X154" s="24"/>
      <c r="Y154" s="24"/>
      <c r="Z154" s="24"/>
      <c r="AA154" s="24"/>
      <c r="AB154" s="24"/>
      <c r="AC154" s="24"/>
    </row>
    <row r="155" spans="1:29">
      <c r="A155" s="6" t="s">
        <v>22</v>
      </c>
      <c r="B155" s="6" t="s">
        <v>23</v>
      </c>
      <c r="C155" s="5" t="s">
        <v>22</v>
      </c>
      <c r="D155" s="5" t="s">
        <v>23</v>
      </c>
      <c r="E155" s="5" t="s">
        <v>50</v>
      </c>
      <c r="F155" s="5" t="s">
        <v>25</v>
      </c>
      <c r="G155" s="5" t="s">
        <v>37</v>
      </c>
      <c r="H155" s="5" t="s">
        <v>29</v>
      </c>
      <c r="I155" s="5" t="s">
        <v>30</v>
      </c>
      <c r="J155" s="5" t="s">
        <v>33</v>
      </c>
      <c r="K155" s="11">
        <v>9.8037663655914</v>
      </c>
      <c r="L155" s="17">
        <v>12.12954253149</v>
      </c>
      <c r="M155" s="17">
        <v>14.617579047619</v>
      </c>
      <c r="N155" s="17">
        <v>17.1811226236559</v>
      </c>
      <c r="O155" s="17">
        <v>19.7238943840246</v>
      </c>
      <c r="P155" s="17">
        <v>22.1167382549923</v>
      </c>
      <c r="Q155" s="17">
        <v>24.3898564362519</v>
      </c>
      <c r="R155" s="17">
        <v>26.8642877603687</v>
      </c>
      <c r="S155" s="17">
        <v>29.6152255913978</v>
      </c>
      <c r="T155" s="17">
        <v>32.3690405284178</v>
      </c>
      <c r="U155" s="17">
        <v>34.9325825437788</v>
      </c>
      <c r="V155" s="24"/>
      <c r="W155" s="24"/>
      <c r="X155" s="24"/>
      <c r="Y155" s="24"/>
      <c r="Z155" s="24"/>
      <c r="AA155" s="24"/>
      <c r="AB155" s="24"/>
      <c r="AC155" s="24"/>
    </row>
    <row r="156" spans="1:29">
      <c r="A156" s="6" t="s">
        <v>22</v>
      </c>
      <c r="B156" s="6" t="s">
        <v>23</v>
      </c>
      <c r="C156" s="6" t="s">
        <v>22</v>
      </c>
      <c r="D156" s="6" t="s">
        <v>23</v>
      </c>
      <c r="E156" s="6" t="s">
        <v>50</v>
      </c>
      <c r="F156" s="6" t="s">
        <v>25</v>
      </c>
      <c r="G156" s="6" t="s">
        <v>37</v>
      </c>
      <c r="H156" s="6" t="s">
        <v>29</v>
      </c>
      <c r="I156" s="6" t="s">
        <v>34</v>
      </c>
      <c r="J156" s="6" t="s">
        <v>33</v>
      </c>
      <c r="K156" s="16">
        <v>9.8037663655914</v>
      </c>
      <c r="L156" s="14">
        <v>12.12954253149</v>
      </c>
      <c r="M156" s="14">
        <v>14.6205427711214</v>
      </c>
      <c r="N156" s="14">
        <v>17.199155453149</v>
      </c>
      <c r="O156" s="14">
        <v>19.8036035637481</v>
      </c>
      <c r="P156" s="14">
        <v>22.3186304086022</v>
      </c>
      <c r="Q156" s="14">
        <v>24.7733894132104</v>
      </c>
      <c r="R156" s="14">
        <v>27.3902854746544</v>
      </c>
      <c r="S156" s="14">
        <v>30.1879811551459</v>
      </c>
      <c r="T156" s="14">
        <v>33.0116940829493</v>
      </c>
      <c r="U156" s="14">
        <v>35.6699831705069</v>
      </c>
      <c r="V156" s="24"/>
      <c r="W156" s="24"/>
      <c r="X156" s="24"/>
      <c r="Y156" s="24"/>
      <c r="Z156" s="24"/>
      <c r="AA156" s="24"/>
      <c r="AB156" s="24"/>
      <c r="AC156" s="24"/>
    </row>
    <row r="157" spans="1:29">
      <c r="A157" s="6" t="s">
        <v>22</v>
      </c>
      <c r="B157" s="6" t="s">
        <v>23</v>
      </c>
      <c r="C157" s="6" t="s">
        <v>22</v>
      </c>
      <c r="D157" s="6" t="s">
        <v>23</v>
      </c>
      <c r="E157" s="6" t="s">
        <v>50</v>
      </c>
      <c r="F157" s="6" t="s">
        <v>25</v>
      </c>
      <c r="G157" s="6" t="s">
        <v>37</v>
      </c>
      <c r="H157" s="6" t="s">
        <v>29</v>
      </c>
      <c r="I157" s="6" t="s">
        <v>32</v>
      </c>
      <c r="J157" s="6" t="s">
        <v>33</v>
      </c>
      <c r="K157" s="16" t="s">
        <v>36</v>
      </c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24"/>
      <c r="W157" s="24"/>
      <c r="X157" s="24"/>
      <c r="Y157" s="24"/>
      <c r="Z157" s="24"/>
      <c r="AA157" s="24"/>
      <c r="AB157" s="24"/>
      <c r="AC157" s="24"/>
    </row>
    <row r="158" spans="1:29">
      <c r="A158" s="6" t="s">
        <v>22</v>
      </c>
      <c r="B158" s="6" t="s">
        <v>23</v>
      </c>
      <c r="C158" s="6" t="s">
        <v>22</v>
      </c>
      <c r="D158" s="6" t="s">
        <v>23</v>
      </c>
      <c r="E158" s="6" t="s">
        <v>50</v>
      </c>
      <c r="F158" s="6" t="s">
        <v>25</v>
      </c>
      <c r="G158" s="6" t="s">
        <v>37</v>
      </c>
      <c r="H158" s="6" t="s">
        <v>35</v>
      </c>
      <c r="I158" s="6" t="s">
        <v>32</v>
      </c>
      <c r="J158" s="6" t="s">
        <v>31</v>
      </c>
      <c r="K158" s="6" t="s">
        <v>36</v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4"/>
      <c r="W158" s="24"/>
      <c r="X158" s="24"/>
      <c r="Y158" s="24"/>
      <c r="Z158" s="24"/>
      <c r="AA158" s="24"/>
      <c r="AB158" s="24"/>
      <c r="AC158" s="24"/>
    </row>
    <row r="159" spans="1:29">
      <c r="A159" s="6" t="s">
        <v>22</v>
      </c>
      <c r="B159" s="6" t="s">
        <v>23</v>
      </c>
      <c r="C159" s="6" t="s">
        <v>22</v>
      </c>
      <c r="D159" s="6" t="s">
        <v>23</v>
      </c>
      <c r="E159" s="6" t="s">
        <v>50</v>
      </c>
      <c r="F159" s="6" t="s">
        <v>25</v>
      </c>
      <c r="G159" s="6" t="s">
        <v>37</v>
      </c>
      <c r="H159" s="6" t="s">
        <v>35</v>
      </c>
      <c r="I159" s="6" t="s">
        <v>30</v>
      </c>
      <c r="J159" s="6" t="s">
        <v>31</v>
      </c>
      <c r="K159" s="16">
        <v>9.8037663655914</v>
      </c>
      <c r="L159" s="14">
        <v>12.12954253149</v>
      </c>
      <c r="M159" s="14">
        <v>14.5956453087558</v>
      </c>
      <c r="N159" s="14">
        <v>17.0848406267281</v>
      </c>
      <c r="O159" s="14">
        <v>19.4233565898618</v>
      </c>
      <c r="P159" s="14">
        <v>21.4846871520737</v>
      </c>
      <c r="Q159" s="14">
        <v>23.6755655176651</v>
      </c>
      <c r="R159" s="14">
        <v>26.0715463471582</v>
      </c>
      <c r="S159" s="14">
        <v>28.6803596682028</v>
      </c>
      <c r="T159" s="14">
        <v>31.2485571797235</v>
      </c>
      <c r="U159" s="14">
        <v>32.643705437788</v>
      </c>
      <c r="V159" s="24"/>
      <c r="W159" s="24"/>
      <c r="X159" s="24"/>
      <c r="Y159" s="24"/>
      <c r="Z159" s="24"/>
      <c r="AA159" s="24"/>
      <c r="AB159" s="24"/>
      <c r="AC159" s="24"/>
    </row>
    <row r="160" spans="1:29">
      <c r="A160" s="6" t="s">
        <v>22</v>
      </c>
      <c r="B160" s="6" t="s">
        <v>23</v>
      </c>
      <c r="C160" s="6" t="s">
        <v>22</v>
      </c>
      <c r="D160" s="6" t="s">
        <v>23</v>
      </c>
      <c r="E160" s="6" t="s">
        <v>50</v>
      </c>
      <c r="F160" s="6" t="s">
        <v>25</v>
      </c>
      <c r="G160" s="6" t="s">
        <v>37</v>
      </c>
      <c r="H160" s="6" t="s">
        <v>35</v>
      </c>
      <c r="I160" s="6" t="s">
        <v>32</v>
      </c>
      <c r="J160" s="6" t="s">
        <v>33</v>
      </c>
      <c r="K160" s="6" t="s">
        <v>36</v>
      </c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4"/>
      <c r="W160" s="24"/>
      <c r="X160" s="24"/>
      <c r="Y160" s="24"/>
      <c r="Z160" s="24"/>
      <c r="AA160" s="24"/>
      <c r="AB160" s="24"/>
      <c r="AC160" s="24"/>
    </row>
    <row r="161" spans="1:29">
      <c r="A161" s="6" t="s">
        <v>22</v>
      </c>
      <c r="B161" s="6" t="s">
        <v>23</v>
      </c>
      <c r="C161" s="6" t="s">
        <v>22</v>
      </c>
      <c r="D161" s="6" t="s">
        <v>23</v>
      </c>
      <c r="E161" s="6" t="s">
        <v>50</v>
      </c>
      <c r="F161" s="6" t="s">
        <v>25</v>
      </c>
      <c r="G161" s="6" t="s">
        <v>37</v>
      </c>
      <c r="H161" s="6" t="s">
        <v>35</v>
      </c>
      <c r="I161" s="6" t="s">
        <v>34</v>
      </c>
      <c r="J161" s="6" t="s">
        <v>33</v>
      </c>
      <c r="K161" s="16">
        <v>9.8037663655914</v>
      </c>
      <c r="L161" s="14">
        <v>12.12954253149</v>
      </c>
      <c r="M161" s="14">
        <v>14.6188658248848</v>
      </c>
      <c r="N161" s="14">
        <v>17.1917734562212</v>
      </c>
      <c r="O161" s="14">
        <v>19.7804446943164</v>
      </c>
      <c r="P161" s="14">
        <v>22.2476009278034</v>
      </c>
      <c r="Q161" s="14">
        <v>24.5238061259601</v>
      </c>
      <c r="R161" s="14">
        <v>26.9281295483871</v>
      </c>
      <c r="S161" s="14">
        <v>29.655850764977</v>
      </c>
      <c r="T161" s="14">
        <v>32.4310719324117</v>
      </c>
      <c r="U161" s="14">
        <v>35.0181629861751</v>
      </c>
      <c r="V161" s="24"/>
      <c r="W161" s="24"/>
      <c r="X161" s="24"/>
      <c r="Y161" s="24"/>
      <c r="Z161" s="24"/>
      <c r="AA161" s="24"/>
      <c r="AB161" s="24"/>
      <c r="AC161" s="24"/>
    </row>
    <row r="162" spans="1:29">
      <c r="A162" s="6" t="s">
        <v>22</v>
      </c>
      <c r="B162" s="6" t="s">
        <v>23</v>
      </c>
      <c r="C162" s="6" t="s">
        <v>22</v>
      </c>
      <c r="D162" s="6" t="s">
        <v>23</v>
      </c>
      <c r="E162" s="6" t="s">
        <v>50</v>
      </c>
      <c r="F162" s="6" t="s">
        <v>25</v>
      </c>
      <c r="G162" s="6" t="s">
        <v>37</v>
      </c>
      <c r="H162" s="6" t="s">
        <v>35</v>
      </c>
      <c r="I162" s="6" t="s">
        <v>30</v>
      </c>
      <c r="J162" s="6" t="s">
        <v>33</v>
      </c>
      <c r="K162" s="16">
        <v>9.8037663655914</v>
      </c>
      <c r="L162" s="14">
        <v>12.12954253149</v>
      </c>
      <c r="M162" s="14">
        <v>14.5543646513057</v>
      </c>
      <c r="N162" s="14">
        <v>16.9077788264209</v>
      </c>
      <c r="O162" s="14">
        <v>18.9989947711214</v>
      </c>
      <c r="P162" s="14">
        <v>21.1360555698925</v>
      </c>
      <c r="Q162" s="14">
        <v>23.3233724731183</v>
      </c>
      <c r="R162" s="14">
        <v>25.7022553179723</v>
      </c>
      <c r="S162" s="14">
        <v>28.2994938863287</v>
      </c>
      <c r="T162" s="14">
        <v>30.8915041904762</v>
      </c>
      <c r="U162" s="14">
        <v>33.2314988940092</v>
      </c>
      <c r="V162" s="24"/>
      <c r="W162" s="24"/>
      <c r="X162" s="24"/>
      <c r="Y162" s="24"/>
      <c r="Z162" s="24"/>
      <c r="AA162" s="24"/>
      <c r="AB162" s="24"/>
      <c r="AC162" s="24"/>
    </row>
    <row r="163" spans="1:29">
      <c r="A163" s="6" t="s">
        <v>22</v>
      </c>
      <c r="B163" s="6" t="s">
        <v>23</v>
      </c>
      <c r="C163" s="5" t="s">
        <v>22</v>
      </c>
      <c r="D163" s="5" t="s">
        <v>23</v>
      </c>
      <c r="E163" s="5" t="s">
        <v>50</v>
      </c>
      <c r="F163" s="5" t="s">
        <v>25</v>
      </c>
      <c r="G163" s="5" t="s">
        <v>38</v>
      </c>
      <c r="H163" s="5" t="s">
        <v>27</v>
      </c>
      <c r="I163" s="5" t="s">
        <v>28</v>
      </c>
      <c r="J163" s="5" t="s">
        <v>28</v>
      </c>
      <c r="K163" s="5" t="s">
        <v>36</v>
      </c>
      <c r="L163" s="12">
        <v>9.898220703</v>
      </c>
      <c r="M163" s="12">
        <v>11.367978516</v>
      </c>
      <c r="N163" s="12">
        <v>12.793137695</v>
      </c>
      <c r="O163" s="12">
        <v>14.351868164</v>
      </c>
      <c r="P163" s="12">
        <v>16.365597656</v>
      </c>
      <c r="Q163" s="12">
        <v>18.694416016</v>
      </c>
      <c r="R163" s="12">
        <v>21.387921875</v>
      </c>
      <c r="S163" s="12">
        <v>24.537908203</v>
      </c>
      <c r="T163" s="12">
        <v>28.235673828</v>
      </c>
      <c r="U163" s="12">
        <v>32.595611420827</v>
      </c>
      <c r="V163" s="24"/>
      <c r="W163" s="24"/>
      <c r="X163" s="24"/>
      <c r="Y163" s="24"/>
      <c r="Z163" s="24"/>
      <c r="AA163" s="24"/>
      <c r="AB163" s="24"/>
      <c r="AC163" s="24"/>
    </row>
    <row r="164" spans="1:29">
      <c r="A164" s="6" t="s">
        <v>22</v>
      </c>
      <c r="B164" s="6" t="s">
        <v>23</v>
      </c>
      <c r="C164" s="5" t="s">
        <v>22</v>
      </c>
      <c r="D164" s="5" t="s">
        <v>23</v>
      </c>
      <c r="E164" s="5" t="s">
        <v>50</v>
      </c>
      <c r="F164" s="5" t="s">
        <v>25</v>
      </c>
      <c r="G164" s="5" t="s">
        <v>38</v>
      </c>
      <c r="H164" s="5" t="s">
        <v>29</v>
      </c>
      <c r="I164" s="5" t="s">
        <v>32</v>
      </c>
      <c r="J164" s="5" t="s">
        <v>31</v>
      </c>
      <c r="K164" s="5" t="s">
        <v>36</v>
      </c>
      <c r="L164" s="12">
        <v>9.898220703</v>
      </c>
      <c r="M164" s="12">
        <v>11.333091797</v>
      </c>
      <c r="N164" s="12">
        <v>12.730754883</v>
      </c>
      <c r="O164" s="12">
        <v>14.223462891</v>
      </c>
      <c r="P164" s="12">
        <v>16.118780273</v>
      </c>
      <c r="Q164" s="12">
        <v>18.242867188</v>
      </c>
      <c r="R164" s="12">
        <v>20.686214844</v>
      </c>
      <c r="S164" s="12">
        <v>23.661322266</v>
      </c>
      <c r="T164" s="12">
        <v>27.163537109</v>
      </c>
      <c r="U164" s="12">
        <v>31.2448914468707</v>
      </c>
      <c r="V164" s="24"/>
      <c r="W164" s="24"/>
      <c r="X164" s="24"/>
      <c r="Y164" s="24"/>
      <c r="Z164" s="24"/>
      <c r="AA164" s="24"/>
      <c r="AB164" s="24"/>
      <c r="AC164" s="24"/>
    </row>
    <row r="165" spans="1:29">
      <c r="A165" s="6" t="s">
        <v>22</v>
      </c>
      <c r="B165" s="6" t="s">
        <v>23</v>
      </c>
      <c r="C165" s="6" t="s">
        <v>22</v>
      </c>
      <c r="D165" s="6" t="s">
        <v>23</v>
      </c>
      <c r="E165" s="6" t="s">
        <v>50</v>
      </c>
      <c r="F165" s="6" t="s">
        <v>25</v>
      </c>
      <c r="G165" s="6" t="s">
        <v>38</v>
      </c>
      <c r="H165" s="6" t="s">
        <v>29</v>
      </c>
      <c r="I165" s="6" t="s">
        <v>30</v>
      </c>
      <c r="J165" s="6" t="s">
        <v>31</v>
      </c>
      <c r="K165" s="6" t="s">
        <v>36</v>
      </c>
      <c r="L165" s="14">
        <v>9.898220703</v>
      </c>
      <c r="M165" s="14">
        <v>11.35138769531</v>
      </c>
      <c r="N165" s="14">
        <v>12.76302734375</v>
      </c>
      <c r="O165" s="14">
        <v>14.28821875</v>
      </c>
      <c r="P165" s="14">
        <v>16.24928125</v>
      </c>
      <c r="Q165" s="14">
        <v>18.48539648438</v>
      </c>
      <c r="R165" s="14">
        <v>21.05198828125</v>
      </c>
      <c r="S165" s="14">
        <v>24.03645507813</v>
      </c>
      <c r="T165" s="14">
        <v>27.58582226563</v>
      </c>
      <c r="U165" s="14">
        <v>31.8036999467443</v>
      </c>
      <c r="V165" s="24"/>
      <c r="W165" s="24"/>
      <c r="X165" s="24"/>
      <c r="Y165" s="24"/>
      <c r="Z165" s="24"/>
      <c r="AA165" s="24"/>
      <c r="AB165" s="24"/>
      <c r="AC165" s="24"/>
    </row>
    <row r="166" spans="1:29">
      <c r="A166" s="6" t="s">
        <v>22</v>
      </c>
      <c r="B166" s="6" t="s">
        <v>23</v>
      </c>
      <c r="C166" s="6" t="s">
        <v>22</v>
      </c>
      <c r="D166" s="6" t="s">
        <v>23</v>
      </c>
      <c r="E166" s="6" t="s">
        <v>50</v>
      </c>
      <c r="F166" s="6" t="s">
        <v>25</v>
      </c>
      <c r="G166" s="6" t="s">
        <v>38</v>
      </c>
      <c r="H166" s="6" t="s">
        <v>29</v>
      </c>
      <c r="I166" s="6" t="s">
        <v>32</v>
      </c>
      <c r="J166" s="6" t="s">
        <v>33</v>
      </c>
      <c r="K166" s="6" t="s">
        <v>36</v>
      </c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4"/>
      <c r="W166" s="24"/>
      <c r="X166" s="24"/>
      <c r="Y166" s="24"/>
      <c r="Z166" s="24"/>
      <c r="AA166" s="24"/>
      <c r="AB166" s="24"/>
      <c r="AC166" s="24"/>
    </row>
    <row r="167" spans="1:29">
      <c r="A167" s="6" t="s">
        <v>22</v>
      </c>
      <c r="B167" s="6" t="s">
        <v>23</v>
      </c>
      <c r="C167" s="5" t="s">
        <v>22</v>
      </c>
      <c r="D167" s="5" t="s">
        <v>23</v>
      </c>
      <c r="E167" s="5" t="s">
        <v>50</v>
      </c>
      <c r="F167" s="5" t="s">
        <v>25</v>
      </c>
      <c r="G167" s="5" t="s">
        <v>38</v>
      </c>
      <c r="H167" s="5" t="s">
        <v>29</v>
      </c>
      <c r="I167" s="5" t="s">
        <v>30</v>
      </c>
      <c r="J167" s="5" t="s">
        <v>33</v>
      </c>
      <c r="K167" s="5" t="s">
        <v>36</v>
      </c>
      <c r="L167" s="12">
        <v>9.898220703</v>
      </c>
      <c r="M167" s="12">
        <v>11.347150391</v>
      </c>
      <c r="N167" s="12">
        <v>12.753489258</v>
      </c>
      <c r="O167" s="12">
        <v>14.26815918</v>
      </c>
      <c r="P167" s="12">
        <v>16.216726563</v>
      </c>
      <c r="Q167" s="12">
        <v>18.441490234</v>
      </c>
      <c r="R167" s="12">
        <v>20.991273438</v>
      </c>
      <c r="S167" s="12">
        <v>23.977019531</v>
      </c>
      <c r="T167" s="12">
        <v>27.561845703</v>
      </c>
      <c r="U167" s="12">
        <v>31.7788004809759</v>
      </c>
      <c r="V167" s="24"/>
      <c r="W167" s="24"/>
      <c r="X167" s="24"/>
      <c r="Y167" s="24"/>
      <c r="Z167" s="24"/>
      <c r="AA167" s="24"/>
      <c r="AB167" s="24"/>
      <c r="AC167" s="24"/>
    </row>
    <row r="168" spans="1:29">
      <c r="A168" s="6" t="s">
        <v>22</v>
      </c>
      <c r="B168" s="6" t="s">
        <v>23</v>
      </c>
      <c r="C168" s="6" t="s">
        <v>22</v>
      </c>
      <c r="D168" s="6" t="s">
        <v>23</v>
      </c>
      <c r="E168" s="6" t="s">
        <v>50</v>
      </c>
      <c r="F168" s="6" t="s">
        <v>25</v>
      </c>
      <c r="G168" s="6" t="s">
        <v>38</v>
      </c>
      <c r="H168" s="6" t="s">
        <v>29</v>
      </c>
      <c r="I168" s="6" t="s">
        <v>34</v>
      </c>
      <c r="J168" s="6" t="s">
        <v>33</v>
      </c>
      <c r="K168" s="6" t="s">
        <v>36</v>
      </c>
      <c r="L168" s="14">
        <v>9.898220703</v>
      </c>
      <c r="M168" s="14">
        <v>11.357074219</v>
      </c>
      <c r="N168" s="14">
        <v>12.773537109</v>
      </c>
      <c r="O168" s="14">
        <v>14.314654297</v>
      </c>
      <c r="P168" s="14">
        <v>16.303124023</v>
      </c>
      <c r="Q168" s="14">
        <v>18.576589844</v>
      </c>
      <c r="R168" s="14">
        <v>21.190123047</v>
      </c>
      <c r="S168" s="14">
        <v>24.226591797</v>
      </c>
      <c r="T168" s="14">
        <v>27.777505859</v>
      </c>
      <c r="U168" s="14">
        <v>31.980871932041</v>
      </c>
      <c r="V168" s="24"/>
      <c r="W168" s="24"/>
      <c r="X168" s="24"/>
      <c r="Y168" s="24"/>
      <c r="Z168" s="24"/>
      <c r="AA168" s="24"/>
      <c r="AB168" s="24"/>
      <c r="AC168" s="24"/>
    </row>
    <row r="169" spans="1:29">
      <c r="A169" s="6" t="s">
        <v>22</v>
      </c>
      <c r="B169" s="6" t="s">
        <v>23</v>
      </c>
      <c r="C169" s="6" t="s">
        <v>22</v>
      </c>
      <c r="D169" s="6" t="s">
        <v>23</v>
      </c>
      <c r="E169" s="6" t="s">
        <v>50</v>
      </c>
      <c r="F169" s="6" t="s">
        <v>25</v>
      </c>
      <c r="G169" s="6" t="s">
        <v>38</v>
      </c>
      <c r="H169" s="6" t="s">
        <v>35</v>
      </c>
      <c r="I169" s="6" t="s">
        <v>32</v>
      </c>
      <c r="J169" s="6" t="s">
        <v>31</v>
      </c>
      <c r="K169" s="6" t="s">
        <v>36</v>
      </c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4"/>
      <c r="W169" s="24"/>
      <c r="X169" s="24"/>
      <c r="Y169" s="24"/>
      <c r="Z169" s="24"/>
      <c r="AA169" s="24"/>
      <c r="AB169" s="24"/>
      <c r="AC169" s="24"/>
    </row>
    <row r="170" spans="1:29">
      <c r="A170" s="6" t="s">
        <v>22</v>
      </c>
      <c r="B170" s="6" t="s">
        <v>23</v>
      </c>
      <c r="C170" s="6" t="s">
        <v>22</v>
      </c>
      <c r="D170" s="6" t="s">
        <v>23</v>
      </c>
      <c r="E170" s="6" t="s">
        <v>50</v>
      </c>
      <c r="F170" s="6" t="s">
        <v>25</v>
      </c>
      <c r="G170" s="6" t="s">
        <v>38</v>
      </c>
      <c r="H170" s="6" t="s">
        <v>35</v>
      </c>
      <c r="I170" s="6" t="s">
        <v>30</v>
      </c>
      <c r="J170" s="6" t="s">
        <v>31</v>
      </c>
      <c r="K170" s="6" t="s">
        <v>36</v>
      </c>
      <c r="L170" s="14">
        <v>9.898220703</v>
      </c>
      <c r="M170" s="14">
        <v>11.29759765625</v>
      </c>
      <c r="N170" s="14">
        <v>12.70408007813</v>
      </c>
      <c r="O170" s="14">
        <v>14.27835742188</v>
      </c>
      <c r="P170" s="14">
        <v>16.28208984375</v>
      </c>
      <c r="Q170" s="14">
        <v>18.58857421875</v>
      </c>
      <c r="R170" s="14">
        <v>21.140796875</v>
      </c>
      <c r="S170" s="14">
        <v>24.08319921875</v>
      </c>
      <c r="T170" s="14">
        <v>27.63232617188</v>
      </c>
      <c r="U170" s="14">
        <v>31.8591827150069</v>
      </c>
      <c r="V170" s="24"/>
      <c r="W170" s="24"/>
      <c r="X170" s="24"/>
      <c r="Y170" s="24"/>
      <c r="Z170" s="24"/>
      <c r="AA170" s="24"/>
      <c r="AB170" s="24"/>
      <c r="AC170" s="24"/>
    </row>
    <row r="171" spans="1:29">
      <c r="A171" s="6" t="s">
        <v>22</v>
      </c>
      <c r="B171" s="6" t="s">
        <v>23</v>
      </c>
      <c r="C171" s="6" t="s">
        <v>22</v>
      </c>
      <c r="D171" s="6" t="s">
        <v>23</v>
      </c>
      <c r="E171" s="6" t="s">
        <v>50</v>
      </c>
      <c r="F171" s="6" t="s">
        <v>25</v>
      </c>
      <c r="G171" s="6" t="s">
        <v>38</v>
      </c>
      <c r="H171" s="6" t="s">
        <v>35</v>
      </c>
      <c r="I171" s="6" t="s">
        <v>30</v>
      </c>
      <c r="J171" s="6" t="s">
        <v>33</v>
      </c>
      <c r="K171" s="6" t="s">
        <v>36</v>
      </c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4"/>
      <c r="W171" s="24"/>
      <c r="X171" s="24"/>
      <c r="Y171" s="24"/>
      <c r="Z171" s="24"/>
      <c r="AA171" s="24"/>
      <c r="AB171" s="24"/>
      <c r="AC171" s="24"/>
    </row>
    <row r="172" spans="1:29">
      <c r="A172" s="6" t="s">
        <v>22</v>
      </c>
      <c r="B172" s="6" t="s">
        <v>23</v>
      </c>
      <c r="C172" s="6" t="s">
        <v>22</v>
      </c>
      <c r="D172" s="6" t="s">
        <v>23</v>
      </c>
      <c r="E172" s="6" t="s">
        <v>50</v>
      </c>
      <c r="F172" s="6" t="s">
        <v>25</v>
      </c>
      <c r="G172" s="6" t="s">
        <v>38</v>
      </c>
      <c r="H172" s="6" t="s">
        <v>35</v>
      </c>
      <c r="I172" s="6" t="s">
        <v>34</v>
      </c>
      <c r="J172" s="6" t="s">
        <v>33</v>
      </c>
      <c r="K172" s="6" t="s">
        <v>36</v>
      </c>
      <c r="L172" s="20">
        <v>9.898220703</v>
      </c>
      <c r="M172" s="20">
        <v>11.324313477</v>
      </c>
      <c r="N172" s="20">
        <v>12.737585938</v>
      </c>
      <c r="O172" s="20">
        <v>14.306983398</v>
      </c>
      <c r="P172" s="20">
        <v>16.316953125</v>
      </c>
      <c r="Q172" s="20">
        <v>18.640738281</v>
      </c>
      <c r="R172" s="20">
        <v>21.266892578</v>
      </c>
      <c r="S172" s="20">
        <v>24.270855469</v>
      </c>
      <c r="T172" s="20">
        <v>27.786083984</v>
      </c>
      <c r="U172" s="20">
        <v>31.9796740814572</v>
      </c>
      <c r="V172" s="24"/>
      <c r="W172" s="24"/>
      <c r="X172" s="24"/>
      <c r="Y172" s="24"/>
      <c r="Z172" s="24"/>
      <c r="AA172" s="24"/>
      <c r="AB172" s="24"/>
      <c r="AC172" s="24"/>
    </row>
    <row r="173" spans="1:29">
      <c r="A173" s="6" t="s">
        <v>22</v>
      </c>
      <c r="B173" s="6" t="s">
        <v>23</v>
      </c>
      <c r="C173" s="6" t="s">
        <v>22</v>
      </c>
      <c r="D173" s="6" t="s">
        <v>23</v>
      </c>
      <c r="E173" s="6" t="s">
        <v>50</v>
      </c>
      <c r="F173" s="6" t="s">
        <v>25</v>
      </c>
      <c r="G173" s="6" t="s">
        <v>38</v>
      </c>
      <c r="H173" s="6" t="s">
        <v>35</v>
      </c>
      <c r="I173" s="6" t="s">
        <v>32</v>
      </c>
      <c r="J173" s="6" t="s">
        <v>33</v>
      </c>
      <c r="K173" s="6" t="s">
        <v>36</v>
      </c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24"/>
      <c r="W173" s="24"/>
      <c r="X173" s="24"/>
      <c r="Y173" s="24"/>
      <c r="Z173" s="24"/>
      <c r="AA173" s="24"/>
      <c r="AB173" s="24"/>
      <c r="AC173" s="24"/>
    </row>
    <row r="174" spans="1:29">
      <c r="A174" s="6" t="s">
        <v>22</v>
      </c>
      <c r="B174" s="6" t="s">
        <v>23</v>
      </c>
      <c r="C174" s="6" t="s">
        <v>22</v>
      </c>
      <c r="D174" s="6" t="s">
        <v>23</v>
      </c>
      <c r="E174" s="6" t="s">
        <v>50</v>
      </c>
      <c r="F174" s="6" t="s">
        <v>25</v>
      </c>
      <c r="G174" s="6" t="s">
        <v>39</v>
      </c>
      <c r="H174" s="6" t="s">
        <v>27</v>
      </c>
      <c r="I174" s="6" t="s">
        <v>28</v>
      </c>
      <c r="J174" s="6" t="s">
        <v>28</v>
      </c>
      <c r="K174" s="16">
        <v>12.78325</v>
      </c>
      <c r="L174" s="14">
        <v>15.62949</v>
      </c>
      <c r="M174" s="14">
        <v>19.65607</v>
      </c>
      <c r="N174" s="14">
        <v>23.58831</v>
      </c>
      <c r="O174" s="14">
        <v>26.60566</v>
      </c>
      <c r="P174" s="14">
        <v>29.47729</v>
      </c>
      <c r="Q174" s="14">
        <v>32.03007</v>
      </c>
      <c r="R174" s="14">
        <v>34.87811</v>
      </c>
      <c r="S174" s="14">
        <v>38.1907</v>
      </c>
      <c r="T174" s="14">
        <v>42.03906</v>
      </c>
      <c r="U174" s="14">
        <v>46.49365</v>
      </c>
      <c r="V174" s="24"/>
      <c r="W174" s="24"/>
      <c r="X174" s="24"/>
      <c r="Y174" s="24"/>
      <c r="Z174" s="24"/>
      <c r="AA174" s="24"/>
      <c r="AB174" s="24"/>
      <c r="AC174" s="24"/>
    </row>
    <row r="175" spans="1:29">
      <c r="A175" s="6" t="s">
        <v>22</v>
      </c>
      <c r="B175" s="6" t="s">
        <v>23</v>
      </c>
      <c r="C175" s="6" t="s">
        <v>22</v>
      </c>
      <c r="D175" s="6" t="s">
        <v>23</v>
      </c>
      <c r="E175" s="6" t="s">
        <v>50</v>
      </c>
      <c r="F175" s="6" t="s">
        <v>25</v>
      </c>
      <c r="G175" s="6" t="s">
        <v>39</v>
      </c>
      <c r="H175" s="6" t="s">
        <v>29</v>
      </c>
      <c r="I175" s="6" t="s">
        <v>30</v>
      </c>
      <c r="J175" s="6" t="s">
        <v>31</v>
      </c>
      <c r="K175" s="16">
        <v>12.78325</v>
      </c>
      <c r="L175" s="14">
        <v>15.62949</v>
      </c>
      <c r="M175" s="14">
        <v>19.65607</v>
      </c>
      <c r="N175" s="14">
        <v>23.58831</v>
      </c>
      <c r="O175" s="14">
        <v>26.60566</v>
      </c>
      <c r="P175" s="14">
        <v>29.47729</v>
      </c>
      <c r="Q175" s="14">
        <v>32.03007</v>
      </c>
      <c r="R175" s="14">
        <v>34.87811</v>
      </c>
      <c r="S175" s="14">
        <v>38.1907</v>
      </c>
      <c r="T175" s="14">
        <v>42.03906</v>
      </c>
      <c r="U175" s="14">
        <v>46.49365</v>
      </c>
      <c r="V175" s="24"/>
      <c r="W175" s="24"/>
      <c r="X175" s="24"/>
      <c r="Y175" s="24"/>
      <c r="Z175" s="24"/>
      <c r="AA175" s="24"/>
      <c r="AB175" s="24"/>
      <c r="AC175" s="24"/>
    </row>
    <row r="176" spans="1:29">
      <c r="A176" s="6" t="s">
        <v>22</v>
      </c>
      <c r="B176" s="6" t="s">
        <v>23</v>
      </c>
      <c r="C176" s="6" t="s">
        <v>22</v>
      </c>
      <c r="D176" s="6" t="s">
        <v>23</v>
      </c>
      <c r="E176" s="6" t="s">
        <v>50</v>
      </c>
      <c r="F176" s="6" t="s">
        <v>25</v>
      </c>
      <c r="G176" s="6" t="s">
        <v>39</v>
      </c>
      <c r="H176" s="6" t="s">
        <v>29</v>
      </c>
      <c r="I176" s="6" t="s">
        <v>32</v>
      </c>
      <c r="J176" s="6" t="s">
        <v>31</v>
      </c>
      <c r="K176" s="6" t="s">
        <v>36</v>
      </c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4"/>
      <c r="W176" s="24"/>
      <c r="X176" s="24"/>
      <c r="Y176" s="24"/>
      <c r="Z176" s="24"/>
      <c r="AA176" s="24"/>
      <c r="AB176" s="24"/>
      <c r="AC176" s="24"/>
    </row>
    <row r="177" spans="1:29">
      <c r="A177" s="6" t="s">
        <v>22</v>
      </c>
      <c r="B177" s="6" t="s">
        <v>23</v>
      </c>
      <c r="C177" s="6" t="s">
        <v>22</v>
      </c>
      <c r="D177" s="6" t="s">
        <v>23</v>
      </c>
      <c r="E177" s="6" t="s">
        <v>50</v>
      </c>
      <c r="F177" s="6" t="s">
        <v>25</v>
      </c>
      <c r="G177" s="6" t="s">
        <v>39</v>
      </c>
      <c r="H177" s="6" t="s">
        <v>29</v>
      </c>
      <c r="I177" s="6" t="s">
        <v>34</v>
      </c>
      <c r="J177" s="6" t="s">
        <v>33</v>
      </c>
      <c r="K177" s="16">
        <v>12.78325</v>
      </c>
      <c r="L177" s="14">
        <v>15.62949</v>
      </c>
      <c r="M177" s="14">
        <v>19.65607</v>
      </c>
      <c r="N177" s="14">
        <v>23.58831</v>
      </c>
      <c r="O177" s="14">
        <v>26.60566</v>
      </c>
      <c r="P177" s="14">
        <v>29.47729</v>
      </c>
      <c r="Q177" s="14">
        <v>32.03007</v>
      </c>
      <c r="R177" s="14">
        <v>34.87811</v>
      </c>
      <c r="S177" s="14">
        <v>38.1907</v>
      </c>
      <c r="T177" s="14">
        <v>42.03906</v>
      </c>
      <c r="U177" s="14">
        <v>46.49365</v>
      </c>
      <c r="V177" s="24"/>
      <c r="W177" s="24"/>
      <c r="X177" s="24"/>
      <c r="Y177" s="24"/>
      <c r="Z177" s="24"/>
      <c r="AA177" s="24"/>
      <c r="AB177" s="24"/>
      <c r="AC177" s="24"/>
    </row>
    <row r="178" spans="1:29">
      <c r="A178" s="6" t="s">
        <v>22</v>
      </c>
      <c r="B178" s="6" t="s">
        <v>23</v>
      </c>
      <c r="C178" s="6" t="s">
        <v>22</v>
      </c>
      <c r="D178" s="6" t="s">
        <v>23</v>
      </c>
      <c r="E178" s="6" t="s">
        <v>50</v>
      </c>
      <c r="F178" s="6" t="s">
        <v>25</v>
      </c>
      <c r="G178" s="6" t="s">
        <v>39</v>
      </c>
      <c r="H178" s="6" t="s">
        <v>29</v>
      </c>
      <c r="I178" s="6" t="s">
        <v>32</v>
      </c>
      <c r="J178" s="6" t="s">
        <v>33</v>
      </c>
      <c r="K178" s="6" t="s">
        <v>36</v>
      </c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4"/>
      <c r="W178" s="24"/>
      <c r="X178" s="24"/>
      <c r="Y178" s="24"/>
      <c r="Z178" s="24"/>
      <c r="AA178" s="24"/>
      <c r="AB178" s="24"/>
      <c r="AC178" s="24"/>
    </row>
    <row r="179" spans="1:29">
      <c r="A179" s="6" t="s">
        <v>22</v>
      </c>
      <c r="B179" s="6" t="s">
        <v>23</v>
      </c>
      <c r="C179" s="6" t="s">
        <v>22</v>
      </c>
      <c r="D179" s="6" t="s">
        <v>23</v>
      </c>
      <c r="E179" s="6" t="s">
        <v>50</v>
      </c>
      <c r="F179" s="6" t="s">
        <v>25</v>
      </c>
      <c r="G179" s="6" t="s">
        <v>39</v>
      </c>
      <c r="H179" s="6" t="s">
        <v>29</v>
      </c>
      <c r="I179" s="6" t="s">
        <v>30</v>
      </c>
      <c r="J179" s="6" t="s">
        <v>33</v>
      </c>
      <c r="K179" s="16">
        <v>12.78325</v>
      </c>
      <c r="L179" s="14">
        <v>15.62949</v>
      </c>
      <c r="M179" s="14">
        <v>19.65607</v>
      </c>
      <c r="N179" s="14">
        <v>23.58831</v>
      </c>
      <c r="O179" s="14">
        <v>26.60566</v>
      </c>
      <c r="P179" s="14">
        <v>29.47729</v>
      </c>
      <c r="Q179" s="14">
        <v>32.03007</v>
      </c>
      <c r="R179" s="14">
        <v>34.87811</v>
      </c>
      <c r="S179" s="14">
        <v>38.1907</v>
      </c>
      <c r="T179" s="14">
        <v>42.03906</v>
      </c>
      <c r="U179" s="14">
        <v>46.49365</v>
      </c>
      <c r="V179" s="24"/>
      <c r="W179" s="24"/>
      <c r="X179" s="24"/>
      <c r="Y179" s="24"/>
      <c r="Z179" s="24"/>
      <c r="AA179" s="24"/>
      <c r="AB179" s="24"/>
      <c r="AC179" s="24"/>
    </row>
    <row r="180" spans="1:29">
      <c r="A180" s="6" t="s">
        <v>22</v>
      </c>
      <c r="B180" s="6" t="s">
        <v>23</v>
      </c>
      <c r="C180" s="6" t="s">
        <v>22</v>
      </c>
      <c r="D180" s="6" t="s">
        <v>23</v>
      </c>
      <c r="E180" s="6" t="s">
        <v>50</v>
      </c>
      <c r="F180" s="6" t="s">
        <v>25</v>
      </c>
      <c r="G180" s="6" t="s">
        <v>39</v>
      </c>
      <c r="H180" s="6" t="s">
        <v>35</v>
      </c>
      <c r="I180" s="6" t="s">
        <v>32</v>
      </c>
      <c r="J180" s="6" t="s">
        <v>31</v>
      </c>
      <c r="K180" s="6" t="s">
        <v>36</v>
      </c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4"/>
      <c r="W180" s="24"/>
      <c r="X180" s="24"/>
      <c r="Y180" s="24"/>
      <c r="Z180" s="24"/>
      <c r="AA180" s="24"/>
      <c r="AB180" s="24"/>
      <c r="AC180" s="24"/>
    </row>
    <row r="181" spans="1:29">
      <c r="A181" s="6" t="s">
        <v>22</v>
      </c>
      <c r="B181" s="6" t="s">
        <v>23</v>
      </c>
      <c r="C181" s="6" t="s">
        <v>22</v>
      </c>
      <c r="D181" s="6" t="s">
        <v>23</v>
      </c>
      <c r="E181" s="6" t="s">
        <v>50</v>
      </c>
      <c r="F181" s="6" t="s">
        <v>25</v>
      </c>
      <c r="G181" s="6" t="s">
        <v>39</v>
      </c>
      <c r="H181" s="6" t="s">
        <v>35</v>
      </c>
      <c r="I181" s="6" t="s">
        <v>30</v>
      </c>
      <c r="J181" s="6" t="s">
        <v>31</v>
      </c>
      <c r="K181" s="16">
        <v>12.78325</v>
      </c>
      <c r="L181" s="14">
        <v>15.62949</v>
      </c>
      <c r="M181" s="14">
        <v>19.65607</v>
      </c>
      <c r="N181" s="14">
        <v>23.58831</v>
      </c>
      <c r="O181" s="14">
        <v>26.60566</v>
      </c>
      <c r="P181" s="14">
        <v>29.47729</v>
      </c>
      <c r="Q181" s="14">
        <v>32.03007</v>
      </c>
      <c r="R181" s="14">
        <v>34.87811</v>
      </c>
      <c r="S181" s="14">
        <v>38.1907</v>
      </c>
      <c r="T181" s="14">
        <v>42.03906</v>
      </c>
      <c r="U181" s="14">
        <v>46.49365</v>
      </c>
      <c r="V181" s="24"/>
      <c r="W181" s="24"/>
      <c r="X181" s="24"/>
      <c r="Y181" s="24"/>
      <c r="Z181" s="24"/>
      <c r="AA181" s="24"/>
      <c r="AB181" s="24"/>
      <c r="AC181" s="24"/>
    </row>
    <row r="182" spans="1:29">
      <c r="A182" s="6" t="s">
        <v>22</v>
      </c>
      <c r="B182" s="6" t="s">
        <v>23</v>
      </c>
      <c r="C182" s="6" t="s">
        <v>22</v>
      </c>
      <c r="D182" s="6" t="s">
        <v>23</v>
      </c>
      <c r="E182" s="6" t="s">
        <v>50</v>
      </c>
      <c r="F182" s="6" t="s">
        <v>25</v>
      </c>
      <c r="G182" s="6" t="s">
        <v>39</v>
      </c>
      <c r="H182" s="6" t="s">
        <v>35</v>
      </c>
      <c r="I182" s="6" t="s">
        <v>32</v>
      </c>
      <c r="J182" s="6" t="s">
        <v>33</v>
      </c>
      <c r="K182" s="16" t="s">
        <v>36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24"/>
      <c r="W182" s="24"/>
      <c r="X182" s="24"/>
      <c r="Y182" s="24"/>
      <c r="Z182" s="24"/>
      <c r="AA182" s="24"/>
      <c r="AB182" s="24"/>
      <c r="AC182" s="24"/>
    </row>
    <row r="183" spans="1:29">
      <c r="A183" s="6" t="s">
        <v>22</v>
      </c>
      <c r="B183" s="6" t="s">
        <v>23</v>
      </c>
      <c r="C183" s="6" t="s">
        <v>22</v>
      </c>
      <c r="D183" s="6" t="s">
        <v>23</v>
      </c>
      <c r="E183" s="6" t="s">
        <v>50</v>
      </c>
      <c r="F183" s="6" t="s">
        <v>25</v>
      </c>
      <c r="G183" s="6" t="s">
        <v>39</v>
      </c>
      <c r="H183" s="6" t="s">
        <v>35</v>
      </c>
      <c r="I183" s="6" t="s">
        <v>30</v>
      </c>
      <c r="J183" s="6" t="s">
        <v>33</v>
      </c>
      <c r="K183" s="16">
        <v>12.78325</v>
      </c>
      <c r="L183" s="14">
        <v>15.62949</v>
      </c>
      <c r="M183" s="14">
        <v>19.65607</v>
      </c>
      <c r="N183" s="14">
        <v>23.58831</v>
      </c>
      <c r="O183" s="14">
        <v>26.60566</v>
      </c>
      <c r="P183" s="14">
        <v>29.47729</v>
      </c>
      <c r="Q183" s="14">
        <v>32.03007</v>
      </c>
      <c r="R183" s="14">
        <v>34.87811</v>
      </c>
      <c r="S183" s="14">
        <v>38.1907</v>
      </c>
      <c r="T183" s="14">
        <v>42.03906</v>
      </c>
      <c r="U183" s="14">
        <v>46.49365</v>
      </c>
      <c r="V183" s="24"/>
      <c r="W183" s="24"/>
      <c r="X183" s="24"/>
      <c r="Y183" s="24"/>
      <c r="Z183" s="24"/>
      <c r="AA183" s="24"/>
      <c r="AB183" s="24"/>
      <c r="AC183" s="24"/>
    </row>
    <row r="184" spans="1:29">
      <c r="A184" s="6" t="s">
        <v>22</v>
      </c>
      <c r="B184" s="6" t="s">
        <v>23</v>
      </c>
      <c r="C184" s="6" t="s">
        <v>22</v>
      </c>
      <c r="D184" s="6" t="s">
        <v>23</v>
      </c>
      <c r="E184" s="6" t="s">
        <v>50</v>
      </c>
      <c r="F184" s="6" t="s">
        <v>25</v>
      </c>
      <c r="G184" s="6" t="s">
        <v>39</v>
      </c>
      <c r="H184" s="6" t="s">
        <v>35</v>
      </c>
      <c r="I184" s="6" t="s">
        <v>34</v>
      </c>
      <c r="J184" s="6" t="s">
        <v>33</v>
      </c>
      <c r="K184" s="16">
        <v>12.78325</v>
      </c>
      <c r="L184" s="20">
        <v>15.62949</v>
      </c>
      <c r="M184" s="20">
        <v>19.65607</v>
      </c>
      <c r="N184" s="20">
        <v>23.58831</v>
      </c>
      <c r="O184" s="20">
        <v>26.60566</v>
      </c>
      <c r="P184" s="20">
        <v>29.47729</v>
      </c>
      <c r="Q184" s="20">
        <v>32.03007</v>
      </c>
      <c r="R184" s="20">
        <v>34.87811</v>
      </c>
      <c r="S184" s="20">
        <v>38.1907</v>
      </c>
      <c r="T184" s="20">
        <v>42.03906</v>
      </c>
      <c r="U184" s="20">
        <v>46.49365</v>
      </c>
      <c r="V184" s="24"/>
      <c r="W184" s="24"/>
      <c r="X184" s="24"/>
      <c r="Y184" s="24"/>
      <c r="Z184" s="24"/>
      <c r="AA184" s="24"/>
      <c r="AB184" s="24"/>
      <c r="AC184" s="24"/>
    </row>
    <row r="185" spans="1:29">
      <c r="A185" s="6" t="s">
        <v>22</v>
      </c>
      <c r="B185" s="6" t="s">
        <v>23</v>
      </c>
      <c r="C185" s="6" t="s">
        <v>22</v>
      </c>
      <c r="D185" s="6" t="s">
        <v>23</v>
      </c>
      <c r="E185" s="6" t="s">
        <v>50</v>
      </c>
      <c r="F185" s="6" t="s">
        <v>25</v>
      </c>
      <c r="G185" s="6" t="s">
        <v>40</v>
      </c>
      <c r="H185" s="6" t="s">
        <v>29</v>
      </c>
      <c r="I185" s="6" t="s">
        <v>32</v>
      </c>
      <c r="J185" s="6" t="s">
        <v>31</v>
      </c>
      <c r="K185" s="16">
        <v>12.78325</v>
      </c>
      <c r="L185" s="14">
        <v>15.62949</v>
      </c>
      <c r="M185" s="14">
        <v>19.65607</v>
      </c>
      <c r="N185" s="14">
        <v>23.58831</v>
      </c>
      <c r="O185" s="14">
        <v>26.60566</v>
      </c>
      <c r="P185" s="14">
        <v>29.47729</v>
      </c>
      <c r="Q185" s="14">
        <v>32.03007</v>
      </c>
      <c r="R185" s="14">
        <v>34.87811</v>
      </c>
      <c r="S185" s="14">
        <v>38.1907</v>
      </c>
      <c r="T185" s="14">
        <v>42.03906</v>
      </c>
      <c r="U185" s="14">
        <v>46.49365</v>
      </c>
      <c r="V185" s="24"/>
      <c r="W185" s="24"/>
      <c r="X185" s="24"/>
      <c r="Y185" s="24"/>
      <c r="Z185" s="24"/>
      <c r="AA185" s="24"/>
      <c r="AB185" s="24"/>
      <c r="AC185" s="24"/>
    </row>
    <row r="186" spans="1:29">
      <c r="A186" s="6" t="s">
        <v>22</v>
      </c>
      <c r="B186" s="6" t="s">
        <v>23</v>
      </c>
      <c r="C186" s="6" t="s">
        <v>22</v>
      </c>
      <c r="D186" s="6" t="s">
        <v>23</v>
      </c>
      <c r="E186" s="6" t="s">
        <v>50</v>
      </c>
      <c r="F186" s="6" t="s">
        <v>25</v>
      </c>
      <c r="G186" s="6" t="s">
        <v>40</v>
      </c>
      <c r="H186" s="6" t="s">
        <v>29</v>
      </c>
      <c r="I186" s="6" t="s">
        <v>30</v>
      </c>
      <c r="J186" s="6" t="s">
        <v>33</v>
      </c>
      <c r="K186" s="6" t="s">
        <v>36</v>
      </c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4"/>
      <c r="W186" s="24"/>
      <c r="X186" s="24"/>
      <c r="Y186" s="24"/>
      <c r="Z186" s="24"/>
      <c r="AA186" s="24"/>
      <c r="AB186" s="24"/>
      <c r="AC186" s="24"/>
    </row>
    <row r="187" spans="1:29">
      <c r="A187" s="6" t="s">
        <v>22</v>
      </c>
      <c r="B187" s="6" t="s">
        <v>23</v>
      </c>
      <c r="C187" s="6" t="s">
        <v>22</v>
      </c>
      <c r="D187" s="6" t="s">
        <v>23</v>
      </c>
      <c r="E187" s="6" t="s">
        <v>50</v>
      </c>
      <c r="F187" s="6" t="s">
        <v>25</v>
      </c>
      <c r="G187" s="6" t="s">
        <v>40</v>
      </c>
      <c r="H187" s="6" t="s">
        <v>35</v>
      </c>
      <c r="I187" s="6" t="s">
        <v>30</v>
      </c>
      <c r="J187" s="6" t="s">
        <v>33</v>
      </c>
      <c r="K187" s="6" t="s">
        <v>36</v>
      </c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4"/>
      <c r="W187" s="24"/>
      <c r="X187" s="24"/>
      <c r="Y187" s="24"/>
      <c r="Z187" s="24"/>
      <c r="AA187" s="24"/>
      <c r="AB187" s="24"/>
      <c r="AC187" s="24"/>
    </row>
    <row r="188" spans="1:29">
      <c r="A188" s="6" t="s">
        <v>22</v>
      </c>
      <c r="B188" s="6" t="s">
        <v>23</v>
      </c>
      <c r="C188" s="5" t="s">
        <v>22</v>
      </c>
      <c r="D188" s="5" t="s">
        <v>23</v>
      </c>
      <c r="E188" s="5" t="s">
        <v>50</v>
      </c>
      <c r="F188" s="5" t="s">
        <v>25</v>
      </c>
      <c r="G188" s="5" t="s">
        <v>41</v>
      </c>
      <c r="H188" s="5" t="s">
        <v>27</v>
      </c>
      <c r="I188" s="5" t="s">
        <v>28</v>
      </c>
      <c r="J188" s="5" t="s">
        <v>28</v>
      </c>
      <c r="K188" s="11">
        <v>10.1134621681629</v>
      </c>
      <c r="L188" s="12">
        <v>11.8313646789277</v>
      </c>
      <c r="M188" s="12">
        <v>14.170285800707</v>
      </c>
      <c r="N188" s="12">
        <v>16.7482867922535</v>
      </c>
      <c r="O188" s="12">
        <v>19.1560221842482</v>
      </c>
      <c r="P188" s="12">
        <v>21.3407527428786</v>
      </c>
      <c r="Q188" s="12">
        <v>23.6279465974207</v>
      </c>
      <c r="R188" s="12">
        <v>26.1081310581717</v>
      </c>
      <c r="S188" s="12">
        <v>28.8881851405758</v>
      </c>
      <c r="T188" s="12">
        <v>32.009666691507</v>
      </c>
      <c r="U188" s="12">
        <v>35.4487743823528</v>
      </c>
      <c r="V188" s="24"/>
      <c r="W188" s="24"/>
      <c r="X188" s="24"/>
      <c r="Y188" s="24"/>
      <c r="Z188" s="24"/>
      <c r="AA188" s="24"/>
      <c r="AB188" s="24"/>
      <c r="AC188" s="24"/>
    </row>
    <row r="189" spans="1:29">
      <c r="A189" s="6" t="s">
        <v>22</v>
      </c>
      <c r="B189" s="6" t="s">
        <v>23</v>
      </c>
      <c r="C189" s="5" t="s">
        <v>22</v>
      </c>
      <c r="D189" s="5" t="s">
        <v>23</v>
      </c>
      <c r="E189" s="5" t="s">
        <v>50</v>
      </c>
      <c r="F189" s="5" t="s">
        <v>25</v>
      </c>
      <c r="G189" s="5" t="s">
        <v>41</v>
      </c>
      <c r="H189" s="5" t="s">
        <v>29</v>
      </c>
      <c r="I189" s="5" t="s">
        <v>32</v>
      </c>
      <c r="J189" s="5" t="s">
        <v>31</v>
      </c>
      <c r="K189" s="11" t="s">
        <v>36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24"/>
      <c r="W189" s="24"/>
      <c r="X189" s="24"/>
      <c r="Y189" s="24"/>
      <c r="Z189" s="24"/>
      <c r="AA189" s="24"/>
      <c r="AB189" s="24"/>
      <c r="AC189" s="24"/>
    </row>
    <row r="190" spans="1:29">
      <c r="A190" s="6" t="s">
        <v>22</v>
      </c>
      <c r="B190" s="6" t="s">
        <v>23</v>
      </c>
      <c r="C190" s="6" t="s">
        <v>22</v>
      </c>
      <c r="D190" s="6" t="s">
        <v>23</v>
      </c>
      <c r="E190" s="6" t="s">
        <v>50</v>
      </c>
      <c r="F190" s="6" t="s">
        <v>25</v>
      </c>
      <c r="G190" s="6" t="s">
        <v>41</v>
      </c>
      <c r="H190" s="6" t="s">
        <v>29</v>
      </c>
      <c r="I190" s="6" t="s">
        <v>30</v>
      </c>
      <c r="J190" s="6" t="s">
        <v>31</v>
      </c>
      <c r="K190" s="16">
        <v>10.1134621681629</v>
      </c>
      <c r="L190" s="20">
        <v>11.8313646789277</v>
      </c>
      <c r="M190" s="20">
        <v>14.1491832454298</v>
      </c>
      <c r="N190" s="20">
        <v>16.6640510451477</v>
      </c>
      <c r="O190" s="20">
        <v>19.005604192128</v>
      </c>
      <c r="P190" s="20">
        <v>21.1441858919767</v>
      </c>
      <c r="Q190" s="20">
        <v>23.3030875013614</v>
      </c>
      <c r="R190" s="20">
        <v>25.6538792561659</v>
      </c>
      <c r="S190" s="20">
        <v>28.3715112288532</v>
      </c>
      <c r="T190" s="20">
        <v>31.2369650590774</v>
      </c>
      <c r="U190" s="20">
        <v>34.7724192539036</v>
      </c>
      <c r="V190" s="24"/>
      <c r="W190" s="24"/>
      <c r="X190" s="24"/>
      <c r="Y190" s="24"/>
      <c r="Z190" s="24"/>
      <c r="AA190" s="24"/>
      <c r="AB190" s="24"/>
      <c r="AC190" s="24"/>
    </row>
    <row r="191" spans="1:29">
      <c r="A191" s="6" t="s">
        <v>22</v>
      </c>
      <c r="B191" s="6" t="s">
        <v>23</v>
      </c>
      <c r="C191" s="6" t="s">
        <v>22</v>
      </c>
      <c r="D191" s="6" t="s">
        <v>23</v>
      </c>
      <c r="E191" s="6" t="s">
        <v>50</v>
      </c>
      <c r="F191" s="6" t="s">
        <v>25</v>
      </c>
      <c r="G191" s="6" t="s">
        <v>41</v>
      </c>
      <c r="H191" s="6" t="s">
        <v>29</v>
      </c>
      <c r="I191" s="6" t="s">
        <v>32</v>
      </c>
      <c r="J191" s="6" t="s">
        <v>33</v>
      </c>
      <c r="K191" s="16" t="s">
        <v>36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24"/>
      <c r="W191" s="24"/>
      <c r="X191" s="24"/>
      <c r="Y191" s="24"/>
      <c r="Z191" s="24"/>
      <c r="AA191" s="24"/>
      <c r="AB191" s="24"/>
      <c r="AC191" s="24"/>
    </row>
    <row r="192" spans="1:29">
      <c r="A192" s="6" t="s">
        <v>22</v>
      </c>
      <c r="B192" s="6" t="s">
        <v>23</v>
      </c>
      <c r="C192" s="6" t="s">
        <v>22</v>
      </c>
      <c r="D192" s="6" t="s">
        <v>23</v>
      </c>
      <c r="E192" s="6" t="s">
        <v>50</v>
      </c>
      <c r="F192" s="6" t="s">
        <v>25</v>
      </c>
      <c r="G192" s="6" t="s">
        <v>41</v>
      </c>
      <c r="H192" s="6" t="s">
        <v>29</v>
      </c>
      <c r="I192" s="6" t="s">
        <v>34</v>
      </c>
      <c r="J192" s="6" t="s">
        <v>33</v>
      </c>
      <c r="K192" s="16">
        <v>10.1134621681629</v>
      </c>
      <c r="L192" s="20">
        <v>11.8313646789277</v>
      </c>
      <c r="M192" s="20">
        <v>14.1586550238409</v>
      </c>
      <c r="N192" s="20">
        <v>16.7060088384448</v>
      </c>
      <c r="O192" s="20">
        <v>19.0773576206238</v>
      </c>
      <c r="P192" s="20">
        <v>21.2225484728205</v>
      </c>
      <c r="Q192" s="20">
        <v>23.4174771635366</v>
      </c>
      <c r="R192" s="20">
        <v>25.8025727623682</v>
      </c>
      <c r="S192" s="20">
        <v>28.4561924377615</v>
      </c>
      <c r="T192" s="20">
        <v>31.4794437661741</v>
      </c>
      <c r="U192" s="20">
        <v>34.8451729747167</v>
      </c>
      <c r="V192" s="24"/>
      <c r="W192" s="24"/>
      <c r="X192" s="24"/>
      <c r="Y192" s="24"/>
      <c r="Z192" s="24"/>
      <c r="AA192" s="24"/>
      <c r="AB192" s="24"/>
      <c r="AC192" s="24"/>
    </row>
    <row r="193" spans="1:29">
      <c r="A193" s="6" t="s">
        <v>22</v>
      </c>
      <c r="B193" s="6" t="s">
        <v>23</v>
      </c>
      <c r="C193" s="5" t="s">
        <v>22</v>
      </c>
      <c r="D193" s="5" t="s">
        <v>23</v>
      </c>
      <c r="E193" s="5" t="s">
        <v>50</v>
      </c>
      <c r="F193" s="5" t="s">
        <v>25</v>
      </c>
      <c r="G193" s="5" t="s">
        <v>41</v>
      </c>
      <c r="H193" s="5" t="s">
        <v>29</v>
      </c>
      <c r="I193" s="5" t="s">
        <v>30</v>
      </c>
      <c r="J193" s="5" t="s">
        <v>33</v>
      </c>
      <c r="K193" s="11">
        <v>10.1134621681629</v>
      </c>
      <c r="L193" s="12">
        <v>11.8313646789277</v>
      </c>
      <c r="M193" s="12">
        <v>14.1458528189418</v>
      </c>
      <c r="N193" s="12">
        <v>16.6440498279656</v>
      </c>
      <c r="O193" s="12">
        <v>18.9832487370891</v>
      </c>
      <c r="P193" s="12">
        <v>21.1099071511337</v>
      </c>
      <c r="Q193" s="12">
        <v>23.185308402291</v>
      </c>
      <c r="R193" s="12">
        <v>25.6285440670591</v>
      </c>
      <c r="S193" s="12">
        <v>28.3400385059564</v>
      </c>
      <c r="T193" s="12">
        <v>31.3669241755983</v>
      </c>
      <c r="U193" s="12">
        <v>34.7121997948992</v>
      </c>
      <c r="V193" s="24"/>
      <c r="W193" s="24"/>
      <c r="X193" s="24"/>
      <c r="Y193" s="24"/>
      <c r="Z193" s="24"/>
      <c r="AA193" s="24"/>
      <c r="AB193" s="24"/>
      <c r="AC193" s="24"/>
    </row>
    <row r="194" spans="1:29">
      <c r="A194" s="6" t="s">
        <v>22</v>
      </c>
      <c r="B194" s="6" t="s">
        <v>23</v>
      </c>
      <c r="C194" s="6" t="s">
        <v>22</v>
      </c>
      <c r="D194" s="6" t="s">
        <v>23</v>
      </c>
      <c r="E194" s="6" t="s">
        <v>50</v>
      </c>
      <c r="F194" s="6" t="s">
        <v>25</v>
      </c>
      <c r="G194" s="6" t="s">
        <v>41</v>
      </c>
      <c r="H194" s="6" t="s">
        <v>35</v>
      </c>
      <c r="I194" s="6" t="s">
        <v>32</v>
      </c>
      <c r="J194" s="6" t="s">
        <v>31</v>
      </c>
      <c r="K194" s="6" t="s">
        <v>36</v>
      </c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4"/>
      <c r="W194" s="24"/>
      <c r="X194" s="24"/>
      <c r="Y194" s="24"/>
      <c r="Z194" s="24"/>
      <c r="AA194" s="24"/>
      <c r="AB194" s="24"/>
      <c r="AC194" s="24"/>
    </row>
    <row r="195" spans="1:29">
      <c r="A195" s="6" t="s">
        <v>22</v>
      </c>
      <c r="B195" s="6" t="s">
        <v>23</v>
      </c>
      <c r="C195" s="6" t="s">
        <v>22</v>
      </c>
      <c r="D195" s="6" t="s">
        <v>23</v>
      </c>
      <c r="E195" s="6" t="s">
        <v>50</v>
      </c>
      <c r="F195" s="6" t="s">
        <v>25</v>
      </c>
      <c r="G195" s="6" t="s">
        <v>41</v>
      </c>
      <c r="H195" s="6" t="s">
        <v>35</v>
      </c>
      <c r="I195" s="6" t="s">
        <v>30</v>
      </c>
      <c r="J195" s="6" t="s">
        <v>31</v>
      </c>
      <c r="K195" s="6" t="s">
        <v>36</v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4"/>
      <c r="W195" s="24"/>
      <c r="X195" s="24"/>
      <c r="Y195" s="24"/>
      <c r="Z195" s="24"/>
      <c r="AA195" s="24"/>
      <c r="AB195" s="24"/>
      <c r="AC195" s="24"/>
    </row>
    <row r="196" spans="1:29">
      <c r="A196" s="6" t="s">
        <v>22</v>
      </c>
      <c r="B196" s="6" t="s">
        <v>23</v>
      </c>
      <c r="C196" s="6" t="s">
        <v>22</v>
      </c>
      <c r="D196" s="6" t="s">
        <v>23</v>
      </c>
      <c r="E196" s="6" t="s">
        <v>50</v>
      </c>
      <c r="F196" s="6" t="s">
        <v>25</v>
      </c>
      <c r="G196" s="6" t="s">
        <v>41</v>
      </c>
      <c r="H196" s="6" t="s">
        <v>35</v>
      </c>
      <c r="I196" s="6" t="s">
        <v>32</v>
      </c>
      <c r="J196" s="6" t="s">
        <v>33</v>
      </c>
      <c r="K196" s="6" t="s">
        <v>36</v>
      </c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4"/>
      <c r="W196" s="24"/>
      <c r="X196" s="24"/>
      <c r="Y196" s="24"/>
      <c r="Z196" s="24"/>
      <c r="AA196" s="24"/>
      <c r="AB196" s="24"/>
      <c r="AC196" s="24"/>
    </row>
    <row r="197" spans="1:29">
      <c r="A197" s="6" t="s">
        <v>22</v>
      </c>
      <c r="B197" s="6" t="s">
        <v>23</v>
      </c>
      <c r="C197" s="6" t="s">
        <v>22</v>
      </c>
      <c r="D197" s="6" t="s">
        <v>23</v>
      </c>
      <c r="E197" s="6" t="s">
        <v>50</v>
      </c>
      <c r="F197" s="6" t="s">
        <v>25</v>
      </c>
      <c r="G197" s="6" t="s">
        <v>41</v>
      </c>
      <c r="H197" s="6" t="s">
        <v>35</v>
      </c>
      <c r="I197" s="6" t="s">
        <v>30</v>
      </c>
      <c r="J197" s="6" t="s">
        <v>33</v>
      </c>
      <c r="K197" s="6" t="s">
        <v>36</v>
      </c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4"/>
      <c r="W197" s="24"/>
      <c r="X197" s="24"/>
      <c r="Y197" s="24"/>
      <c r="Z197" s="24"/>
      <c r="AA197" s="24"/>
      <c r="AB197" s="24"/>
      <c r="AC197" s="24"/>
    </row>
    <row r="198" spans="1:29">
      <c r="A198" s="6" t="s">
        <v>22</v>
      </c>
      <c r="B198" s="6" t="s">
        <v>23</v>
      </c>
      <c r="C198" s="6" t="s">
        <v>22</v>
      </c>
      <c r="D198" s="6" t="s">
        <v>23</v>
      </c>
      <c r="E198" s="6" t="s">
        <v>50</v>
      </c>
      <c r="F198" s="6" t="s">
        <v>25</v>
      </c>
      <c r="G198" s="6" t="s">
        <v>41</v>
      </c>
      <c r="H198" s="6" t="s">
        <v>35</v>
      </c>
      <c r="I198" s="6" t="s">
        <v>34</v>
      </c>
      <c r="J198" s="6" t="s">
        <v>33</v>
      </c>
      <c r="K198" s="16">
        <v>10.1134621681629</v>
      </c>
      <c r="L198" s="14">
        <v>11.8313646789277</v>
      </c>
      <c r="M198" s="14">
        <v>14.1390878155902</v>
      </c>
      <c r="N198" s="14">
        <v>16.6526160682097</v>
      </c>
      <c r="O198" s="14">
        <v>19.0147847557791</v>
      </c>
      <c r="P198" s="14">
        <v>21.1215244663039</v>
      </c>
      <c r="Q198" s="14">
        <v>23.3558749242165</v>
      </c>
      <c r="R198" s="14">
        <v>25.6629237952613</v>
      </c>
      <c r="S198" s="14">
        <v>28.3610904273948</v>
      </c>
      <c r="T198" s="14">
        <v>31.4159415848492</v>
      </c>
      <c r="U198" s="14">
        <v>34.8676210233696</v>
      </c>
      <c r="V198" s="24"/>
      <c r="W198" s="24"/>
      <c r="X198" s="24"/>
      <c r="Y198" s="24"/>
      <c r="Z198" s="24"/>
      <c r="AA198" s="24"/>
      <c r="AB198" s="24"/>
      <c r="AC198" s="24"/>
    </row>
    <row r="199" spans="1:29">
      <c r="A199" s="6" t="s">
        <v>22</v>
      </c>
      <c r="B199" s="6" t="s">
        <v>23</v>
      </c>
      <c r="C199" s="5" t="s">
        <v>22</v>
      </c>
      <c r="D199" s="5" t="s">
        <v>23</v>
      </c>
      <c r="E199" s="5" t="s">
        <v>50</v>
      </c>
      <c r="F199" s="5" t="s">
        <v>25</v>
      </c>
      <c r="G199" s="5" t="s">
        <v>42</v>
      </c>
      <c r="H199" s="5" t="s">
        <v>27</v>
      </c>
      <c r="I199" s="5" t="s">
        <v>28</v>
      </c>
      <c r="J199" s="5" t="s">
        <v>28</v>
      </c>
      <c r="K199" s="11">
        <v>10.1134621681629</v>
      </c>
      <c r="L199" s="12">
        <v>11.8313646789277</v>
      </c>
      <c r="M199" s="12">
        <v>13.5731276562238</v>
      </c>
      <c r="N199" s="12">
        <v>15.9600636030863</v>
      </c>
      <c r="O199" s="12">
        <v>18.2020838101611</v>
      </c>
      <c r="P199" s="12">
        <v>20.2291686548319</v>
      </c>
      <c r="Q199" s="12">
        <v>22.2741370066011</v>
      </c>
      <c r="R199" s="12">
        <v>24.6246982025506</v>
      </c>
      <c r="S199" s="12">
        <v>27.2130464600851</v>
      </c>
      <c r="T199" s="12">
        <v>30.1263553757548</v>
      </c>
      <c r="U199" s="12">
        <v>33.3468069958995</v>
      </c>
      <c r="V199" s="24"/>
      <c r="W199" s="24"/>
      <c r="X199" s="24"/>
      <c r="Y199" s="24"/>
      <c r="Z199" s="24"/>
      <c r="AA199" s="24"/>
      <c r="AB199" s="24"/>
      <c r="AC199" s="24"/>
    </row>
    <row r="200" spans="1:29">
      <c r="A200" s="6" t="s">
        <v>22</v>
      </c>
      <c r="B200" s="6" t="s">
        <v>23</v>
      </c>
      <c r="C200" s="6" t="s">
        <v>22</v>
      </c>
      <c r="D200" s="6" t="s">
        <v>23</v>
      </c>
      <c r="E200" s="6" t="s">
        <v>50</v>
      </c>
      <c r="F200" s="6" t="s">
        <v>25</v>
      </c>
      <c r="G200" s="6" t="s">
        <v>42</v>
      </c>
      <c r="H200" s="6" t="s">
        <v>29</v>
      </c>
      <c r="I200" s="6" t="s">
        <v>30</v>
      </c>
      <c r="J200" s="6" t="s">
        <v>31</v>
      </c>
      <c r="K200" s="16">
        <v>10.1134621681629</v>
      </c>
      <c r="L200" s="14">
        <v>11.8313646789277</v>
      </c>
      <c r="M200" s="14">
        <v>13.5626655455495</v>
      </c>
      <c r="N200" s="14">
        <v>15.9141114623003</v>
      </c>
      <c r="O200" s="14">
        <v>18.1022049555161</v>
      </c>
      <c r="P200" s="14">
        <v>20.0818734605578</v>
      </c>
      <c r="Q200" s="14">
        <v>22.0532883347817</v>
      </c>
      <c r="R200" s="14">
        <v>24.2382003337928</v>
      </c>
      <c r="S200" s="14">
        <v>26.7458358501585</v>
      </c>
      <c r="T200" s="14">
        <v>29.60229630261</v>
      </c>
      <c r="U200" s="14">
        <v>32.7660942031919</v>
      </c>
      <c r="V200" s="24"/>
      <c r="W200" s="24"/>
      <c r="X200" s="24"/>
      <c r="Y200" s="24"/>
      <c r="Z200" s="24"/>
      <c r="AA200" s="24"/>
      <c r="AB200" s="24"/>
      <c r="AC200" s="24"/>
    </row>
    <row r="201" spans="1:29">
      <c r="A201" s="6" t="s">
        <v>22</v>
      </c>
      <c r="B201" s="6" t="s">
        <v>23</v>
      </c>
      <c r="C201" s="5" t="s">
        <v>22</v>
      </c>
      <c r="D201" s="5" t="s">
        <v>23</v>
      </c>
      <c r="E201" s="5" t="s">
        <v>50</v>
      </c>
      <c r="F201" s="5" t="s">
        <v>25</v>
      </c>
      <c r="G201" s="5" t="s">
        <v>42</v>
      </c>
      <c r="H201" s="5" t="s">
        <v>29</v>
      </c>
      <c r="I201" s="5" t="s">
        <v>32</v>
      </c>
      <c r="J201" s="5" t="s">
        <v>31</v>
      </c>
      <c r="K201" s="5" t="s">
        <v>36</v>
      </c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24"/>
      <c r="W201" s="24"/>
      <c r="X201" s="24"/>
      <c r="Y201" s="24"/>
      <c r="Z201" s="24"/>
      <c r="AA201" s="24"/>
      <c r="AB201" s="24"/>
      <c r="AC201" s="24"/>
    </row>
    <row r="202" spans="1:29">
      <c r="A202" s="6" t="s">
        <v>22</v>
      </c>
      <c r="B202" s="6" t="s">
        <v>23</v>
      </c>
      <c r="C202" s="6" t="s">
        <v>22</v>
      </c>
      <c r="D202" s="6" t="s">
        <v>23</v>
      </c>
      <c r="E202" s="6" t="s">
        <v>50</v>
      </c>
      <c r="F202" s="6" t="s">
        <v>25</v>
      </c>
      <c r="G202" s="6" t="s">
        <v>42</v>
      </c>
      <c r="H202" s="6" t="s">
        <v>29</v>
      </c>
      <c r="I202" s="6" t="s">
        <v>34</v>
      </c>
      <c r="J202" s="6" t="s">
        <v>33</v>
      </c>
      <c r="K202" s="16">
        <v>10.1134621681629</v>
      </c>
      <c r="L202" s="14">
        <v>11.8313646789277</v>
      </c>
      <c r="M202" s="14">
        <v>13.5662907650074</v>
      </c>
      <c r="N202" s="14">
        <v>15.9357908383131</v>
      </c>
      <c r="O202" s="14">
        <v>18.1459727471748</v>
      </c>
      <c r="P202" s="14">
        <v>20.150294704552</v>
      </c>
      <c r="Q202" s="14">
        <v>22.1475572031871</v>
      </c>
      <c r="R202" s="14">
        <v>24.4130458303494</v>
      </c>
      <c r="S202" s="14">
        <v>26.9210144459027</v>
      </c>
      <c r="T202" s="14">
        <v>29.6875534758322</v>
      </c>
      <c r="U202" s="14">
        <v>32.7978693483913</v>
      </c>
      <c r="V202" s="24"/>
      <c r="W202" s="24"/>
      <c r="X202" s="24"/>
      <c r="Y202" s="24"/>
      <c r="Z202" s="24"/>
      <c r="AA202" s="24"/>
      <c r="AB202" s="24"/>
      <c r="AC202" s="24"/>
    </row>
    <row r="203" spans="1:29">
      <c r="A203" s="6" t="s">
        <v>22</v>
      </c>
      <c r="B203" s="6" t="s">
        <v>23</v>
      </c>
      <c r="C203" s="6" t="s">
        <v>22</v>
      </c>
      <c r="D203" s="6" t="s">
        <v>23</v>
      </c>
      <c r="E203" s="6" t="s">
        <v>50</v>
      </c>
      <c r="F203" s="6" t="s">
        <v>25</v>
      </c>
      <c r="G203" s="6" t="s">
        <v>42</v>
      </c>
      <c r="H203" s="6" t="s">
        <v>29</v>
      </c>
      <c r="I203" s="6" t="s">
        <v>32</v>
      </c>
      <c r="J203" s="6" t="s">
        <v>33</v>
      </c>
      <c r="K203" s="16" t="s">
        <v>36</v>
      </c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24"/>
      <c r="W203" s="24"/>
      <c r="X203" s="24"/>
      <c r="Y203" s="24"/>
      <c r="Z203" s="24"/>
      <c r="AA203" s="24"/>
      <c r="AB203" s="24"/>
      <c r="AC203" s="24"/>
    </row>
    <row r="204" spans="1:29">
      <c r="A204" s="6" t="s">
        <v>22</v>
      </c>
      <c r="B204" s="6" t="s">
        <v>23</v>
      </c>
      <c r="C204" s="5" t="s">
        <v>22</v>
      </c>
      <c r="D204" s="5" t="s">
        <v>23</v>
      </c>
      <c r="E204" s="5" t="s">
        <v>50</v>
      </c>
      <c r="F204" s="5" t="s">
        <v>25</v>
      </c>
      <c r="G204" s="5" t="s">
        <v>42</v>
      </c>
      <c r="H204" s="5" t="s">
        <v>29</v>
      </c>
      <c r="I204" s="5" t="s">
        <v>30</v>
      </c>
      <c r="J204" s="5" t="s">
        <v>33</v>
      </c>
      <c r="K204" s="11">
        <v>10.1134621681629</v>
      </c>
      <c r="L204" s="17">
        <v>11.8313646789277</v>
      </c>
      <c r="M204" s="17">
        <v>13.5597242547911</v>
      </c>
      <c r="N204" s="17">
        <v>15.8957183690296</v>
      </c>
      <c r="O204" s="17">
        <v>18.0643958403681</v>
      </c>
      <c r="P204" s="17">
        <v>20.0570334374528</v>
      </c>
      <c r="Q204" s="17">
        <v>22.0130311417625</v>
      </c>
      <c r="R204" s="17">
        <v>24.1746721759312</v>
      </c>
      <c r="S204" s="17">
        <v>26.7077916324519</v>
      </c>
      <c r="T204" s="17">
        <v>29.5684766315562</v>
      </c>
      <c r="U204" s="17">
        <v>32.7110538661046</v>
      </c>
      <c r="V204" s="24"/>
      <c r="W204" s="24"/>
      <c r="X204" s="24"/>
      <c r="Y204" s="24"/>
      <c r="Z204" s="24"/>
      <c r="AA204" s="24"/>
      <c r="AB204" s="24"/>
      <c r="AC204" s="24"/>
    </row>
    <row r="205" spans="1:29">
      <c r="A205" s="6" t="s">
        <v>22</v>
      </c>
      <c r="B205" s="6" t="s">
        <v>23</v>
      </c>
      <c r="C205" s="6" t="s">
        <v>22</v>
      </c>
      <c r="D205" s="6" t="s">
        <v>23</v>
      </c>
      <c r="E205" s="6" t="s">
        <v>50</v>
      </c>
      <c r="F205" s="6" t="s">
        <v>25</v>
      </c>
      <c r="G205" s="6" t="s">
        <v>42</v>
      </c>
      <c r="H205" s="6" t="s">
        <v>35</v>
      </c>
      <c r="I205" s="6" t="s">
        <v>32</v>
      </c>
      <c r="J205" s="6" t="s">
        <v>31</v>
      </c>
      <c r="K205" s="6" t="s">
        <v>36</v>
      </c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4"/>
      <c r="W205" s="24"/>
      <c r="X205" s="24"/>
      <c r="Y205" s="24"/>
      <c r="Z205" s="24"/>
      <c r="AA205" s="24"/>
      <c r="AB205" s="24"/>
      <c r="AC205" s="24"/>
    </row>
    <row r="206" spans="1:29">
      <c r="A206" s="6" t="s">
        <v>22</v>
      </c>
      <c r="B206" s="6" t="s">
        <v>23</v>
      </c>
      <c r="C206" s="6" t="s">
        <v>22</v>
      </c>
      <c r="D206" s="6" t="s">
        <v>23</v>
      </c>
      <c r="E206" s="6" t="s">
        <v>50</v>
      </c>
      <c r="F206" s="6" t="s">
        <v>25</v>
      </c>
      <c r="G206" s="6" t="s">
        <v>42</v>
      </c>
      <c r="H206" s="6" t="s">
        <v>35</v>
      </c>
      <c r="I206" s="6" t="s">
        <v>30</v>
      </c>
      <c r="J206" s="6" t="s">
        <v>31</v>
      </c>
      <c r="K206" s="16">
        <v>10.1134621681629</v>
      </c>
      <c r="L206" s="14">
        <v>11.8313646789277</v>
      </c>
      <c r="M206" s="14">
        <v>13.4891285142785</v>
      </c>
      <c r="N206" s="14">
        <v>15.7374023311805</v>
      </c>
      <c r="O206" s="14">
        <v>17.839572656877</v>
      </c>
      <c r="P206" s="14">
        <v>19.7228251979713</v>
      </c>
      <c r="Q206" s="14">
        <v>21.8482175185895</v>
      </c>
      <c r="R206" s="14">
        <v>23.9906559624038</v>
      </c>
      <c r="S206" s="14">
        <v>26.4357918453292</v>
      </c>
      <c r="T206" s="14">
        <v>29.2123871827188</v>
      </c>
      <c r="U206" s="14">
        <v>32.3635659820005</v>
      </c>
      <c r="V206" s="24"/>
      <c r="W206" s="24"/>
      <c r="X206" s="24"/>
      <c r="Y206" s="24"/>
      <c r="Z206" s="24"/>
      <c r="AA206" s="24"/>
      <c r="AB206" s="24"/>
      <c r="AC206" s="24"/>
    </row>
    <row r="207" spans="1:29">
      <c r="A207" s="6" t="s">
        <v>22</v>
      </c>
      <c r="B207" s="6" t="s">
        <v>23</v>
      </c>
      <c r="C207" s="6" t="s">
        <v>22</v>
      </c>
      <c r="D207" s="6" t="s">
        <v>23</v>
      </c>
      <c r="E207" s="6" t="s">
        <v>50</v>
      </c>
      <c r="F207" s="6" t="s">
        <v>25</v>
      </c>
      <c r="G207" s="6" t="s">
        <v>42</v>
      </c>
      <c r="H207" s="6" t="s">
        <v>35</v>
      </c>
      <c r="I207" s="6" t="s">
        <v>32</v>
      </c>
      <c r="J207" s="6" t="s">
        <v>33</v>
      </c>
      <c r="K207" s="6" t="s">
        <v>36</v>
      </c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4"/>
      <c r="W207" s="24"/>
      <c r="X207" s="24"/>
      <c r="Y207" s="24"/>
      <c r="Z207" s="24"/>
      <c r="AA207" s="24"/>
      <c r="AB207" s="24"/>
      <c r="AC207" s="24"/>
    </row>
    <row r="208" spans="1:29">
      <c r="A208" s="6" t="s">
        <v>22</v>
      </c>
      <c r="B208" s="6" t="s">
        <v>23</v>
      </c>
      <c r="C208" s="6" t="s">
        <v>22</v>
      </c>
      <c r="D208" s="6" t="s">
        <v>23</v>
      </c>
      <c r="E208" s="6" t="s">
        <v>50</v>
      </c>
      <c r="F208" s="6" t="s">
        <v>25</v>
      </c>
      <c r="G208" s="6" t="s">
        <v>42</v>
      </c>
      <c r="H208" s="6" t="s">
        <v>35</v>
      </c>
      <c r="I208" s="6" t="s">
        <v>30</v>
      </c>
      <c r="J208" s="6" t="s">
        <v>33</v>
      </c>
      <c r="K208" s="16">
        <v>10.1134621681629</v>
      </c>
      <c r="L208" s="14">
        <v>11.8313646789277</v>
      </c>
      <c r="M208" s="14">
        <v>13.4517981934221</v>
      </c>
      <c r="N208" s="14">
        <v>15.658963210952</v>
      </c>
      <c r="O208" s="14">
        <v>17.6699739337736</v>
      </c>
      <c r="P208" s="14">
        <v>19.6851155940063</v>
      </c>
      <c r="Q208" s="14">
        <v>21.7509435842528</v>
      </c>
      <c r="R208" s="14">
        <v>23.9230236790637</v>
      </c>
      <c r="S208" s="14">
        <v>26.5059621976261</v>
      </c>
      <c r="T208" s="14">
        <v>29.3676437302789</v>
      </c>
      <c r="U208" s="14">
        <v>32.6007898998102</v>
      </c>
      <c r="V208" s="24"/>
      <c r="W208" s="24"/>
      <c r="X208" s="24"/>
      <c r="Y208" s="24"/>
      <c r="Z208" s="24"/>
      <c r="AA208" s="24"/>
      <c r="AB208" s="24"/>
      <c r="AC208" s="24"/>
    </row>
    <row r="209" spans="1:29">
      <c r="A209" s="6" t="s">
        <v>22</v>
      </c>
      <c r="B209" s="6" t="s">
        <v>23</v>
      </c>
      <c r="C209" s="6" t="s">
        <v>22</v>
      </c>
      <c r="D209" s="6" t="s">
        <v>23</v>
      </c>
      <c r="E209" s="6" t="s">
        <v>50</v>
      </c>
      <c r="F209" s="6" t="s">
        <v>25</v>
      </c>
      <c r="G209" s="6" t="s">
        <v>42</v>
      </c>
      <c r="H209" s="6" t="s">
        <v>35</v>
      </c>
      <c r="I209" s="6" t="s">
        <v>34</v>
      </c>
      <c r="J209" s="6" t="s">
        <v>33</v>
      </c>
      <c r="K209" s="16">
        <v>10.1134621681629</v>
      </c>
      <c r="L209" s="14">
        <v>11.8313646789277</v>
      </c>
      <c r="M209" s="14">
        <v>13.5630512720823</v>
      </c>
      <c r="N209" s="14">
        <v>15.9174509884071</v>
      </c>
      <c r="O209" s="14">
        <v>18.1244398232742</v>
      </c>
      <c r="P209" s="14">
        <v>20.1114481466637</v>
      </c>
      <c r="Q209" s="14">
        <v>22.1077660133772</v>
      </c>
      <c r="R209" s="14">
        <v>24.3753402315823</v>
      </c>
      <c r="S209" s="14">
        <v>26.8683695876187</v>
      </c>
      <c r="T209" s="14">
        <v>29.595747730029</v>
      </c>
      <c r="U209" s="14">
        <v>32.7859764656354</v>
      </c>
      <c r="V209" s="24"/>
      <c r="W209" s="24"/>
      <c r="X209" s="24"/>
      <c r="Y209" s="24"/>
      <c r="Z209" s="24"/>
      <c r="AA209" s="24"/>
      <c r="AB209" s="24"/>
      <c r="AC209" s="24"/>
    </row>
    <row r="210" spans="1:29">
      <c r="A210" s="6" t="s">
        <v>22</v>
      </c>
      <c r="B210" s="6" t="s">
        <v>23</v>
      </c>
      <c r="C210" s="5" t="s">
        <v>22</v>
      </c>
      <c r="D210" s="5" t="s">
        <v>23</v>
      </c>
      <c r="E210" s="5" t="s">
        <v>50</v>
      </c>
      <c r="F210" s="5" t="s">
        <v>25</v>
      </c>
      <c r="G210" s="5" t="s">
        <v>43</v>
      </c>
      <c r="H210" s="5" t="s">
        <v>27</v>
      </c>
      <c r="I210" s="5" t="s">
        <v>28</v>
      </c>
      <c r="J210" s="5" t="s">
        <v>28</v>
      </c>
      <c r="K210" s="11">
        <v>12.5326</v>
      </c>
      <c r="L210" s="12">
        <v>15.2583</v>
      </c>
      <c r="M210" s="12">
        <v>18.30715</v>
      </c>
      <c r="N210" s="12">
        <v>21.2998</v>
      </c>
      <c r="O210" s="12">
        <v>24.18005</v>
      </c>
      <c r="P210" s="12">
        <v>26.9479</v>
      </c>
      <c r="Q210" s="12">
        <v>29.6174</v>
      </c>
      <c r="R210" s="12">
        <v>32.3431</v>
      </c>
      <c r="S210" s="12">
        <v>35.30765</v>
      </c>
      <c r="T210" s="12">
        <v>38.53915</v>
      </c>
      <c r="U210" s="12">
        <v>42.13595</v>
      </c>
      <c r="V210" s="24"/>
      <c r="W210" s="24"/>
      <c r="X210" s="24"/>
      <c r="Y210" s="24"/>
      <c r="Z210" s="24"/>
      <c r="AA210" s="24"/>
      <c r="AB210" s="24"/>
      <c r="AC210" s="24"/>
    </row>
    <row r="211" spans="1:29">
      <c r="A211" s="6" t="s">
        <v>22</v>
      </c>
      <c r="B211" s="6" t="s">
        <v>23</v>
      </c>
      <c r="C211" s="6" t="s">
        <v>22</v>
      </c>
      <c r="D211" s="6" t="s">
        <v>23</v>
      </c>
      <c r="E211" s="6" t="s">
        <v>50</v>
      </c>
      <c r="F211" s="6" t="s">
        <v>25</v>
      </c>
      <c r="G211" s="6" t="s">
        <v>43</v>
      </c>
      <c r="H211" s="6" t="s">
        <v>29</v>
      </c>
      <c r="I211" s="6" t="s">
        <v>30</v>
      </c>
      <c r="J211" s="6" t="s">
        <v>31</v>
      </c>
      <c r="K211" s="16">
        <v>12.5326</v>
      </c>
      <c r="L211" s="14">
        <v>15.2583</v>
      </c>
      <c r="M211" s="14">
        <v>18.2888217019638</v>
      </c>
      <c r="N211" s="14">
        <v>21.2660042046807</v>
      </c>
      <c r="O211" s="14">
        <v>24.1350795478322</v>
      </c>
      <c r="P211" s="14">
        <v>26.8567033789764</v>
      </c>
      <c r="Q211" s="14">
        <v>29.5374098649609</v>
      </c>
      <c r="R211" s="14">
        <v>32.0846122904787</v>
      </c>
      <c r="S211" s="14">
        <v>34.845902384433</v>
      </c>
      <c r="T211" s="14">
        <v>38.0327167734579</v>
      </c>
      <c r="U211" s="14">
        <v>41.3426127634274</v>
      </c>
      <c r="V211" s="24"/>
      <c r="W211" s="24"/>
      <c r="X211" s="24"/>
      <c r="Y211" s="24"/>
      <c r="Z211" s="24"/>
      <c r="AA211" s="24"/>
      <c r="AB211" s="24"/>
      <c r="AC211" s="24"/>
    </row>
    <row r="212" spans="1:29">
      <c r="A212" s="6" t="s">
        <v>22</v>
      </c>
      <c r="B212" s="6" t="s">
        <v>23</v>
      </c>
      <c r="C212" s="5" t="s">
        <v>22</v>
      </c>
      <c r="D212" s="5" t="s">
        <v>23</v>
      </c>
      <c r="E212" s="5" t="s">
        <v>50</v>
      </c>
      <c r="F212" s="5" t="s">
        <v>25</v>
      </c>
      <c r="G212" s="5" t="s">
        <v>43</v>
      </c>
      <c r="H212" s="5" t="s">
        <v>29</v>
      </c>
      <c r="I212" s="5" t="s">
        <v>32</v>
      </c>
      <c r="J212" s="5" t="s">
        <v>31</v>
      </c>
      <c r="K212" s="11">
        <v>12.5326</v>
      </c>
      <c r="L212" s="12">
        <v>15.2583</v>
      </c>
      <c r="M212" s="12">
        <v>18.2507552368117</v>
      </c>
      <c r="N212" s="12">
        <v>21.2110860372868</v>
      </c>
      <c r="O212" s="12">
        <v>24.0240587440428</v>
      </c>
      <c r="P212" s="12">
        <v>26.7065797105222</v>
      </c>
      <c r="Q212" s="12">
        <v>29.2749860886046</v>
      </c>
      <c r="R212" s="12">
        <v>31.7520713452566</v>
      </c>
      <c r="S212" s="12">
        <v>34.5710858277361</v>
      </c>
      <c r="T212" s="12">
        <v>37.6267331125109</v>
      </c>
      <c r="U212" s="12">
        <v>41.1519334627073</v>
      </c>
      <c r="V212" s="24"/>
      <c r="W212" s="24"/>
      <c r="X212" s="24"/>
      <c r="Y212" s="24"/>
      <c r="Z212" s="24"/>
      <c r="AA212" s="24"/>
      <c r="AB212" s="24"/>
      <c r="AC212" s="24"/>
    </row>
    <row r="213" spans="1:29">
      <c r="A213" s="6" t="s">
        <v>22</v>
      </c>
      <c r="B213" s="6" t="s">
        <v>23</v>
      </c>
      <c r="C213" s="6" t="s">
        <v>22</v>
      </c>
      <c r="D213" s="6" t="s">
        <v>23</v>
      </c>
      <c r="E213" s="6" t="s">
        <v>50</v>
      </c>
      <c r="F213" s="6" t="s">
        <v>25</v>
      </c>
      <c r="G213" s="6" t="s">
        <v>43</v>
      </c>
      <c r="H213" s="6" t="s">
        <v>29</v>
      </c>
      <c r="I213" s="6" t="s">
        <v>32</v>
      </c>
      <c r="J213" s="6" t="s">
        <v>33</v>
      </c>
      <c r="K213" s="16" t="s">
        <v>36</v>
      </c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24"/>
      <c r="W213" s="24"/>
      <c r="X213" s="24"/>
      <c r="Y213" s="24"/>
      <c r="Z213" s="24"/>
      <c r="AA213" s="24"/>
      <c r="AB213" s="24"/>
      <c r="AC213" s="24"/>
    </row>
    <row r="214" spans="1:29">
      <c r="A214" s="6" t="s">
        <v>22</v>
      </c>
      <c r="B214" s="6" t="s">
        <v>23</v>
      </c>
      <c r="C214" s="6" t="s">
        <v>22</v>
      </c>
      <c r="D214" s="6" t="s">
        <v>23</v>
      </c>
      <c r="E214" s="6" t="s">
        <v>50</v>
      </c>
      <c r="F214" s="6" t="s">
        <v>25</v>
      </c>
      <c r="G214" s="6" t="s">
        <v>43</v>
      </c>
      <c r="H214" s="6" t="s">
        <v>29</v>
      </c>
      <c r="I214" s="6" t="s">
        <v>34</v>
      </c>
      <c r="J214" s="6" t="s">
        <v>33</v>
      </c>
      <c r="K214" s="16">
        <v>12.5326</v>
      </c>
      <c r="L214" s="20">
        <v>15.2583</v>
      </c>
      <c r="M214" s="20">
        <v>18.2916414401232</v>
      </c>
      <c r="N214" s="20">
        <v>21.267412362819</v>
      </c>
      <c r="O214" s="20">
        <v>24.1266475880507</v>
      </c>
      <c r="P214" s="20">
        <v>26.8538973290988</v>
      </c>
      <c r="Q214" s="20">
        <v>29.5724932575219</v>
      </c>
      <c r="R214" s="20">
        <v>32.1027762916883</v>
      </c>
      <c r="S214" s="20">
        <v>35.1318790043461</v>
      </c>
      <c r="T214" s="20">
        <v>38.4777641543585</v>
      </c>
      <c r="U214" s="20">
        <v>41.8784633530422</v>
      </c>
      <c r="V214" s="24"/>
      <c r="W214" s="24"/>
      <c r="X214" s="24"/>
      <c r="Y214" s="24"/>
      <c r="Z214" s="24"/>
      <c r="AA214" s="24"/>
      <c r="AB214" s="24"/>
      <c r="AC214" s="24"/>
    </row>
    <row r="215" spans="1:29">
      <c r="A215" s="6" t="s">
        <v>22</v>
      </c>
      <c r="B215" s="6" t="s">
        <v>23</v>
      </c>
      <c r="C215" s="5" t="s">
        <v>22</v>
      </c>
      <c r="D215" s="5" t="s">
        <v>23</v>
      </c>
      <c r="E215" s="5" t="s">
        <v>50</v>
      </c>
      <c r="F215" s="5" t="s">
        <v>25</v>
      </c>
      <c r="G215" s="5" t="s">
        <v>43</v>
      </c>
      <c r="H215" s="5" t="s">
        <v>29</v>
      </c>
      <c r="I215" s="5" t="s">
        <v>30</v>
      </c>
      <c r="J215" s="5" t="s">
        <v>33</v>
      </c>
      <c r="K215" s="11">
        <v>12.5326</v>
      </c>
      <c r="L215" s="12">
        <v>15.2583</v>
      </c>
      <c r="M215" s="12">
        <v>18.2281973315364</v>
      </c>
      <c r="N215" s="12">
        <v>21.1153312838821</v>
      </c>
      <c r="O215" s="12">
        <v>23.9242805532954</v>
      </c>
      <c r="P215" s="12">
        <v>26.5508439423127</v>
      </c>
      <c r="Q215" s="12">
        <v>29.3044561383558</v>
      </c>
      <c r="R215" s="12">
        <v>32.0021756696043</v>
      </c>
      <c r="S215" s="12">
        <v>35.0133033326748</v>
      </c>
      <c r="T215" s="12">
        <v>38.4261442387055</v>
      </c>
      <c r="U215" s="12">
        <v>41.9160424853009</v>
      </c>
      <c r="V215" s="24"/>
      <c r="W215" s="24"/>
      <c r="X215" s="24"/>
      <c r="Y215" s="24"/>
      <c r="Z215" s="24"/>
      <c r="AA215" s="24"/>
      <c r="AB215" s="24"/>
      <c r="AC215" s="24"/>
    </row>
    <row r="216" spans="1:29">
      <c r="A216" s="6" t="s">
        <v>22</v>
      </c>
      <c r="B216" s="6" t="s">
        <v>23</v>
      </c>
      <c r="C216" s="6" t="s">
        <v>22</v>
      </c>
      <c r="D216" s="6" t="s">
        <v>23</v>
      </c>
      <c r="E216" s="6" t="s">
        <v>50</v>
      </c>
      <c r="F216" s="6" t="s">
        <v>25</v>
      </c>
      <c r="G216" s="6" t="s">
        <v>43</v>
      </c>
      <c r="H216" s="6" t="s">
        <v>35</v>
      </c>
      <c r="I216" s="6" t="s">
        <v>30</v>
      </c>
      <c r="J216" s="6" t="s">
        <v>31</v>
      </c>
      <c r="K216" s="16">
        <v>12.5326</v>
      </c>
      <c r="L216" s="20">
        <v>15.2583</v>
      </c>
      <c r="M216" s="20">
        <v>18.215508509819</v>
      </c>
      <c r="N216" s="20">
        <v>21.13363733968</v>
      </c>
      <c r="O216" s="20">
        <v>24.0029788445891</v>
      </c>
      <c r="P216" s="20">
        <v>26.7178039100328</v>
      </c>
      <c r="Q216" s="20">
        <v>29.3128761525705</v>
      </c>
      <c r="R216" s="20">
        <v>31.7814131933644</v>
      </c>
      <c r="S216" s="20">
        <v>34.3674146740419</v>
      </c>
      <c r="T216" s="20">
        <v>37.3839799956559</v>
      </c>
      <c r="U216" s="20">
        <v>41.1268807078681</v>
      </c>
      <c r="V216" s="24"/>
      <c r="W216" s="24"/>
      <c r="X216" s="24"/>
      <c r="Y216" s="24"/>
      <c r="Z216" s="24"/>
      <c r="AA216" s="24"/>
      <c r="AB216" s="24"/>
      <c r="AC216" s="24"/>
    </row>
    <row r="217" spans="1:29">
      <c r="A217" s="6" t="s">
        <v>22</v>
      </c>
      <c r="B217" s="6" t="s">
        <v>23</v>
      </c>
      <c r="C217" s="6" t="s">
        <v>22</v>
      </c>
      <c r="D217" s="6" t="s">
        <v>23</v>
      </c>
      <c r="E217" s="6" t="s">
        <v>50</v>
      </c>
      <c r="F217" s="6" t="s">
        <v>25</v>
      </c>
      <c r="G217" s="6" t="s">
        <v>43</v>
      </c>
      <c r="H217" s="6" t="s">
        <v>35</v>
      </c>
      <c r="I217" s="6" t="s">
        <v>32</v>
      </c>
      <c r="J217" s="6" t="s">
        <v>31</v>
      </c>
      <c r="K217" s="16" t="s">
        <v>36</v>
      </c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24"/>
      <c r="W217" s="24"/>
      <c r="X217" s="24"/>
      <c r="Y217" s="24"/>
      <c r="Z217" s="24"/>
      <c r="AA217" s="24"/>
      <c r="AB217" s="24"/>
      <c r="AC217" s="24"/>
    </row>
    <row r="218" spans="1:29">
      <c r="A218" s="6" t="s">
        <v>22</v>
      </c>
      <c r="B218" s="6" t="s">
        <v>23</v>
      </c>
      <c r="C218" s="6" t="s">
        <v>22</v>
      </c>
      <c r="D218" s="6" t="s">
        <v>23</v>
      </c>
      <c r="E218" s="6" t="s">
        <v>50</v>
      </c>
      <c r="F218" s="6" t="s">
        <v>25</v>
      </c>
      <c r="G218" s="6" t="s">
        <v>43</v>
      </c>
      <c r="H218" s="6" t="s">
        <v>35</v>
      </c>
      <c r="I218" s="6" t="s">
        <v>30</v>
      </c>
      <c r="J218" s="6" t="s">
        <v>33</v>
      </c>
      <c r="K218" s="6" t="s">
        <v>36</v>
      </c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4"/>
      <c r="W218" s="24"/>
      <c r="X218" s="24"/>
      <c r="Y218" s="24"/>
      <c r="Z218" s="24"/>
      <c r="AA218" s="24"/>
      <c r="AB218" s="24"/>
      <c r="AC218" s="24"/>
    </row>
    <row r="219" spans="1:29">
      <c r="A219" s="6" t="s">
        <v>22</v>
      </c>
      <c r="B219" s="6" t="s">
        <v>23</v>
      </c>
      <c r="C219" s="6" t="s">
        <v>22</v>
      </c>
      <c r="D219" s="6" t="s">
        <v>23</v>
      </c>
      <c r="E219" s="6" t="s">
        <v>50</v>
      </c>
      <c r="F219" s="6" t="s">
        <v>25</v>
      </c>
      <c r="G219" s="6" t="s">
        <v>43</v>
      </c>
      <c r="H219" s="6" t="s">
        <v>35</v>
      </c>
      <c r="I219" s="6" t="s">
        <v>34</v>
      </c>
      <c r="J219" s="6" t="s">
        <v>33</v>
      </c>
      <c r="K219" s="16">
        <v>12.5326</v>
      </c>
      <c r="L219" s="14">
        <v>15.2583</v>
      </c>
      <c r="M219" s="14">
        <v>18.2126887716596</v>
      </c>
      <c r="N219" s="14">
        <v>21.1054741769139</v>
      </c>
      <c r="O219" s="14">
        <v>23.9046059804719</v>
      </c>
      <c r="P219" s="14">
        <v>26.6757131618681</v>
      </c>
      <c r="Q219" s="14">
        <v>29.2974394598436</v>
      </c>
      <c r="R219" s="14">
        <v>31.8834110463107</v>
      </c>
      <c r="S219" s="14">
        <v>34.6757114203872</v>
      </c>
      <c r="T219" s="14">
        <v>38.1178198776426</v>
      </c>
      <c r="U219" s="14">
        <v>41.7935623505318</v>
      </c>
      <c r="V219" s="24"/>
      <c r="W219" s="24"/>
      <c r="X219" s="24"/>
      <c r="Y219" s="24"/>
      <c r="Z219" s="24"/>
      <c r="AA219" s="24"/>
      <c r="AB219" s="24"/>
      <c r="AC219" s="24"/>
    </row>
    <row r="220" spans="1:29">
      <c r="A220" s="6" t="s">
        <v>22</v>
      </c>
      <c r="B220" s="6" t="s">
        <v>23</v>
      </c>
      <c r="C220" s="6" t="s">
        <v>22</v>
      </c>
      <c r="D220" s="6" t="s">
        <v>23</v>
      </c>
      <c r="E220" s="6" t="s">
        <v>50</v>
      </c>
      <c r="F220" s="6" t="s">
        <v>25</v>
      </c>
      <c r="G220" s="6" t="s">
        <v>43</v>
      </c>
      <c r="H220" s="6" t="s">
        <v>35</v>
      </c>
      <c r="I220" s="6" t="s">
        <v>32</v>
      </c>
      <c r="J220" s="6" t="s">
        <v>33</v>
      </c>
      <c r="K220" s="6" t="s">
        <v>36</v>
      </c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4"/>
      <c r="W220" s="24"/>
      <c r="X220" s="24"/>
      <c r="Y220" s="24"/>
      <c r="Z220" s="24"/>
      <c r="AA220" s="24"/>
      <c r="AB220" s="24"/>
      <c r="AC220" s="24"/>
    </row>
    <row r="221" spans="1:29">
      <c r="A221" s="6" t="s">
        <v>22</v>
      </c>
      <c r="B221" s="6" t="s">
        <v>23</v>
      </c>
      <c r="C221" s="6" t="s">
        <v>22</v>
      </c>
      <c r="D221" s="6" t="s">
        <v>23</v>
      </c>
      <c r="E221" s="6" t="s">
        <v>50</v>
      </c>
      <c r="F221" s="6" t="s">
        <v>25</v>
      </c>
      <c r="G221" s="6" t="s">
        <v>44</v>
      </c>
      <c r="H221" s="6" t="s">
        <v>29</v>
      </c>
      <c r="I221" s="6" t="s">
        <v>32</v>
      </c>
      <c r="J221" s="6" t="s">
        <v>31</v>
      </c>
      <c r="K221" s="16">
        <v>12.5326</v>
      </c>
      <c r="L221" s="14">
        <v>15.2583</v>
      </c>
      <c r="M221" s="14">
        <v>18.1210472814786</v>
      </c>
      <c r="N221" s="14">
        <v>20.9407196747322</v>
      </c>
      <c r="O221" s="14">
        <v>23.6418099006161</v>
      </c>
      <c r="P221" s="14">
        <v>26.2702389545478</v>
      </c>
      <c r="Q221" s="14">
        <v>28.6406783511016</v>
      </c>
      <c r="R221" s="14">
        <v>31.2728211594954</v>
      </c>
      <c r="S221" s="14">
        <v>33.9851825088898</v>
      </c>
      <c r="T221" s="14">
        <v>37.3309649471474</v>
      </c>
      <c r="U221" s="14">
        <v>41.1533252824206</v>
      </c>
      <c r="V221" s="24"/>
      <c r="W221" s="24"/>
      <c r="X221" s="24"/>
      <c r="Y221" s="24"/>
      <c r="Z221" s="24"/>
      <c r="AA221" s="24"/>
      <c r="AB221" s="24"/>
      <c r="AC221" s="24"/>
    </row>
    <row r="222" spans="1:29">
      <c r="A222" s="6" t="s">
        <v>22</v>
      </c>
      <c r="B222" s="6" t="s">
        <v>23</v>
      </c>
      <c r="C222" s="6" t="s">
        <v>22</v>
      </c>
      <c r="D222" s="6" t="s">
        <v>23</v>
      </c>
      <c r="E222" s="6" t="s">
        <v>50</v>
      </c>
      <c r="F222" s="6" t="s">
        <v>25</v>
      </c>
      <c r="G222" s="6" t="s">
        <v>44</v>
      </c>
      <c r="H222" s="6" t="s">
        <v>29</v>
      </c>
      <c r="I222" s="6" t="s">
        <v>30</v>
      </c>
      <c r="J222" s="6" t="s">
        <v>31</v>
      </c>
      <c r="K222" s="16">
        <v>12.5326</v>
      </c>
      <c r="L222" s="14">
        <v>15.2583</v>
      </c>
      <c r="M222" s="14">
        <v>18.2803624874856</v>
      </c>
      <c r="N222" s="14">
        <v>21.2392492000529</v>
      </c>
      <c r="O222" s="14">
        <v>24.0718398494711</v>
      </c>
      <c r="P222" s="14">
        <v>26.8496882542823</v>
      </c>
      <c r="Q222" s="14">
        <v>29.4925031224828</v>
      </c>
      <c r="R222" s="14">
        <v>32.0748316744427</v>
      </c>
      <c r="S222" s="14">
        <v>34.8528774239431</v>
      </c>
      <c r="T222" s="14">
        <v>37.9266866764408</v>
      </c>
      <c r="U222" s="14">
        <v>41.3746246168329</v>
      </c>
      <c r="V222" s="24"/>
      <c r="W222" s="24"/>
      <c r="X222" s="24"/>
      <c r="Y222" s="24"/>
      <c r="Z222" s="24"/>
      <c r="AA222" s="24"/>
      <c r="AB222" s="24"/>
      <c r="AC222" s="24"/>
    </row>
    <row r="223" spans="1:29">
      <c r="A223" s="6" t="s">
        <v>22</v>
      </c>
      <c r="B223" s="6" t="s">
        <v>23</v>
      </c>
      <c r="C223" s="6" t="s">
        <v>22</v>
      </c>
      <c r="D223" s="6" t="s">
        <v>23</v>
      </c>
      <c r="E223" s="6" t="s">
        <v>50</v>
      </c>
      <c r="F223" s="6" t="s">
        <v>25</v>
      </c>
      <c r="G223" s="6" t="s">
        <v>44</v>
      </c>
      <c r="H223" s="6" t="s">
        <v>29</v>
      </c>
      <c r="I223" s="6" t="s">
        <v>34</v>
      </c>
      <c r="J223" s="6" t="s">
        <v>33</v>
      </c>
      <c r="K223" s="16">
        <v>12.5326</v>
      </c>
      <c r="L223" s="14">
        <v>15.2583</v>
      </c>
      <c r="M223" s="14">
        <v>18.2902315710435</v>
      </c>
      <c r="N223" s="14">
        <v>21.2688205209573</v>
      </c>
      <c r="O223" s="14">
        <v>24.1224316081599</v>
      </c>
      <c r="P223" s="14">
        <v>26.8524943041599</v>
      </c>
      <c r="Q223" s="14">
        <v>29.5668799147122</v>
      </c>
      <c r="R223" s="14">
        <v>32.101379060826</v>
      </c>
      <c r="S223" s="14">
        <v>35.1276939806401</v>
      </c>
      <c r="T223" s="14">
        <v>38.4875300843469</v>
      </c>
      <c r="U223" s="14">
        <v>41.8895979107485</v>
      </c>
      <c r="V223" s="24"/>
      <c r="W223" s="24"/>
      <c r="X223" s="24"/>
      <c r="Y223" s="24"/>
      <c r="Z223" s="24"/>
      <c r="AA223" s="24"/>
      <c r="AB223" s="24"/>
      <c r="AC223" s="24"/>
    </row>
    <row r="224" spans="1:29">
      <c r="A224" s="6" t="s">
        <v>22</v>
      </c>
      <c r="B224" s="6" t="s">
        <v>23</v>
      </c>
      <c r="C224" s="6" t="s">
        <v>22</v>
      </c>
      <c r="D224" s="6" t="s">
        <v>23</v>
      </c>
      <c r="E224" s="6" t="s">
        <v>50</v>
      </c>
      <c r="F224" s="6" t="s">
        <v>25</v>
      </c>
      <c r="G224" s="6" t="s">
        <v>44</v>
      </c>
      <c r="H224" s="6" t="s">
        <v>29</v>
      </c>
      <c r="I224" s="6" t="s">
        <v>30</v>
      </c>
      <c r="J224" s="6" t="s">
        <v>33</v>
      </c>
      <c r="K224" s="16">
        <v>12.5326</v>
      </c>
      <c r="L224" s="14">
        <v>15.2583</v>
      </c>
      <c r="M224" s="14">
        <v>18.2169183788987</v>
      </c>
      <c r="N224" s="14">
        <v>21.0998415443607</v>
      </c>
      <c r="O224" s="14">
        <v>23.8905527141695</v>
      </c>
      <c r="P224" s="14">
        <v>26.4582442963503</v>
      </c>
      <c r="Q224" s="14">
        <v>29.2609527315802</v>
      </c>
      <c r="R224" s="14">
        <v>31.9784227449456</v>
      </c>
      <c r="S224" s="14">
        <v>35.030043427499</v>
      </c>
      <c r="T224" s="14">
        <v>38.4303296372719</v>
      </c>
      <c r="U224" s="14">
        <v>41.9049079275946</v>
      </c>
      <c r="V224" s="24"/>
      <c r="W224" s="24"/>
      <c r="X224" s="24"/>
      <c r="Y224" s="24"/>
      <c r="Z224" s="24"/>
      <c r="AA224" s="24"/>
      <c r="AB224" s="24"/>
      <c r="AC224" s="24"/>
    </row>
    <row r="225" spans="1:29">
      <c r="A225" s="6" t="s">
        <v>22</v>
      </c>
      <c r="B225" s="6" t="s">
        <v>23</v>
      </c>
      <c r="C225" s="5" t="s">
        <v>22</v>
      </c>
      <c r="D225" s="5" t="s">
        <v>23</v>
      </c>
      <c r="E225" s="5" t="s">
        <v>50</v>
      </c>
      <c r="F225" s="5" t="s">
        <v>25</v>
      </c>
      <c r="G225" s="5" t="s">
        <v>45</v>
      </c>
      <c r="H225" s="5" t="s">
        <v>27</v>
      </c>
      <c r="I225" s="5" t="s">
        <v>28</v>
      </c>
      <c r="J225" s="5" t="s">
        <v>28</v>
      </c>
      <c r="K225" s="11">
        <v>10.15318808</v>
      </c>
      <c r="L225" s="12">
        <v>12.06920952</v>
      </c>
      <c r="M225" s="12">
        <v>13.93395936</v>
      </c>
      <c r="N225" s="12">
        <v>15.94480796</v>
      </c>
      <c r="O225" s="12">
        <v>17.92968404</v>
      </c>
      <c r="P225" s="12">
        <v>19.8885876</v>
      </c>
      <c r="Q225" s="12">
        <v>22.29873</v>
      </c>
      <c r="R225" s="12">
        <v>24.8714042</v>
      </c>
      <c r="S225" s="12">
        <v>27.6066102</v>
      </c>
      <c r="T225" s="12">
        <v>31.2169202</v>
      </c>
      <c r="U225" s="12">
        <v>34.8272302</v>
      </c>
      <c r="V225" s="24"/>
      <c r="W225" s="24"/>
      <c r="X225" s="24"/>
      <c r="Y225" s="24"/>
      <c r="Z225" s="24"/>
      <c r="AA225" s="24"/>
      <c r="AB225" s="24"/>
      <c r="AC225" s="24"/>
    </row>
    <row r="226" spans="1:29">
      <c r="A226" s="6" t="s">
        <v>22</v>
      </c>
      <c r="B226" s="6" t="s">
        <v>23</v>
      </c>
      <c r="C226" s="6" t="s">
        <v>22</v>
      </c>
      <c r="D226" s="6" t="s">
        <v>23</v>
      </c>
      <c r="E226" s="6" t="s">
        <v>50</v>
      </c>
      <c r="F226" s="6" t="s">
        <v>25</v>
      </c>
      <c r="G226" s="6" t="s">
        <v>45</v>
      </c>
      <c r="H226" s="6" t="s">
        <v>29</v>
      </c>
      <c r="I226" s="6" t="s">
        <v>30</v>
      </c>
      <c r="J226" s="6" t="s">
        <v>31</v>
      </c>
      <c r="K226" s="16">
        <v>10.15318808</v>
      </c>
      <c r="L226" s="14">
        <v>12.06920952</v>
      </c>
      <c r="M226" s="14">
        <v>13.9317009308157</v>
      </c>
      <c r="N226" s="14">
        <v>15.9362929179774</v>
      </c>
      <c r="O226" s="14">
        <v>17.9032484399725</v>
      </c>
      <c r="P226" s="14">
        <v>19.8325674968011</v>
      </c>
      <c r="Q226" s="14">
        <v>22.1551613198377</v>
      </c>
      <c r="R226" s="14">
        <v>24.5821561373673</v>
      </c>
      <c r="S226" s="14">
        <v>27.11355194939</v>
      </c>
      <c r="T226" s="14">
        <v>30.5354050742297</v>
      </c>
      <c r="U226" s="14">
        <v>33.9572581990694</v>
      </c>
      <c r="V226" s="24"/>
      <c r="W226" s="24"/>
      <c r="X226" s="24"/>
      <c r="Y226" s="24"/>
      <c r="Z226" s="24"/>
      <c r="AA226" s="24"/>
      <c r="AB226" s="24"/>
      <c r="AC226" s="24"/>
    </row>
    <row r="227" spans="1:29">
      <c r="A227" s="6" t="s">
        <v>22</v>
      </c>
      <c r="B227" s="6" t="s">
        <v>23</v>
      </c>
      <c r="C227" s="5" t="s">
        <v>22</v>
      </c>
      <c r="D227" s="5" t="s">
        <v>23</v>
      </c>
      <c r="E227" s="5" t="s">
        <v>50</v>
      </c>
      <c r="F227" s="5" t="s">
        <v>25</v>
      </c>
      <c r="G227" s="5" t="s">
        <v>45</v>
      </c>
      <c r="H227" s="5" t="s">
        <v>29</v>
      </c>
      <c r="I227" s="5" t="s">
        <v>32</v>
      </c>
      <c r="J227" s="5" t="s">
        <v>31</v>
      </c>
      <c r="K227" s="11">
        <v>10.15318808</v>
      </c>
      <c r="L227" s="12">
        <v>12.06920952</v>
      </c>
      <c r="M227" s="12">
        <v>13.9207491714867</v>
      </c>
      <c r="N227" s="12">
        <v>15.897543296376</v>
      </c>
      <c r="O227" s="12">
        <v>17.791525391471</v>
      </c>
      <c r="P227" s="12">
        <v>19.6026954567718</v>
      </c>
      <c r="Q227" s="12">
        <v>21.7927133547361</v>
      </c>
      <c r="R227" s="12">
        <v>24.1234634229613</v>
      </c>
      <c r="S227" s="12">
        <v>26.5949456614475</v>
      </c>
      <c r="T227" s="12">
        <v>29.7400439340718</v>
      </c>
      <c r="U227" s="12">
        <v>32.885142206696</v>
      </c>
      <c r="V227" s="24"/>
      <c r="W227" s="24"/>
      <c r="X227" s="24"/>
      <c r="Y227" s="24"/>
      <c r="Z227" s="24"/>
      <c r="AA227" s="24"/>
      <c r="AB227" s="24"/>
      <c r="AC227" s="24"/>
    </row>
    <row r="228" spans="1:29">
      <c r="A228" s="6" t="s">
        <v>22</v>
      </c>
      <c r="B228" s="6" t="s">
        <v>23</v>
      </c>
      <c r="C228" s="5" t="s">
        <v>22</v>
      </c>
      <c r="D228" s="5" t="s">
        <v>23</v>
      </c>
      <c r="E228" s="5" t="s">
        <v>50</v>
      </c>
      <c r="F228" s="5" t="s">
        <v>25</v>
      </c>
      <c r="G228" s="5" t="s">
        <v>45</v>
      </c>
      <c r="H228" s="5" t="s">
        <v>29</v>
      </c>
      <c r="I228" s="5" t="s">
        <v>30</v>
      </c>
      <c r="J228" s="5" t="s">
        <v>33</v>
      </c>
      <c r="K228" s="11">
        <v>10.15318808</v>
      </c>
      <c r="L228" s="12">
        <v>12.06920952</v>
      </c>
      <c r="M228" s="12">
        <v>13.9273280616811</v>
      </c>
      <c r="N228" s="12">
        <v>15.9204696850784</v>
      </c>
      <c r="O228" s="12">
        <v>17.8525423559718</v>
      </c>
      <c r="P228" s="12">
        <v>19.7235460743614</v>
      </c>
      <c r="Q228" s="12">
        <v>22.1027819818123</v>
      </c>
      <c r="R228" s="12">
        <v>24.60644286774</v>
      </c>
      <c r="S228" s="12">
        <v>27.2345287321446</v>
      </c>
      <c r="T228" s="12">
        <v>30.9245728378731</v>
      </c>
      <c r="U228" s="12">
        <v>34.6146169436015</v>
      </c>
      <c r="V228" s="24"/>
      <c r="W228" s="24"/>
      <c r="X228" s="24"/>
      <c r="Y228" s="24"/>
      <c r="Z228" s="24"/>
      <c r="AA228" s="24"/>
      <c r="AB228" s="24"/>
      <c r="AC228" s="24"/>
    </row>
    <row r="229" spans="1:29">
      <c r="A229" s="6" t="s">
        <v>22</v>
      </c>
      <c r="B229" s="6" t="s">
        <v>23</v>
      </c>
      <c r="C229" s="6" t="s">
        <v>22</v>
      </c>
      <c r="D229" s="6" t="s">
        <v>23</v>
      </c>
      <c r="E229" s="6" t="s">
        <v>50</v>
      </c>
      <c r="F229" s="6" t="s">
        <v>25</v>
      </c>
      <c r="G229" s="6" t="s">
        <v>45</v>
      </c>
      <c r="H229" s="6" t="s">
        <v>29</v>
      </c>
      <c r="I229" s="6" t="s">
        <v>32</v>
      </c>
      <c r="J229" s="6" t="s">
        <v>33</v>
      </c>
      <c r="K229" s="16">
        <v>10.15318808</v>
      </c>
      <c r="L229" s="14">
        <v>12.06920952</v>
      </c>
      <c r="M229" s="14">
        <v>13.5660694738873</v>
      </c>
      <c r="N229" s="14">
        <v>15.639635300801</v>
      </c>
      <c r="O229" s="14">
        <v>17.5859932724617</v>
      </c>
      <c r="P229" s="14">
        <v>19.4051433888695</v>
      </c>
      <c r="Q229" s="14">
        <v>21.9345624357418</v>
      </c>
      <c r="R229" s="14">
        <v>24.516682365985</v>
      </c>
      <c r="S229" s="14">
        <v>27.1515031795993</v>
      </c>
      <c r="T229" s="14">
        <v>30.8402335036713</v>
      </c>
      <c r="U229" s="14">
        <v>34.5289638277433</v>
      </c>
      <c r="V229" s="24"/>
      <c r="W229" s="24"/>
      <c r="X229" s="24"/>
      <c r="Y229" s="24"/>
      <c r="Z229" s="24"/>
      <c r="AA229" s="24"/>
      <c r="AB229" s="24"/>
      <c r="AC229" s="24"/>
    </row>
    <row r="230" spans="1:29">
      <c r="A230" s="6" t="s">
        <v>22</v>
      </c>
      <c r="B230" s="6" t="s">
        <v>23</v>
      </c>
      <c r="C230" s="6" t="s">
        <v>22</v>
      </c>
      <c r="D230" s="6" t="s">
        <v>23</v>
      </c>
      <c r="E230" s="6" t="s">
        <v>50</v>
      </c>
      <c r="F230" s="6" t="s">
        <v>25</v>
      </c>
      <c r="G230" s="6" t="s">
        <v>45</v>
      </c>
      <c r="H230" s="6" t="s">
        <v>29</v>
      </c>
      <c r="I230" s="6" t="s">
        <v>34</v>
      </c>
      <c r="J230" s="6" t="s">
        <v>33</v>
      </c>
      <c r="K230" s="16">
        <v>10.15318808</v>
      </c>
      <c r="L230" s="14">
        <v>12.06920952</v>
      </c>
      <c r="M230" s="14">
        <v>13.931301958584</v>
      </c>
      <c r="N230" s="14">
        <v>15.937128263128</v>
      </c>
      <c r="O230" s="14">
        <v>17.9086751868</v>
      </c>
      <c r="P230" s="14">
        <v>19.8459427296</v>
      </c>
      <c r="Q230" s="14">
        <v>22.2168933504</v>
      </c>
      <c r="R230" s="14">
        <v>24.7181854312</v>
      </c>
      <c r="S230" s="14">
        <v>27.349818972</v>
      </c>
      <c r="T230" s="14">
        <v>31.004792948</v>
      </c>
      <c r="U230" s="14">
        <v>34.659766924</v>
      </c>
      <c r="V230" s="24"/>
      <c r="W230" s="24"/>
      <c r="X230" s="24"/>
      <c r="Y230" s="24"/>
      <c r="Z230" s="24"/>
      <c r="AA230" s="24"/>
      <c r="AB230" s="24"/>
      <c r="AC230" s="24"/>
    </row>
    <row r="231" spans="1:29">
      <c r="A231" s="6" t="s">
        <v>22</v>
      </c>
      <c r="B231" s="6" t="s">
        <v>23</v>
      </c>
      <c r="C231" s="6" t="s">
        <v>22</v>
      </c>
      <c r="D231" s="6" t="s">
        <v>23</v>
      </c>
      <c r="E231" s="6" t="s">
        <v>50</v>
      </c>
      <c r="F231" s="6" t="s">
        <v>25</v>
      </c>
      <c r="G231" s="6" t="s">
        <v>45</v>
      </c>
      <c r="H231" s="6" t="s">
        <v>35</v>
      </c>
      <c r="I231" s="6" t="s">
        <v>32</v>
      </c>
      <c r="J231" s="6" t="s">
        <v>31</v>
      </c>
      <c r="K231" s="16">
        <v>10.15318808</v>
      </c>
      <c r="L231" s="14">
        <v>12.06920952</v>
      </c>
      <c r="M231" s="14">
        <v>13.8402299357055</v>
      </c>
      <c r="N231" s="14">
        <v>15.5179031325719</v>
      </c>
      <c r="O231" s="14">
        <v>17.2515906697682</v>
      </c>
      <c r="P231" s="14">
        <v>19.0412925472945</v>
      </c>
      <c r="Q231" s="14">
        <v>21.1013049334208</v>
      </c>
      <c r="R231" s="14">
        <v>23.2374796236227</v>
      </c>
      <c r="S231" s="14">
        <v>25.4498166179003</v>
      </c>
      <c r="T231" s="14">
        <v>28.2428147595841</v>
      </c>
      <c r="U231" s="14">
        <v>31.035812901268</v>
      </c>
      <c r="V231" s="24"/>
      <c r="W231" s="24"/>
      <c r="X231" s="24"/>
      <c r="Y231" s="24"/>
      <c r="Z231" s="24"/>
      <c r="AA231" s="24"/>
      <c r="AB231" s="24"/>
      <c r="AC231" s="24"/>
    </row>
    <row r="232" spans="1:29">
      <c r="A232" s="6" t="s">
        <v>22</v>
      </c>
      <c r="B232" s="6" t="s">
        <v>23</v>
      </c>
      <c r="C232" s="6" t="s">
        <v>22</v>
      </c>
      <c r="D232" s="6" t="s">
        <v>23</v>
      </c>
      <c r="E232" s="6" t="s">
        <v>50</v>
      </c>
      <c r="F232" s="6" t="s">
        <v>25</v>
      </c>
      <c r="G232" s="6" t="s">
        <v>45</v>
      </c>
      <c r="H232" s="6" t="s">
        <v>35</v>
      </c>
      <c r="I232" s="6" t="s">
        <v>30</v>
      </c>
      <c r="J232" s="6" t="s">
        <v>31</v>
      </c>
      <c r="K232" s="16">
        <v>10.15318808</v>
      </c>
      <c r="L232" s="14">
        <v>12.06920952</v>
      </c>
      <c r="M232" s="14">
        <v>13.930007335932</v>
      </c>
      <c r="N232" s="14">
        <v>15.9301962363422</v>
      </c>
      <c r="O232" s="14">
        <v>17.8853231609274</v>
      </c>
      <c r="P232" s="14">
        <v>19.7953881096873</v>
      </c>
      <c r="Q232" s="14">
        <v>22.0686303872467</v>
      </c>
      <c r="R232" s="14">
        <v>24.4594700249858</v>
      </c>
      <c r="S232" s="14">
        <v>26.9679070229045</v>
      </c>
      <c r="T232" s="14">
        <v>30.331563113595</v>
      </c>
      <c r="U232" s="14">
        <v>33.6952192042855</v>
      </c>
      <c r="V232" s="24"/>
      <c r="W232" s="24"/>
      <c r="X232" s="24"/>
      <c r="Y232" s="24"/>
      <c r="Z232" s="24"/>
      <c r="AA232" s="24"/>
      <c r="AB232" s="24"/>
      <c r="AC232" s="24"/>
    </row>
    <row r="233" spans="1:29">
      <c r="A233" s="6" t="s">
        <v>22</v>
      </c>
      <c r="B233" s="6" t="s">
        <v>23</v>
      </c>
      <c r="C233" s="6" t="s">
        <v>22</v>
      </c>
      <c r="D233" s="6" t="s">
        <v>23</v>
      </c>
      <c r="E233" s="6" t="s">
        <v>50</v>
      </c>
      <c r="F233" s="6" t="s">
        <v>25</v>
      </c>
      <c r="G233" s="6" t="s">
        <v>45</v>
      </c>
      <c r="H233" s="6" t="s">
        <v>35</v>
      </c>
      <c r="I233" s="6" t="s">
        <v>32</v>
      </c>
      <c r="J233" s="6" t="s">
        <v>33</v>
      </c>
      <c r="K233" s="6" t="s">
        <v>36</v>
      </c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4"/>
      <c r="W233" s="24"/>
      <c r="X233" s="24"/>
      <c r="Y233" s="24"/>
      <c r="Z233" s="24"/>
      <c r="AA233" s="24"/>
      <c r="AB233" s="24"/>
      <c r="AC233" s="24"/>
    </row>
    <row r="234" spans="1:29">
      <c r="A234" s="6" t="s">
        <v>22</v>
      </c>
      <c r="B234" s="6" t="s">
        <v>23</v>
      </c>
      <c r="C234" s="6" t="s">
        <v>22</v>
      </c>
      <c r="D234" s="6" t="s">
        <v>23</v>
      </c>
      <c r="E234" s="6" t="s">
        <v>50</v>
      </c>
      <c r="F234" s="6" t="s">
        <v>25</v>
      </c>
      <c r="G234" s="6" t="s">
        <v>45</v>
      </c>
      <c r="H234" s="6" t="s">
        <v>35</v>
      </c>
      <c r="I234" s="6" t="s">
        <v>30</v>
      </c>
      <c r="J234" s="6" t="s">
        <v>33</v>
      </c>
      <c r="K234" s="6" t="s">
        <v>36</v>
      </c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4"/>
      <c r="W234" s="24"/>
      <c r="X234" s="24"/>
      <c r="Y234" s="24"/>
      <c r="Z234" s="24"/>
      <c r="AA234" s="24"/>
      <c r="AB234" s="24"/>
      <c r="AC234" s="24"/>
    </row>
    <row r="235" spans="1:29">
      <c r="A235" s="6" t="s">
        <v>22</v>
      </c>
      <c r="B235" s="6" t="s">
        <v>23</v>
      </c>
      <c r="C235" s="6" t="s">
        <v>22</v>
      </c>
      <c r="D235" s="6" t="s">
        <v>23</v>
      </c>
      <c r="E235" s="6" t="s">
        <v>50</v>
      </c>
      <c r="F235" s="6" t="s">
        <v>25</v>
      </c>
      <c r="G235" s="6" t="s">
        <v>45</v>
      </c>
      <c r="H235" s="6" t="s">
        <v>35</v>
      </c>
      <c r="I235" s="6" t="s">
        <v>34</v>
      </c>
      <c r="J235" s="6" t="s">
        <v>33</v>
      </c>
      <c r="K235" s="16">
        <v>10.15318808</v>
      </c>
      <c r="L235" s="14">
        <v>12.06920952</v>
      </c>
      <c r="M235" s="14">
        <v>13.931397400212</v>
      </c>
      <c r="N235" s="14">
        <v>15.937129380284</v>
      </c>
      <c r="O235" s="14">
        <v>17.90853827608</v>
      </c>
      <c r="P235" s="14">
        <v>19.8456240876</v>
      </c>
      <c r="Q235" s="14">
        <v>22.2163994668</v>
      </c>
      <c r="R235" s="14">
        <v>24.7182676056</v>
      </c>
      <c r="S235" s="14">
        <v>27.351228504</v>
      </c>
      <c r="T235" s="14">
        <v>31.004734528</v>
      </c>
      <c r="U235" s="14">
        <v>34.658240552</v>
      </c>
      <c r="V235" s="24"/>
      <c r="W235" s="24"/>
      <c r="X235" s="24"/>
      <c r="Y235" s="24"/>
      <c r="Z235" s="24"/>
      <c r="AA235" s="24"/>
      <c r="AB235" s="24"/>
      <c r="AC235" s="24"/>
    </row>
    <row r="236" spans="1:29">
      <c r="A236" s="6" t="s">
        <v>22</v>
      </c>
      <c r="B236" s="6" t="s">
        <v>23</v>
      </c>
      <c r="C236" s="6" t="s">
        <v>22</v>
      </c>
      <c r="D236" s="6" t="s">
        <v>23</v>
      </c>
      <c r="E236" s="6" t="s">
        <v>50</v>
      </c>
      <c r="F236" s="6" t="s">
        <v>25</v>
      </c>
      <c r="G236" s="6" t="s">
        <v>46</v>
      </c>
      <c r="H236" s="6" t="s">
        <v>27</v>
      </c>
      <c r="I236" s="6" t="s">
        <v>28</v>
      </c>
      <c r="J236" s="6" t="s">
        <v>28</v>
      </c>
      <c r="K236" s="6" t="s">
        <v>36</v>
      </c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4"/>
      <c r="W236" s="24"/>
      <c r="X236" s="24"/>
      <c r="Y236" s="24"/>
      <c r="Z236" s="24"/>
      <c r="AA236" s="24"/>
      <c r="AB236" s="24"/>
      <c r="AC236" s="24"/>
    </row>
    <row r="237" spans="1:29">
      <c r="A237" s="6" t="s">
        <v>22</v>
      </c>
      <c r="B237" s="6" t="s">
        <v>23</v>
      </c>
      <c r="C237" s="6" t="s">
        <v>22</v>
      </c>
      <c r="D237" s="6" t="s">
        <v>23</v>
      </c>
      <c r="E237" s="6" t="s">
        <v>50</v>
      </c>
      <c r="F237" s="6" t="s">
        <v>25</v>
      </c>
      <c r="G237" s="6" t="s">
        <v>46</v>
      </c>
      <c r="H237" s="6" t="s">
        <v>29</v>
      </c>
      <c r="I237" s="6" t="s">
        <v>30</v>
      </c>
      <c r="J237" s="6" t="s">
        <v>31</v>
      </c>
      <c r="K237" s="6" t="s">
        <v>36</v>
      </c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4"/>
      <c r="W237" s="24"/>
      <c r="X237" s="24"/>
      <c r="Y237" s="24"/>
      <c r="Z237" s="24"/>
      <c r="AA237" s="24"/>
      <c r="AB237" s="24"/>
      <c r="AC237" s="24"/>
    </row>
    <row r="238" spans="1:29">
      <c r="A238" s="6" t="s">
        <v>22</v>
      </c>
      <c r="B238" s="6" t="s">
        <v>23</v>
      </c>
      <c r="C238" s="6" t="s">
        <v>22</v>
      </c>
      <c r="D238" s="6" t="s">
        <v>23</v>
      </c>
      <c r="E238" s="6" t="s">
        <v>50</v>
      </c>
      <c r="F238" s="6" t="s">
        <v>25</v>
      </c>
      <c r="G238" s="6" t="s">
        <v>46</v>
      </c>
      <c r="H238" s="6" t="s">
        <v>29</v>
      </c>
      <c r="I238" s="6" t="s">
        <v>32</v>
      </c>
      <c r="J238" s="6" t="s">
        <v>31</v>
      </c>
      <c r="K238" s="6" t="s">
        <v>36</v>
      </c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4"/>
      <c r="W238" s="24"/>
      <c r="X238" s="24"/>
      <c r="Y238" s="24"/>
      <c r="Z238" s="24"/>
      <c r="AA238" s="24"/>
      <c r="AB238" s="24"/>
      <c r="AC238" s="24"/>
    </row>
    <row r="239" spans="1:29">
      <c r="A239" s="6" t="s">
        <v>22</v>
      </c>
      <c r="B239" s="6" t="s">
        <v>23</v>
      </c>
      <c r="C239" s="6" t="s">
        <v>22</v>
      </c>
      <c r="D239" s="6" t="s">
        <v>23</v>
      </c>
      <c r="E239" s="6" t="s">
        <v>50</v>
      </c>
      <c r="F239" s="6" t="s">
        <v>25</v>
      </c>
      <c r="G239" s="6" t="s">
        <v>46</v>
      </c>
      <c r="H239" s="6" t="s">
        <v>29</v>
      </c>
      <c r="I239" s="6" t="s">
        <v>30</v>
      </c>
      <c r="J239" s="6" t="s">
        <v>33</v>
      </c>
      <c r="K239" s="6" t="s">
        <v>36</v>
      </c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4"/>
      <c r="W239" s="24"/>
      <c r="X239" s="24"/>
      <c r="Y239" s="24"/>
      <c r="Z239" s="24"/>
      <c r="AA239" s="24"/>
      <c r="AB239" s="24"/>
      <c r="AC239" s="24"/>
    </row>
    <row r="240" spans="1:29">
      <c r="A240" s="6" t="s">
        <v>22</v>
      </c>
      <c r="B240" s="6" t="s">
        <v>23</v>
      </c>
      <c r="C240" s="6" t="s">
        <v>22</v>
      </c>
      <c r="D240" s="6" t="s">
        <v>23</v>
      </c>
      <c r="E240" s="6" t="s">
        <v>50</v>
      </c>
      <c r="F240" s="6" t="s">
        <v>25</v>
      </c>
      <c r="G240" s="6" t="s">
        <v>46</v>
      </c>
      <c r="H240" s="6" t="s">
        <v>29</v>
      </c>
      <c r="I240" s="6" t="s">
        <v>34</v>
      </c>
      <c r="J240" s="6" t="s">
        <v>33</v>
      </c>
      <c r="K240" s="6" t="s">
        <v>36</v>
      </c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4"/>
      <c r="W240" s="24"/>
      <c r="X240" s="24"/>
      <c r="Y240" s="24"/>
      <c r="Z240" s="24"/>
      <c r="AA240" s="24"/>
      <c r="AB240" s="24"/>
      <c r="AC240" s="24"/>
    </row>
    <row r="241" spans="1:29">
      <c r="A241" s="6" t="s">
        <v>22</v>
      </c>
      <c r="B241" s="6" t="s">
        <v>23</v>
      </c>
      <c r="C241" s="6" t="s">
        <v>22</v>
      </c>
      <c r="D241" s="6" t="s">
        <v>23</v>
      </c>
      <c r="E241" s="6" t="s">
        <v>50</v>
      </c>
      <c r="F241" s="6" t="s">
        <v>25</v>
      </c>
      <c r="G241" s="6" t="s">
        <v>46</v>
      </c>
      <c r="H241" s="6" t="s">
        <v>29</v>
      </c>
      <c r="I241" s="6" t="s">
        <v>32</v>
      </c>
      <c r="J241" s="6" t="s">
        <v>33</v>
      </c>
      <c r="K241" s="6" t="s">
        <v>36</v>
      </c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4"/>
      <c r="W241" s="24"/>
      <c r="X241" s="24"/>
      <c r="Y241" s="24"/>
      <c r="Z241" s="24"/>
      <c r="AA241" s="24"/>
      <c r="AB241" s="24"/>
      <c r="AC241" s="24"/>
    </row>
    <row r="242" spans="1:29">
      <c r="A242" s="6" t="s">
        <v>22</v>
      </c>
      <c r="B242" s="6" t="s">
        <v>23</v>
      </c>
      <c r="C242" s="6" t="s">
        <v>22</v>
      </c>
      <c r="D242" s="6" t="s">
        <v>23</v>
      </c>
      <c r="E242" s="6" t="s">
        <v>50</v>
      </c>
      <c r="F242" s="6" t="s">
        <v>25</v>
      </c>
      <c r="G242" s="6" t="s">
        <v>46</v>
      </c>
      <c r="H242" s="6" t="s">
        <v>35</v>
      </c>
      <c r="I242" s="6" t="s">
        <v>30</v>
      </c>
      <c r="J242" s="6" t="s">
        <v>31</v>
      </c>
      <c r="K242" s="6" t="s">
        <v>36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4"/>
      <c r="W242" s="24"/>
      <c r="X242" s="24"/>
      <c r="Y242" s="24"/>
      <c r="Z242" s="24"/>
      <c r="AA242" s="24"/>
      <c r="AB242" s="24"/>
      <c r="AC242" s="24"/>
    </row>
    <row r="243" spans="1:29">
      <c r="A243" s="6" t="s">
        <v>22</v>
      </c>
      <c r="B243" s="6" t="s">
        <v>23</v>
      </c>
      <c r="C243" s="6" t="s">
        <v>22</v>
      </c>
      <c r="D243" s="6" t="s">
        <v>23</v>
      </c>
      <c r="E243" s="6" t="s">
        <v>50</v>
      </c>
      <c r="F243" s="6" t="s">
        <v>25</v>
      </c>
      <c r="G243" s="6" t="s">
        <v>46</v>
      </c>
      <c r="H243" s="6" t="s">
        <v>35</v>
      </c>
      <c r="I243" s="6" t="s">
        <v>32</v>
      </c>
      <c r="J243" s="6" t="s">
        <v>31</v>
      </c>
      <c r="K243" s="6" t="s">
        <v>36</v>
      </c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4"/>
      <c r="W243" s="24"/>
      <c r="X243" s="24"/>
      <c r="Y243" s="24"/>
      <c r="Z243" s="24"/>
      <c r="AA243" s="24"/>
      <c r="AB243" s="24"/>
      <c r="AC243" s="24"/>
    </row>
    <row r="244" spans="1:29">
      <c r="A244" s="6" t="s">
        <v>22</v>
      </c>
      <c r="B244" s="6" t="s">
        <v>23</v>
      </c>
      <c r="C244" s="6" t="s">
        <v>22</v>
      </c>
      <c r="D244" s="6" t="s">
        <v>23</v>
      </c>
      <c r="E244" s="6" t="s">
        <v>50</v>
      </c>
      <c r="F244" s="6" t="s">
        <v>25</v>
      </c>
      <c r="G244" s="6" t="s">
        <v>46</v>
      </c>
      <c r="H244" s="6" t="s">
        <v>35</v>
      </c>
      <c r="I244" s="6" t="s">
        <v>34</v>
      </c>
      <c r="J244" s="6" t="s">
        <v>33</v>
      </c>
      <c r="K244" s="6" t="s">
        <v>36</v>
      </c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4"/>
      <c r="W244" s="24"/>
      <c r="X244" s="24"/>
      <c r="Y244" s="24"/>
      <c r="Z244" s="24"/>
      <c r="AA244" s="24"/>
      <c r="AB244" s="24"/>
      <c r="AC244" s="24"/>
    </row>
    <row r="245" spans="1:29">
      <c r="A245" s="6" t="s">
        <v>22</v>
      </c>
      <c r="B245" s="6" t="s">
        <v>23</v>
      </c>
      <c r="C245" s="6" t="s">
        <v>22</v>
      </c>
      <c r="D245" s="6" t="s">
        <v>23</v>
      </c>
      <c r="E245" s="6" t="s">
        <v>50</v>
      </c>
      <c r="F245" s="6" t="s">
        <v>25</v>
      </c>
      <c r="G245" s="6" t="s">
        <v>46</v>
      </c>
      <c r="H245" s="6" t="s">
        <v>35</v>
      </c>
      <c r="I245" s="6" t="s">
        <v>30</v>
      </c>
      <c r="J245" s="6" t="s">
        <v>33</v>
      </c>
      <c r="K245" s="6" t="s">
        <v>36</v>
      </c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4"/>
      <c r="W245" s="24"/>
      <c r="X245" s="24"/>
      <c r="Y245" s="24"/>
      <c r="Z245" s="24"/>
      <c r="AA245" s="24"/>
      <c r="AB245" s="24"/>
      <c r="AC245" s="24"/>
    </row>
    <row r="246" spans="1:29">
      <c r="A246" s="6" t="s">
        <v>22</v>
      </c>
      <c r="B246" s="6" t="s">
        <v>23</v>
      </c>
      <c r="C246" s="6" t="s">
        <v>22</v>
      </c>
      <c r="D246" s="6" t="s">
        <v>23</v>
      </c>
      <c r="E246" s="6" t="s">
        <v>50</v>
      </c>
      <c r="F246" s="6" t="s">
        <v>25</v>
      </c>
      <c r="G246" s="6" t="s">
        <v>46</v>
      </c>
      <c r="H246" s="6" t="s">
        <v>35</v>
      </c>
      <c r="I246" s="6" t="s">
        <v>32</v>
      </c>
      <c r="J246" s="6" t="s">
        <v>33</v>
      </c>
      <c r="K246" s="6" t="s">
        <v>36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4"/>
      <c r="W246" s="24"/>
      <c r="X246" s="24"/>
      <c r="Y246" s="24"/>
      <c r="Z246" s="24"/>
      <c r="AA246" s="24"/>
      <c r="AB246" s="24"/>
      <c r="AC246" s="24"/>
    </row>
    <row r="247" spans="1:29">
      <c r="A247" s="6" t="s">
        <v>22</v>
      </c>
      <c r="B247" s="6" t="s">
        <v>23</v>
      </c>
      <c r="C247" s="6" t="s">
        <v>22</v>
      </c>
      <c r="D247" s="6" t="s">
        <v>23</v>
      </c>
      <c r="E247" s="6" t="s">
        <v>50</v>
      </c>
      <c r="F247" s="6" t="s">
        <v>25</v>
      </c>
      <c r="G247" s="6" t="s">
        <v>47</v>
      </c>
      <c r="H247" s="6" t="s">
        <v>27</v>
      </c>
      <c r="I247" s="6" t="s">
        <v>28</v>
      </c>
      <c r="J247" s="6" t="s">
        <v>28</v>
      </c>
      <c r="K247" s="16">
        <v>12.5366</v>
      </c>
      <c r="L247" s="14">
        <v>14.8776</v>
      </c>
      <c r="M247" s="14">
        <v>18.3471</v>
      </c>
      <c r="N247" s="14">
        <v>21.3738</v>
      </c>
      <c r="O247" s="14">
        <v>24.3476</v>
      </c>
      <c r="P247" s="14">
        <v>28.2189</v>
      </c>
      <c r="Q247" s="14">
        <v>31.8272</v>
      </c>
      <c r="R247" s="14">
        <v>34.3113</v>
      </c>
      <c r="S247" s="14">
        <v>37.2199</v>
      </c>
      <c r="T247" s="14">
        <v>40.56</v>
      </c>
      <c r="U247" s="14">
        <v>44.3828</v>
      </c>
      <c r="V247" s="24"/>
      <c r="W247" s="24"/>
      <c r="X247" s="24"/>
      <c r="Y247" s="24"/>
      <c r="Z247" s="24"/>
      <c r="AA247" s="24"/>
      <c r="AB247" s="24"/>
      <c r="AC247" s="24"/>
    </row>
    <row r="248" spans="1:29">
      <c r="A248" s="6" t="s">
        <v>22</v>
      </c>
      <c r="B248" s="6" t="s">
        <v>23</v>
      </c>
      <c r="C248" s="6" t="s">
        <v>22</v>
      </c>
      <c r="D248" s="6" t="s">
        <v>23</v>
      </c>
      <c r="E248" s="6" t="s">
        <v>50</v>
      </c>
      <c r="F248" s="6" t="s">
        <v>25</v>
      </c>
      <c r="G248" s="6" t="s">
        <v>47</v>
      </c>
      <c r="H248" s="6" t="s">
        <v>29</v>
      </c>
      <c r="I248" s="6" t="s">
        <v>32</v>
      </c>
      <c r="J248" s="6" t="s">
        <v>31</v>
      </c>
      <c r="K248" s="6" t="s">
        <v>36</v>
      </c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4"/>
      <c r="W248" s="24"/>
      <c r="X248" s="24"/>
      <c r="Y248" s="24"/>
      <c r="Z248" s="24"/>
      <c r="AA248" s="24"/>
      <c r="AB248" s="24"/>
      <c r="AC248" s="24"/>
    </row>
    <row r="249" spans="1:29">
      <c r="A249" s="6" t="s">
        <v>22</v>
      </c>
      <c r="B249" s="6" t="s">
        <v>23</v>
      </c>
      <c r="C249" s="6" t="s">
        <v>22</v>
      </c>
      <c r="D249" s="6" t="s">
        <v>23</v>
      </c>
      <c r="E249" s="6" t="s">
        <v>50</v>
      </c>
      <c r="F249" s="6" t="s">
        <v>25</v>
      </c>
      <c r="G249" s="6" t="s">
        <v>47</v>
      </c>
      <c r="H249" s="6" t="s">
        <v>29</v>
      </c>
      <c r="I249" s="6" t="s">
        <v>30</v>
      </c>
      <c r="J249" s="6" t="s">
        <v>31</v>
      </c>
      <c r="K249" s="16">
        <v>12.5366</v>
      </c>
      <c r="L249" s="14">
        <v>14.8776</v>
      </c>
      <c r="M249" s="14">
        <v>18.3471</v>
      </c>
      <c r="N249" s="14">
        <v>21.3738</v>
      </c>
      <c r="O249" s="14">
        <v>24.3476</v>
      </c>
      <c r="P249" s="14">
        <v>28.2189</v>
      </c>
      <c r="Q249" s="14">
        <v>31.8272</v>
      </c>
      <c r="R249" s="14">
        <v>34.3113</v>
      </c>
      <c r="S249" s="14">
        <v>37.2199</v>
      </c>
      <c r="T249" s="14">
        <v>40.56</v>
      </c>
      <c r="U249" s="14">
        <v>44.3828</v>
      </c>
      <c r="V249" s="24"/>
      <c r="W249" s="24"/>
      <c r="X249" s="24"/>
      <c r="Y249" s="24"/>
      <c r="Z249" s="24"/>
      <c r="AA249" s="24"/>
      <c r="AB249" s="24"/>
      <c r="AC249" s="24"/>
    </row>
    <row r="250" spans="1:29">
      <c r="A250" s="6" t="s">
        <v>22</v>
      </c>
      <c r="B250" s="6" t="s">
        <v>23</v>
      </c>
      <c r="C250" s="6" t="s">
        <v>22</v>
      </c>
      <c r="D250" s="6" t="s">
        <v>23</v>
      </c>
      <c r="E250" s="6" t="s">
        <v>50</v>
      </c>
      <c r="F250" s="6" t="s">
        <v>25</v>
      </c>
      <c r="G250" s="6" t="s">
        <v>47</v>
      </c>
      <c r="H250" s="6" t="s">
        <v>29</v>
      </c>
      <c r="I250" s="6" t="s">
        <v>32</v>
      </c>
      <c r="J250" s="6" t="s">
        <v>33</v>
      </c>
      <c r="K250" s="6" t="s">
        <v>36</v>
      </c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4"/>
      <c r="W250" s="24"/>
      <c r="X250" s="24"/>
      <c r="Y250" s="24"/>
      <c r="Z250" s="24"/>
      <c r="AA250" s="24"/>
      <c r="AB250" s="24"/>
      <c r="AC250" s="24"/>
    </row>
    <row r="251" spans="1:29">
      <c r="A251" s="6" t="s">
        <v>22</v>
      </c>
      <c r="B251" s="6" t="s">
        <v>23</v>
      </c>
      <c r="C251" s="6" t="s">
        <v>22</v>
      </c>
      <c r="D251" s="6" t="s">
        <v>23</v>
      </c>
      <c r="E251" s="6" t="s">
        <v>50</v>
      </c>
      <c r="F251" s="6" t="s">
        <v>25</v>
      </c>
      <c r="G251" s="6" t="s">
        <v>47</v>
      </c>
      <c r="H251" s="6" t="s">
        <v>29</v>
      </c>
      <c r="I251" s="6" t="s">
        <v>30</v>
      </c>
      <c r="J251" s="6" t="s">
        <v>33</v>
      </c>
      <c r="K251" s="16">
        <v>12.5366</v>
      </c>
      <c r="L251" s="14">
        <v>14.8776</v>
      </c>
      <c r="M251" s="14">
        <v>18.3471</v>
      </c>
      <c r="N251" s="14">
        <v>21.3738</v>
      </c>
      <c r="O251" s="14">
        <v>24.3476</v>
      </c>
      <c r="P251" s="14">
        <v>28.2189</v>
      </c>
      <c r="Q251" s="14">
        <v>31.8272</v>
      </c>
      <c r="R251" s="14">
        <v>34.3113</v>
      </c>
      <c r="S251" s="14">
        <v>37.2199</v>
      </c>
      <c r="T251" s="14">
        <v>40.56</v>
      </c>
      <c r="U251" s="14">
        <v>44.3828</v>
      </c>
      <c r="V251" s="24"/>
      <c r="W251" s="24"/>
      <c r="X251" s="24"/>
      <c r="Y251" s="24"/>
      <c r="Z251" s="24"/>
      <c r="AA251" s="24"/>
      <c r="AB251" s="24"/>
      <c r="AC251" s="24"/>
    </row>
    <row r="252" spans="1:29">
      <c r="A252" s="6" t="s">
        <v>22</v>
      </c>
      <c r="B252" s="6" t="s">
        <v>23</v>
      </c>
      <c r="C252" s="6" t="s">
        <v>22</v>
      </c>
      <c r="D252" s="6" t="s">
        <v>23</v>
      </c>
      <c r="E252" s="6" t="s">
        <v>50</v>
      </c>
      <c r="F252" s="6" t="s">
        <v>25</v>
      </c>
      <c r="G252" s="6" t="s">
        <v>47</v>
      </c>
      <c r="H252" s="6" t="s">
        <v>29</v>
      </c>
      <c r="I252" s="6" t="s">
        <v>34</v>
      </c>
      <c r="J252" s="6" t="s">
        <v>33</v>
      </c>
      <c r="K252" s="6" t="s">
        <v>36</v>
      </c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4"/>
      <c r="W252" s="24"/>
      <c r="X252" s="24"/>
      <c r="Y252" s="24"/>
      <c r="Z252" s="24"/>
      <c r="AA252" s="24"/>
      <c r="AB252" s="24"/>
      <c r="AC252" s="24"/>
    </row>
    <row r="253" spans="1:29">
      <c r="A253" s="6" t="s">
        <v>22</v>
      </c>
      <c r="B253" s="6" t="s">
        <v>23</v>
      </c>
      <c r="C253" s="6" t="s">
        <v>22</v>
      </c>
      <c r="D253" s="6" t="s">
        <v>23</v>
      </c>
      <c r="E253" s="6" t="s">
        <v>50</v>
      </c>
      <c r="F253" s="6" t="s">
        <v>25</v>
      </c>
      <c r="G253" s="6" t="s">
        <v>47</v>
      </c>
      <c r="H253" s="6" t="s">
        <v>35</v>
      </c>
      <c r="I253" s="6" t="s">
        <v>30</v>
      </c>
      <c r="J253" s="6" t="s">
        <v>31</v>
      </c>
      <c r="K253" s="16">
        <v>12.5366</v>
      </c>
      <c r="L253" s="14">
        <v>14.8776</v>
      </c>
      <c r="M253" s="14">
        <v>18.3471</v>
      </c>
      <c r="N253" s="14">
        <v>21.3738</v>
      </c>
      <c r="O253" s="14">
        <v>24.3476</v>
      </c>
      <c r="P253" s="14">
        <v>28.2189</v>
      </c>
      <c r="Q253" s="14">
        <v>31.8272</v>
      </c>
      <c r="R253" s="14">
        <v>34.3113</v>
      </c>
      <c r="S253" s="14">
        <v>37.2199</v>
      </c>
      <c r="T253" s="14">
        <v>40.56</v>
      </c>
      <c r="U253" s="14">
        <v>44.3828</v>
      </c>
      <c r="V253" s="24"/>
      <c r="W253" s="24"/>
      <c r="X253" s="24"/>
      <c r="Y253" s="24"/>
      <c r="Z253" s="24"/>
      <c r="AA253" s="24"/>
      <c r="AB253" s="24"/>
      <c r="AC253" s="24"/>
    </row>
    <row r="254" spans="1:29">
      <c r="A254" s="6" t="s">
        <v>22</v>
      </c>
      <c r="B254" s="6" t="s">
        <v>23</v>
      </c>
      <c r="C254" s="6" t="s">
        <v>22</v>
      </c>
      <c r="D254" s="6" t="s">
        <v>23</v>
      </c>
      <c r="E254" s="6" t="s">
        <v>50</v>
      </c>
      <c r="F254" s="6" t="s">
        <v>25</v>
      </c>
      <c r="G254" s="6" t="s">
        <v>47</v>
      </c>
      <c r="H254" s="6" t="s">
        <v>35</v>
      </c>
      <c r="I254" s="6" t="s">
        <v>32</v>
      </c>
      <c r="J254" s="6" t="s">
        <v>31</v>
      </c>
      <c r="K254" s="6" t="s">
        <v>36</v>
      </c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4"/>
      <c r="W254" s="24"/>
      <c r="X254" s="24"/>
      <c r="Y254" s="24"/>
      <c r="Z254" s="24"/>
      <c r="AA254" s="24"/>
      <c r="AB254" s="24"/>
      <c r="AC254" s="24"/>
    </row>
    <row r="255" spans="1:29">
      <c r="A255" s="6" t="s">
        <v>22</v>
      </c>
      <c r="B255" s="6" t="s">
        <v>23</v>
      </c>
      <c r="C255" s="6" t="s">
        <v>22</v>
      </c>
      <c r="D255" s="6" t="s">
        <v>23</v>
      </c>
      <c r="E255" s="6" t="s">
        <v>50</v>
      </c>
      <c r="F255" s="6" t="s">
        <v>25</v>
      </c>
      <c r="G255" s="6" t="s">
        <v>47</v>
      </c>
      <c r="H255" s="6" t="s">
        <v>35</v>
      </c>
      <c r="I255" s="6" t="s">
        <v>34</v>
      </c>
      <c r="J255" s="6" t="s">
        <v>33</v>
      </c>
      <c r="K255" s="16">
        <v>12.5366</v>
      </c>
      <c r="L255" s="20">
        <v>14.8776</v>
      </c>
      <c r="M255" s="20">
        <v>18.3471</v>
      </c>
      <c r="N255" s="20">
        <v>21.3738</v>
      </c>
      <c r="O255" s="20">
        <v>24.3476</v>
      </c>
      <c r="P255" s="20">
        <v>28.2189</v>
      </c>
      <c r="Q255" s="20">
        <v>31.8272</v>
      </c>
      <c r="R255" s="20">
        <v>34.3113</v>
      </c>
      <c r="S255" s="20">
        <v>37.2199</v>
      </c>
      <c r="T255" s="20">
        <v>40.56</v>
      </c>
      <c r="U255" s="20">
        <v>44.3828</v>
      </c>
      <c r="V255" s="24"/>
      <c r="W255" s="24"/>
      <c r="X255" s="24"/>
      <c r="Y255" s="24"/>
      <c r="Z255" s="24"/>
      <c r="AA255" s="24"/>
      <c r="AB255" s="24"/>
      <c r="AC255" s="24"/>
    </row>
    <row r="256" spans="1:29">
      <c r="A256" s="6" t="s">
        <v>22</v>
      </c>
      <c r="B256" s="6" t="s">
        <v>23</v>
      </c>
      <c r="C256" s="6" t="s">
        <v>22</v>
      </c>
      <c r="D256" s="6" t="s">
        <v>23</v>
      </c>
      <c r="E256" s="6" t="s">
        <v>50</v>
      </c>
      <c r="F256" s="6" t="s">
        <v>25</v>
      </c>
      <c r="G256" s="6" t="s">
        <v>47</v>
      </c>
      <c r="H256" s="6" t="s">
        <v>35</v>
      </c>
      <c r="I256" s="6" t="s">
        <v>32</v>
      </c>
      <c r="J256" s="6" t="s">
        <v>33</v>
      </c>
      <c r="K256" s="6" t="s">
        <v>36</v>
      </c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4"/>
      <c r="W256" s="24"/>
      <c r="X256" s="24"/>
      <c r="Y256" s="24"/>
      <c r="Z256" s="24"/>
      <c r="AA256" s="24"/>
      <c r="AB256" s="24"/>
      <c r="AC256" s="24"/>
    </row>
    <row r="257" spans="1:29">
      <c r="A257" s="6" t="s">
        <v>22</v>
      </c>
      <c r="B257" s="6" t="s">
        <v>23</v>
      </c>
      <c r="C257" s="6" t="s">
        <v>22</v>
      </c>
      <c r="D257" s="6" t="s">
        <v>23</v>
      </c>
      <c r="E257" s="6" t="s">
        <v>50</v>
      </c>
      <c r="F257" s="6" t="s">
        <v>25</v>
      </c>
      <c r="G257" s="6" t="s">
        <v>47</v>
      </c>
      <c r="H257" s="6" t="s">
        <v>35</v>
      </c>
      <c r="I257" s="6" t="s">
        <v>30</v>
      </c>
      <c r="J257" s="6" t="s">
        <v>33</v>
      </c>
      <c r="K257" s="16" t="s">
        <v>36</v>
      </c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24"/>
      <c r="W257" s="24"/>
      <c r="X257" s="24"/>
      <c r="Y257" s="24"/>
      <c r="Z257" s="24"/>
      <c r="AA257" s="24"/>
      <c r="AB257" s="24"/>
      <c r="AC257" s="24"/>
    </row>
    <row r="258" spans="1:29">
      <c r="A258" s="26" t="s">
        <v>22</v>
      </c>
      <c r="B258" s="26" t="s">
        <v>23</v>
      </c>
      <c r="C258" s="5" t="s">
        <v>22</v>
      </c>
      <c r="D258" s="5" t="s">
        <v>23</v>
      </c>
      <c r="E258" s="5" t="s">
        <v>50</v>
      </c>
      <c r="F258" s="5" t="s">
        <v>25</v>
      </c>
      <c r="G258" s="5" t="s">
        <v>48</v>
      </c>
      <c r="H258" s="5" t="s">
        <v>27</v>
      </c>
      <c r="I258" s="5" t="s">
        <v>28</v>
      </c>
      <c r="J258" s="5" t="s">
        <v>28</v>
      </c>
      <c r="K258" s="11">
        <v>8.609183</v>
      </c>
      <c r="L258" s="12">
        <v>9.545998</v>
      </c>
      <c r="M258" s="12">
        <v>10.258776</v>
      </c>
      <c r="N258" s="12">
        <v>11.34991</v>
      </c>
      <c r="O258" s="12">
        <v>12.98649</v>
      </c>
      <c r="P258" s="12">
        <v>15.675</v>
      </c>
      <c r="Q258" s="12">
        <v>18.56778</v>
      </c>
      <c r="R258" s="12">
        <v>21.34286</v>
      </c>
      <c r="S258" s="12">
        <v>24.54683</v>
      </c>
      <c r="T258" s="12">
        <v>28.4328</v>
      </c>
      <c r="U258" s="12">
        <v>33.57871</v>
      </c>
      <c r="V258" s="24"/>
      <c r="W258" s="24"/>
      <c r="X258" s="24"/>
      <c r="Y258" s="24"/>
      <c r="Z258" s="24"/>
      <c r="AA258" s="24"/>
      <c r="AB258" s="24"/>
      <c r="AC258" s="24"/>
    </row>
    <row r="259" spans="1:29">
      <c r="A259" s="6" t="s">
        <v>22</v>
      </c>
      <c r="B259" s="6" t="s">
        <v>23</v>
      </c>
      <c r="C259" s="6" t="s">
        <v>22</v>
      </c>
      <c r="D259" s="6" t="s">
        <v>23</v>
      </c>
      <c r="E259" s="6" t="s">
        <v>50</v>
      </c>
      <c r="F259" s="6" t="s">
        <v>25</v>
      </c>
      <c r="G259" s="6" t="s">
        <v>48</v>
      </c>
      <c r="H259" s="6" t="s">
        <v>29</v>
      </c>
      <c r="I259" s="6" t="s">
        <v>30</v>
      </c>
      <c r="J259" s="6" t="s">
        <v>31</v>
      </c>
      <c r="K259" s="16">
        <v>8.609183</v>
      </c>
      <c r="L259" s="14">
        <v>9.545998</v>
      </c>
      <c r="M259" s="14">
        <v>10.232024</v>
      </c>
      <c r="N259" s="14">
        <v>11.31119</v>
      </c>
      <c r="O259" s="14">
        <v>12.90388</v>
      </c>
      <c r="P259" s="14">
        <v>15.51671</v>
      </c>
      <c r="Q259" s="14">
        <v>18.32996</v>
      </c>
      <c r="R259" s="14">
        <v>20.98404</v>
      </c>
      <c r="S259" s="14">
        <v>24.00508</v>
      </c>
      <c r="T259" s="14">
        <v>27.56919</v>
      </c>
      <c r="U259" s="14">
        <v>32.11516</v>
      </c>
      <c r="V259" s="24"/>
      <c r="W259" s="24"/>
      <c r="X259" s="24"/>
      <c r="Y259" s="24"/>
      <c r="Z259" s="24"/>
      <c r="AA259" s="24"/>
      <c r="AB259" s="24"/>
      <c r="AC259" s="24"/>
    </row>
    <row r="260" spans="1:29">
      <c r="A260" s="26" t="s">
        <v>22</v>
      </c>
      <c r="B260" s="26" t="s">
        <v>23</v>
      </c>
      <c r="C260" s="5" t="s">
        <v>22</v>
      </c>
      <c r="D260" s="5" t="s">
        <v>23</v>
      </c>
      <c r="E260" s="5" t="s">
        <v>50</v>
      </c>
      <c r="F260" s="5" t="s">
        <v>25</v>
      </c>
      <c r="G260" s="5" t="s">
        <v>48</v>
      </c>
      <c r="H260" s="5" t="s">
        <v>29</v>
      </c>
      <c r="I260" s="5" t="s">
        <v>32</v>
      </c>
      <c r="J260" s="5" t="s">
        <v>31</v>
      </c>
      <c r="K260" s="5" t="s">
        <v>36</v>
      </c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24"/>
      <c r="W260" s="24"/>
      <c r="X260" s="24"/>
      <c r="Y260" s="24"/>
      <c r="Z260" s="24"/>
      <c r="AA260" s="24"/>
      <c r="AB260" s="24"/>
      <c r="AC260" s="24"/>
    </row>
    <row r="261" spans="1:29">
      <c r="A261" s="6" t="s">
        <v>22</v>
      </c>
      <c r="B261" s="6" t="s">
        <v>23</v>
      </c>
      <c r="C261" s="6" t="s">
        <v>22</v>
      </c>
      <c r="D261" s="6" t="s">
        <v>23</v>
      </c>
      <c r="E261" s="6" t="s">
        <v>50</v>
      </c>
      <c r="F261" s="6" t="s">
        <v>25</v>
      </c>
      <c r="G261" s="6" t="s">
        <v>48</v>
      </c>
      <c r="H261" s="6" t="s">
        <v>29</v>
      </c>
      <c r="I261" s="6" t="s">
        <v>34</v>
      </c>
      <c r="J261" s="6" t="s">
        <v>33</v>
      </c>
      <c r="K261" s="16">
        <v>8.609183</v>
      </c>
      <c r="L261" s="14">
        <v>9.545998</v>
      </c>
      <c r="M261" s="14">
        <v>10.245246</v>
      </c>
      <c r="N261" s="14">
        <v>11.33253</v>
      </c>
      <c r="O261" s="14">
        <v>12.97307</v>
      </c>
      <c r="P261" s="14">
        <v>15.64211</v>
      </c>
      <c r="Q261" s="14">
        <v>18.51542</v>
      </c>
      <c r="R261" s="14">
        <v>21.27114</v>
      </c>
      <c r="S261" s="14">
        <v>24.45047</v>
      </c>
      <c r="T261" s="14">
        <v>28.28804</v>
      </c>
      <c r="U261" s="14">
        <v>33.36674</v>
      </c>
      <c r="V261" s="24"/>
      <c r="W261" s="24"/>
      <c r="X261" s="24"/>
      <c r="Y261" s="24"/>
      <c r="Z261" s="24"/>
      <c r="AA261" s="24"/>
      <c r="AB261" s="24"/>
      <c r="AC261" s="24"/>
    </row>
    <row r="262" spans="1:29">
      <c r="A262" s="6" t="s">
        <v>22</v>
      </c>
      <c r="B262" s="6" t="s">
        <v>23</v>
      </c>
      <c r="C262" s="6" t="s">
        <v>22</v>
      </c>
      <c r="D262" s="6" t="s">
        <v>23</v>
      </c>
      <c r="E262" s="6" t="s">
        <v>50</v>
      </c>
      <c r="F262" s="6" t="s">
        <v>25</v>
      </c>
      <c r="G262" s="6" t="s">
        <v>48</v>
      </c>
      <c r="H262" s="6" t="s">
        <v>29</v>
      </c>
      <c r="I262" s="6" t="s">
        <v>32</v>
      </c>
      <c r="J262" s="6" t="s">
        <v>33</v>
      </c>
      <c r="K262" s="6" t="s">
        <v>36</v>
      </c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4"/>
      <c r="W262" s="24"/>
      <c r="X262" s="24"/>
      <c r="Y262" s="24"/>
      <c r="Z262" s="24"/>
      <c r="AA262" s="24"/>
      <c r="AB262" s="24"/>
      <c r="AC262" s="24"/>
    </row>
    <row r="263" spans="1:29">
      <c r="A263" s="26" t="s">
        <v>22</v>
      </c>
      <c r="B263" s="26" t="s">
        <v>23</v>
      </c>
      <c r="C263" s="5" t="s">
        <v>51</v>
      </c>
      <c r="D263" s="5" t="s">
        <v>23</v>
      </c>
      <c r="E263" s="5" t="s">
        <v>50</v>
      </c>
      <c r="F263" s="5" t="s">
        <v>25</v>
      </c>
      <c r="G263" s="5" t="s">
        <v>48</v>
      </c>
      <c r="H263" s="5" t="s">
        <v>29</v>
      </c>
      <c r="I263" s="5" t="s">
        <v>30</v>
      </c>
      <c r="J263" s="5" t="s">
        <v>33</v>
      </c>
      <c r="K263" s="11">
        <v>8.609183</v>
      </c>
      <c r="L263" s="12">
        <v>9.545998</v>
      </c>
      <c r="M263" s="12">
        <v>10.232024</v>
      </c>
      <c r="N263" s="12">
        <v>11.31119</v>
      </c>
      <c r="O263" s="12">
        <v>12.90388</v>
      </c>
      <c r="P263" s="12">
        <v>15.51671</v>
      </c>
      <c r="Q263" s="12">
        <v>18.32996</v>
      </c>
      <c r="R263" s="12">
        <v>20.98404</v>
      </c>
      <c r="S263" s="12">
        <v>24.00508</v>
      </c>
      <c r="T263" s="12">
        <v>27.56919</v>
      </c>
      <c r="U263" s="12">
        <v>32.11516</v>
      </c>
      <c r="V263" s="24"/>
      <c r="W263" s="24"/>
      <c r="X263" s="24"/>
      <c r="Y263" s="24"/>
      <c r="Z263" s="24"/>
      <c r="AA263" s="24"/>
      <c r="AB263" s="24"/>
      <c r="AC263" s="24"/>
    </row>
    <row r="264" spans="1:29">
      <c r="A264" s="6" t="s">
        <v>22</v>
      </c>
      <c r="B264" s="6" t="s">
        <v>23</v>
      </c>
      <c r="C264" s="6" t="s">
        <v>22</v>
      </c>
      <c r="D264" s="6" t="s">
        <v>23</v>
      </c>
      <c r="E264" s="6" t="s">
        <v>50</v>
      </c>
      <c r="F264" s="6" t="s">
        <v>25</v>
      </c>
      <c r="G264" s="6" t="s">
        <v>48</v>
      </c>
      <c r="H264" s="6" t="s">
        <v>35</v>
      </c>
      <c r="I264" s="6" t="s">
        <v>32</v>
      </c>
      <c r="J264" s="6" t="s">
        <v>31</v>
      </c>
      <c r="K264" s="6" t="s">
        <v>36</v>
      </c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4"/>
      <c r="W264" s="24"/>
      <c r="X264" s="24"/>
      <c r="Y264" s="24"/>
      <c r="Z264" s="24"/>
      <c r="AA264" s="24"/>
      <c r="AB264" s="24"/>
      <c r="AC264" s="24"/>
    </row>
    <row r="265" spans="1:29">
      <c r="A265" s="6" t="s">
        <v>22</v>
      </c>
      <c r="B265" s="6" t="s">
        <v>23</v>
      </c>
      <c r="C265" s="6" t="s">
        <v>22</v>
      </c>
      <c r="D265" s="6" t="s">
        <v>23</v>
      </c>
      <c r="E265" s="6" t="s">
        <v>50</v>
      </c>
      <c r="F265" s="6" t="s">
        <v>25</v>
      </c>
      <c r="G265" s="6" t="s">
        <v>48</v>
      </c>
      <c r="H265" s="6" t="s">
        <v>35</v>
      </c>
      <c r="I265" s="6" t="s">
        <v>30</v>
      </c>
      <c r="J265" s="6" t="s">
        <v>31</v>
      </c>
      <c r="K265" s="16">
        <v>8.609183</v>
      </c>
      <c r="L265" s="14">
        <v>9.545998</v>
      </c>
      <c r="M265" s="14">
        <v>10.208165</v>
      </c>
      <c r="N265" s="14">
        <v>11.26499</v>
      </c>
      <c r="O265" s="14">
        <v>12.81863</v>
      </c>
      <c r="P265" s="14">
        <v>15.3956</v>
      </c>
      <c r="Q265" s="14">
        <v>18.1632</v>
      </c>
      <c r="R265" s="14">
        <v>20.71927</v>
      </c>
      <c r="S265" s="14">
        <v>23.58587</v>
      </c>
      <c r="T265" s="14">
        <v>26.84858</v>
      </c>
      <c r="U265" s="14">
        <v>30.73763</v>
      </c>
      <c r="V265" s="24"/>
      <c r="W265" s="24"/>
      <c r="X265" s="24"/>
      <c r="Y265" s="24"/>
      <c r="Z265" s="24"/>
      <c r="AA265" s="24"/>
      <c r="AB265" s="24"/>
      <c r="AC265" s="24"/>
    </row>
    <row r="266" spans="1:29">
      <c r="A266" s="6" t="s">
        <v>22</v>
      </c>
      <c r="B266" s="6" t="s">
        <v>23</v>
      </c>
      <c r="C266" s="6" t="s">
        <v>22</v>
      </c>
      <c r="D266" s="6" t="s">
        <v>23</v>
      </c>
      <c r="E266" s="6" t="s">
        <v>50</v>
      </c>
      <c r="F266" s="6" t="s">
        <v>25</v>
      </c>
      <c r="G266" s="6" t="s">
        <v>48</v>
      </c>
      <c r="H266" s="6" t="s">
        <v>35</v>
      </c>
      <c r="I266" s="6" t="s">
        <v>30</v>
      </c>
      <c r="J266" s="6" t="s">
        <v>33</v>
      </c>
      <c r="K266" s="16">
        <v>8.609183</v>
      </c>
      <c r="L266" s="14">
        <v>9.545998</v>
      </c>
      <c r="M266" s="14">
        <v>10.208165</v>
      </c>
      <c r="N266" s="14">
        <v>11.26499</v>
      </c>
      <c r="O266" s="14">
        <v>12.81863</v>
      </c>
      <c r="P266" s="14">
        <v>15.3956</v>
      </c>
      <c r="Q266" s="14">
        <v>18.1632</v>
      </c>
      <c r="R266" s="14">
        <v>20.71927</v>
      </c>
      <c r="S266" s="14">
        <v>23.58587</v>
      </c>
      <c r="T266" s="14">
        <v>26.84858</v>
      </c>
      <c r="U266" s="14">
        <v>30.73763</v>
      </c>
      <c r="V266" s="24"/>
      <c r="W266" s="24"/>
      <c r="X266" s="24"/>
      <c r="Y266" s="24"/>
      <c r="Z266" s="24"/>
      <c r="AA266" s="24"/>
      <c r="AB266" s="24"/>
      <c r="AC266" s="24"/>
    </row>
    <row r="267" spans="1:29">
      <c r="A267" s="6" t="s">
        <v>22</v>
      </c>
      <c r="B267" s="6" t="s">
        <v>23</v>
      </c>
      <c r="C267" s="6" t="s">
        <v>22</v>
      </c>
      <c r="D267" s="6" t="s">
        <v>23</v>
      </c>
      <c r="E267" s="6" t="s">
        <v>50</v>
      </c>
      <c r="F267" s="6" t="s">
        <v>25</v>
      </c>
      <c r="G267" s="6" t="s">
        <v>48</v>
      </c>
      <c r="H267" s="6" t="s">
        <v>35</v>
      </c>
      <c r="I267" s="6" t="s">
        <v>34</v>
      </c>
      <c r="J267" s="6" t="s">
        <v>33</v>
      </c>
      <c r="K267" s="16">
        <v>8.609183</v>
      </c>
      <c r="L267" s="14">
        <v>9.545998</v>
      </c>
      <c r="M267" s="14">
        <v>10.241286</v>
      </c>
      <c r="N267" s="14">
        <v>11.32868</v>
      </c>
      <c r="O267" s="14">
        <v>12.96273</v>
      </c>
      <c r="P267" s="14">
        <v>15.62209</v>
      </c>
      <c r="Q267" s="14">
        <v>18.49771</v>
      </c>
      <c r="R267" s="14">
        <v>21.25299</v>
      </c>
      <c r="S267" s="14">
        <v>24.42286</v>
      </c>
      <c r="T267" s="14">
        <v>28.24822</v>
      </c>
      <c r="U267" s="14">
        <v>33.29887</v>
      </c>
      <c r="V267" s="24"/>
      <c r="W267" s="24"/>
      <c r="X267" s="24"/>
      <c r="Y267" s="24"/>
      <c r="Z267" s="24"/>
      <c r="AA267" s="24"/>
      <c r="AB267" s="24"/>
      <c r="AC267" s="24"/>
    </row>
    <row r="268" spans="1:29">
      <c r="A268" s="6" t="s">
        <v>22</v>
      </c>
      <c r="B268" s="6" t="s">
        <v>23</v>
      </c>
      <c r="C268" s="6" t="s">
        <v>22</v>
      </c>
      <c r="D268" s="6" t="s">
        <v>23</v>
      </c>
      <c r="E268" s="6" t="s">
        <v>50</v>
      </c>
      <c r="F268" s="6" t="s">
        <v>25</v>
      </c>
      <c r="G268" s="6" t="s">
        <v>48</v>
      </c>
      <c r="H268" s="6" t="s">
        <v>35</v>
      </c>
      <c r="I268" s="6" t="s">
        <v>32</v>
      </c>
      <c r="J268" s="6" t="s">
        <v>33</v>
      </c>
      <c r="K268" s="6" t="s">
        <v>36</v>
      </c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4"/>
      <c r="W268" s="24"/>
      <c r="X268" s="24"/>
      <c r="Y268" s="24"/>
      <c r="Z268" s="24"/>
      <c r="AA268" s="24"/>
      <c r="AB268" s="24"/>
      <c r="AC268" s="24"/>
    </row>
    <row r="269" spans="1:29">
      <c r="A269" s="5" t="s">
        <v>22</v>
      </c>
      <c r="B269" s="5" t="s">
        <v>23</v>
      </c>
      <c r="C269" s="5" t="s">
        <v>22</v>
      </c>
      <c r="D269" s="5" t="s">
        <v>23</v>
      </c>
      <c r="E269" s="5" t="s">
        <v>50</v>
      </c>
      <c r="F269" s="5" t="s">
        <v>25</v>
      </c>
      <c r="G269" s="5" t="s">
        <v>49</v>
      </c>
      <c r="H269" s="5" t="s">
        <v>27</v>
      </c>
      <c r="I269" s="5" t="s">
        <v>28</v>
      </c>
      <c r="J269" s="5" t="s">
        <v>28</v>
      </c>
      <c r="K269" s="5" t="s">
        <v>36</v>
      </c>
      <c r="L269" s="12">
        <v>16.545476598273</v>
      </c>
      <c r="M269" s="12">
        <v>20.735065458216</v>
      </c>
      <c r="N269" s="12">
        <v>25.105822070845</v>
      </c>
      <c r="O269" s="12">
        <v>29.590718413516</v>
      </c>
      <c r="P269" s="12">
        <v>34.089094216002</v>
      </c>
      <c r="Q269" s="12">
        <v>38.553447067146</v>
      </c>
      <c r="R269" s="12">
        <v>42.89285445829</v>
      </c>
      <c r="S269" s="12">
        <v>47.013454847977</v>
      </c>
      <c r="T269" s="12">
        <v>50.840114927318</v>
      </c>
      <c r="U269" s="12">
        <v>54.340317119765</v>
      </c>
      <c r="V269" s="24"/>
      <c r="W269" s="24"/>
      <c r="X269" s="24"/>
      <c r="Y269" s="24"/>
      <c r="Z269" s="24"/>
      <c r="AA269" s="24"/>
      <c r="AB269" s="24"/>
      <c r="AC269" s="24"/>
    </row>
    <row r="270" spans="1:29">
      <c r="A270" s="6" t="s">
        <v>22</v>
      </c>
      <c r="B270" s="6" t="s">
        <v>23</v>
      </c>
      <c r="C270" s="6" t="s">
        <v>22</v>
      </c>
      <c r="D270" s="6" t="s">
        <v>23</v>
      </c>
      <c r="E270" s="6" t="s">
        <v>50</v>
      </c>
      <c r="F270" s="6" t="s">
        <v>25</v>
      </c>
      <c r="G270" s="6" t="s">
        <v>49</v>
      </c>
      <c r="H270" s="6" t="s">
        <v>29</v>
      </c>
      <c r="I270" s="6" t="s">
        <v>30</v>
      </c>
      <c r="J270" s="6" t="s">
        <v>31</v>
      </c>
      <c r="K270" s="6" t="s">
        <v>36</v>
      </c>
      <c r="L270" s="20">
        <v>16.545293285974</v>
      </c>
      <c r="M270" s="20">
        <v>20.728134445057</v>
      </c>
      <c r="N270" s="20">
        <v>25.03113702853</v>
      </c>
      <c r="O270" s="20">
        <v>29.487340070789</v>
      </c>
      <c r="P270" s="20">
        <v>33.845636568558</v>
      </c>
      <c r="Q270" s="20">
        <v>37.939934230424</v>
      </c>
      <c r="R270" s="20">
        <v>41.948878804266</v>
      </c>
      <c r="S270" s="20">
        <v>46.148345949231</v>
      </c>
      <c r="T270" s="20">
        <v>50.11894367177</v>
      </c>
      <c r="U270" s="20">
        <v>53.851218262102</v>
      </c>
      <c r="V270" s="24"/>
      <c r="W270" s="24"/>
      <c r="X270" s="24"/>
      <c r="Y270" s="24"/>
      <c r="Z270" s="24"/>
      <c r="AA270" s="24"/>
      <c r="AB270" s="24"/>
      <c r="AC270" s="24"/>
    </row>
    <row r="271" spans="1:29">
      <c r="A271" s="5" t="s">
        <v>22</v>
      </c>
      <c r="B271" s="5" t="s">
        <v>23</v>
      </c>
      <c r="C271" s="5" t="s">
        <v>22</v>
      </c>
      <c r="D271" s="5" t="s">
        <v>23</v>
      </c>
      <c r="E271" s="5" t="s">
        <v>50</v>
      </c>
      <c r="F271" s="5" t="s">
        <v>25</v>
      </c>
      <c r="G271" s="5" t="s">
        <v>49</v>
      </c>
      <c r="H271" s="5" t="s">
        <v>29</v>
      </c>
      <c r="I271" s="5" t="s">
        <v>32</v>
      </c>
      <c r="J271" s="5" t="s">
        <v>31</v>
      </c>
      <c r="K271" s="5" t="s">
        <v>36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24"/>
      <c r="W271" s="24"/>
      <c r="X271" s="24"/>
      <c r="Y271" s="24"/>
      <c r="Z271" s="24"/>
      <c r="AA271" s="24"/>
      <c r="AB271" s="24"/>
      <c r="AC271" s="24"/>
    </row>
    <row r="272" spans="1:29">
      <c r="A272" s="6" t="s">
        <v>22</v>
      </c>
      <c r="B272" s="6" t="s">
        <v>23</v>
      </c>
      <c r="C272" s="6" t="s">
        <v>22</v>
      </c>
      <c r="D272" s="6" t="s">
        <v>23</v>
      </c>
      <c r="E272" s="6" t="s">
        <v>50</v>
      </c>
      <c r="F272" s="6" t="s">
        <v>25</v>
      </c>
      <c r="G272" s="6" t="s">
        <v>49</v>
      </c>
      <c r="H272" s="6" t="s">
        <v>29</v>
      </c>
      <c r="I272" s="6" t="s">
        <v>34</v>
      </c>
      <c r="J272" s="6" t="s">
        <v>33</v>
      </c>
      <c r="K272" s="6" t="s">
        <v>36</v>
      </c>
      <c r="L272" s="14">
        <v>16.544474311987</v>
      </c>
      <c r="M272" s="14">
        <v>20.731038859156</v>
      </c>
      <c r="N272" s="14">
        <v>25.042115076727</v>
      </c>
      <c r="O272" s="14">
        <v>29.562069156522</v>
      </c>
      <c r="P272" s="14">
        <v>34.123666708752</v>
      </c>
      <c r="Q272" s="14">
        <v>38.690388057586</v>
      </c>
      <c r="R272" s="14">
        <v>43.07280264902</v>
      </c>
      <c r="S272" s="14">
        <v>47.305997549166</v>
      </c>
      <c r="T272" s="14">
        <v>51.265937655725</v>
      </c>
      <c r="U272" s="14">
        <v>54.931728037503</v>
      </c>
      <c r="V272" s="24"/>
      <c r="W272" s="24"/>
      <c r="X272" s="24"/>
      <c r="Y272" s="24"/>
      <c r="Z272" s="24"/>
      <c r="AA272" s="24"/>
      <c r="AB272" s="24"/>
      <c r="AC272" s="24"/>
    </row>
    <row r="273" spans="1:29">
      <c r="A273" s="6" t="s">
        <v>22</v>
      </c>
      <c r="B273" s="6" t="s">
        <v>23</v>
      </c>
      <c r="C273" s="6" t="s">
        <v>22</v>
      </c>
      <c r="D273" s="6" t="s">
        <v>23</v>
      </c>
      <c r="E273" s="6" t="s">
        <v>50</v>
      </c>
      <c r="F273" s="6" t="s">
        <v>25</v>
      </c>
      <c r="G273" s="6" t="s">
        <v>49</v>
      </c>
      <c r="H273" s="6" t="s">
        <v>29</v>
      </c>
      <c r="I273" s="6" t="s">
        <v>30</v>
      </c>
      <c r="J273" s="6" t="s">
        <v>33</v>
      </c>
      <c r="K273" s="6" t="s">
        <v>36</v>
      </c>
      <c r="L273" s="20">
        <v>16.540241146977</v>
      </c>
      <c r="M273" s="20">
        <v>20.693055300779</v>
      </c>
      <c r="N273" s="20">
        <v>24.948458545161</v>
      </c>
      <c r="O273" s="20">
        <v>29.346063255113</v>
      </c>
      <c r="P273" s="20">
        <v>33.701482424247</v>
      </c>
      <c r="Q273" s="20">
        <v>38.035772599947</v>
      </c>
      <c r="R273" s="20">
        <v>42.377034371081</v>
      </c>
      <c r="S273" s="20">
        <v>46.608645401365</v>
      </c>
      <c r="T273" s="20">
        <v>50.544530291165</v>
      </c>
      <c r="U273" s="20">
        <v>54.156561576358</v>
      </c>
      <c r="V273" s="24"/>
      <c r="W273" s="24"/>
      <c r="X273" s="24"/>
      <c r="Y273" s="24"/>
      <c r="Z273" s="24"/>
      <c r="AA273" s="24"/>
      <c r="AB273" s="24"/>
      <c r="AC273" s="24"/>
    </row>
    <row r="274" spans="1:29">
      <c r="A274" s="5" t="s">
        <v>22</v>
      </c>
      <c r="B274" s="5" t="s">
        <v>23</v>
      </c>
      <c r="C274" s="5" t="s">
        <v>22</v>
      </c>
      <c r="D274" s="5" t="s">
        <v>23</v>
      </c>
      <c r="E274" s="5" t="s">
        <v>50</v>
      </c>
      <c r="F274" s="5" t="s">
        <v>25</v>
      </c>
      <c r="G274" s="5" t="s">
        <v>49</v>
      </c>
      <c r="H274" s="5" t="s">
        <v>29</v>
      </c>
      <c r="I274" s="5" t="s">
        <v>32</v>
      </c>
      <c r="J274" s="5" t="s">
        <v>33</v>
      </c>
      <c r="K274" s="5" t="s">
        <v>36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24"/>
      <c r="W274" s="24"/>
      <c r="X274" s="24"/>
      <c r="Y274" s="24"/>
      <c r="Z274" s="24"/>
      <c r="AA274" s="24"/>
      <c r="AB274" s="24"/>
      <c r="AC274" s="24"/>
    </row>
    <row r="275" spans="1:29">
      <c r="A275" s="6" t="s">
        <v>22</v>
      </c>
      <c r="B275" s="6" t="s">
        <v>23</v>
      </c>
      <c r="C275" s="6" t="s">
        <v>22</v>
      </c>
      <c r="D275" s="6" t="s">
        <v>23</v>
      </c>
      <c r="E275" s="6" t="s">
        <v>50</v>
      </c>
      <c r="F275" s="6" t="s">
        <v>25</v>
      </c>
      <c r="G275" s="6" t="s">
        <v>49</v>
      </c>
      <c r="H275" s="6" t="s">
        <v>35</v>
      </c>
      <c r="I275" s="6" t="s">
        <v>32</v>
      </c>
      <c r="J275" s="6" t="s">
        <v>31</v>
      </c>
      <c r="K275" s="6" t="s">
        <v>36</v>
      </c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24"/>
      <c r="W275" s="24"/>
      <c r="X275" s="24"/>
      <c r="Y275" s="24"/>
      <c r="Z275" s="24"/>
      <c r="AA275" s="24"/>
      <c r="AB275" s="24"/>
      <c r="AC275" s="24"/>
    </row>
    <row r="276" spans="1:29">
      <c r="A276" s="6" t="s">
        <v>22</v>
      </c>
      <c r="B276" s="6" t="s">
        <v>23</v>
      </c>
      <c r="C276" s="6" t="s">
        <v>22</v>
      </c>
      <c r="D276" s="6" t="s">
        <v>23</v>
      </c>
      <c r="E276" s="6" t="s">
        <v>50</v>
      </c>
      <c r="F276" s="6" t="s">
        <v>25</v>
      </c>
      <c r="G276" s="6" t="s">
        <v>49</v>
      </c>
      <c r="H276" s="6" t="s">
        <v>35</v>
      </c>
      <c r="I276" s="6" t="s">
        <v>30</v>
      </c>
      <c r="J276" s="6" t="s">
        <v>31</v>
      </c>
      <c r="K276" s="6" t="s">
        <v>36</v>
      </c>
      <c r="L276" s="20">
        <v>16.540738334503</v>
      </c>
      <c r="M276" s="20">
        <v>20.517869857926</v>
      </c>
      <c r="N276" s="20">
        <v>24.884240427928</v>
      </c>
      <c r="O276" s="20">
        <v>29.288139911895</v>
      </c>
      <c r="P276" s="20">
        <v>33.576814232633</v>
      </c>
      <c r="Q276" s="20">
        <v>37.690114139668</v>
      </c>
      <c r="R276" s="20">
        <v>41.847130842403</v>
      </c>
      <c r="S276" s="20">
        <v>46.029956843498</v>
      </c>
      <c r="T276" s="20">
        <v>49.9761746961</v>
      </c>
      <c r="U276" s="20">
        <v>53.703510468361</v>
      </c>
      <c r="V276" s="24"/>
      <c r="W276" s="24"/>
      <c r="X276" s="24"/>
      <c r="Y276" s="24"/>
      <c r="Z276" s="24"/>
      <c r="AA276" s="24"/>
      <c r="AB276" s="24"/>
      <c r="AC276" s="24"/>
    </row>
    <row r="277" spans="1:29">
      <c r="A277" s="6" t="s">
        <v>22</v>
      </c>
      <c r="B277" s="6" t="s">
        <v>23</v>
      </c>
      <c r="C277" s="6" t="s">
        <v>22</v>
      </c>
      <c r="D277" s="6" t="s">
        <v>23</v>
      </c>
      <c r="E277" s="6" t="s">
        <v>50</v>
      </c>
      <c r="F277" s="6" t="s">
        <v>25</v>
      </c>
      <c r="G277" s="6" t="s">
        <v>49</v>
      </c>
      <c r="H277" s="6" t="s">
        <v>35</v>
      </c>
      <c r="I277" s="6" t="s">
        <v>30</v>
      </c>
      <c r="J277" s="6" t="s">
        <v>33</v>
      </c>
      <c r="K277" s="6" t="s">
        <v>36</v>
      </c>
      <c r="L277" s="20">
        <v>16.532535712125</v>
      </c>
      <c r="M277" s="20">
        <v>20.348202887774</v>
      </c>
      <c r="N277" s="20">
        <v>24.367505089774</v>
      </c>
      <c r="O277" s="20">
        <v>28.412608774791</v>
      </c>
      <c r="P277" s="20">
        <v>32.719297315848</v>
      </c>
      <c r="Q277" s="20">
        <v>37.240657335462</v>
      </c>
      <c r="R277" s="20">
        <v>41.743820739941</v>
      </c>
      <c r="S277" s="20">
        <v>46.078902524715</v>
      </c>
      <c r="T277" s="20">
        <v>50.132325194166</v>
      </c>
      <c r="U277" s="20">
        <v>53.849481495914</v>
      </c>
      <c r="V277" s="24"/>
      <c r="W277" s="24"/>
      <c r="X277" s="24"/>
      <c r="Y277" s="24"/>
      <c r="Z277" s="24"/>
      <c r="AA277" s="24"/>
      <c r="AB277" s="24"/>
      <c r="AC277" s="24"/>
    </row>
    <row r="278" spans="1:29">
      <c r="A278" s="6" t="s">
        <v>22</v>
      </c>
      <c r="B278" s="6" t="s">
        <v>23</v>
      </c>
      <c r="C278" s="6" t="s">
        <v>22</v>
      </c>
      <c r="D278" s="6" t="s">
        <v>23</v>
      </c>
      <c r="E278" s="6" t="s">
        <v>50</v>
      </c>
      <c r="F278" s="6" t="s">
        <v>25</v>
      </c>
      <c r="G278" s="6" t="s">
        <v>49</v>
      </c>
      <c r="H278" s="6" t="s">
        <v>35</v>
      </c>
      <c r="I278" s="6" t="s">
        <v>34</v>
      </c>
      <c r="J278" s="6" t="s">
        <v>33</v>
      </c>
      <c r="K278" s="6" t="s">
        <v>36</v>
      </c>
      <c r="L278" s="14">
        <v>16.544607330565</v>
      </c>
      <c r="M278" s="14">
        <v>20.728457166569</v>
      </c>
      <c r="N278" s="14">
        <v>25.039014533334</v>
      </c>
      <c r="O278" s="14">
        <v>29.550408313676</v>
      </c>
      <c r="P278" s="14">
        <v>34.127708679136</v>
      </c>
      <c r="Q278" s="14">
        <v>38.68970901438</v>
      </c>
      <c r="R278" s="14">
        <v>43.126353549942</v>
      </c>
      <c r="S278" s="14">
        <v>47.289034783092</v>
      </c>
      <c r="T278" s="14">
        <v>51.273521403274</v>
      </c>
      <c r="U278" s="14">
        <v>55.012307903608</v>
      </c>
      <c r="V278" s="24"/>
      <c r="W278" s="24"/>
      <c r="X278" s="24"/>
      <c r="Y278" s="24"/>
      <c r="Z278" s="24"/>
      <c r="AA278" s="24"/>
      <c r="AB278" s="24"/>
      <c r="AC278" s="24"/>
    </row>
    <row r="279" spans="1:29">
      <c r="A279" s="6" t="s">
        <v>22</v>
      </c>
      <c r="B279" s="6" t="s">
        <v>23</v>
      </c>
      <c r="C279" s="6" t="s">
        <v>22</v>
      </c>
      <c r="D279" s="6" t="s">
        <v>23</v>
      </c>
      <c r="E279" s="6" t="s">
        <v>50</v>
      </c>
      <c r="F279" s="6" t="s">
        <v>25</v>
      </c>
      <c r="G279" s="6" t="s">
        <v>49</v>
      </c>
      <c r="H279" s="6" t="s">
        <v>35</v>
      </c>
      <c r="I279" s="6" t="s">
        <v>32</v>
      </c>
      <c r="J279" s="6" t="s">
        <v>33</v>
      </c>
      <c r="K279" s="6" t="s">
        <v>36</v>
      </c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24"/>
      <c r="W279" s="24"/>
      <c r="X279" s="24"/>
      <c r="Y279" s="24"/>
      <c r="Z279" s="24"/>
      <c r="AA279" s="24"/>
      <c r="AB279" s="24"/>
      <c r="AC279" s="24"/>
    </row>
    <row r="280" spans="1:29">
      <c r="A280" s="6" t="s">
        <v>22</v>
      </c>
      <c r="B280" s="6" t="s">
        <v>23</v>
      </c>
      <c r="C280" s="26" t="s">
        <v>22</v>
      </c>
      <c r="D280" s="26" t="s">
        <v>23</v>
      </c>
      <c r="E280" s="26" t="s">
        <v>52</v>
      </c>
      <c r="F280" s="26" t="s">
        <v>25</v>
      </c>
      <c r="G280" s="26" t="s">
        <v>26</v>
      </c>
      <c r="H280" s="26" t="s">
        <v>27</v>
      </c>
      <c r="I280" s="26" t="s">
        <v>28</v>
      </c>
      <c r="J280" s="26" t="s">
        <v>28</v>
      </c>
      <c r="K280" s="27">
        <v>36.088358</v>
      </c>
      <c r="L280" s="28">
        <v>51.8984857126456</v>
      </c>
      <c r="M280" s="28">
        <v>71.1134353661312</v>
      </c>
      <c r="N280" s="28">
        <v>91.9232280356653</v>
      </c>
      <c r="O280" s="28">
        <v>114.270525581716</v>
      </c>
      <c r="P280" s="28">
        <v>142.05063612056</v>
      </c>
      <c r="Q280" s="28">
        <v>166.213377518133</v>
      </c>
      <c r="R280" s="28">
        <v>190.878763684153</v>
      </c>
      <c r="S280" s="28">
        <v>215.886431048622</v>
      </c>
      <c r="T280" s="28">
        <v>238.922524499655</v>
      </c>
      <c r="U280" s="28">
        <v>258.591675729361</v>
      </c>
      <c r="V280" s="29" t="s">
        <v>53</v>
      </c>
      <c r="W280" s="24"/>
      <c r="X280" s="24"/>
      <c r="Y280" s="24"/>
      <c r="Z280" s="24"/>
      <c r="AA280" s="24"/>
      <c r="AB280" s="24"/>
      <c r="AC280" s="24"/>
    </row>
    <row r="281" spans="1:29">
      <c r="A281" s="6" t="s">
        <v>22</v>
      </c>
      <c r="B281" s="6" t="s">
        <v>23</v>
      </c>
      <c r="C281" s="6" t="s">
        <v>22</v>
      </c>
      <c r="D281" s="6" t="s">
        <v>23</v>
      </c>
      <c r="E281" s="6" t="s">
        <v>52</v>
      </c>
      <c r="F281" s="6" t="s">
        <v>25</v>
      </c>
      <c r="G281" s="6" t="s">
        <v>26</v>
      </c>
      <c r="H281" s="6" t="s">
        <v>29</v>
      </c>
      <c r="I281" s="6" t="s">
        <v>30</v>
      </c>
      <c r="J281" s="6" t="s">
        <v>31</v>
      </c>
      <c r="K281" s="16">
        <v>36.088358</v>
      </c>
      <c r="L281" s="14">
        <v>51.8984857126456</v>
      </c>
      <c r="M281" s="14">
        <v>71.1134353661312</v>
      </c>
      <c r="N281" s="14">
        <v>91.9232280356653</v>
      </c>
      <c r="O281" s="14">
        <v>114.270525581716</v>
      </c>
      <c r="P281" s="14">
        <v>142.05063612056</v>
      </c>
      <c r="Q281" s="14">
        <v>166.213377518133</v>
      </c>
      <c r="R281" s="14">
        <v>190.878763684153</v>
      </c>
      <c r="S281" s="14">
        <v>215.886431048622</v>
      </c>
      <c r="T281" s="14">
        <v>238.922524499655</v>
      </c>
      <c r="U281" s="14">
        <v>258.591675729361</v>
      </c>
      <c r="V281" s="24"/>
      <c r="W281" s="24"/>
      <c r="X281" s="24"/>
      <c r="Y281" s="24"/>
      <c r="Z281" s="24"/>
      <c r="AA281" s="24"/>
      <c r="AB281" s="24"/>
      <c r="AC281" s="24"/>
    </row>
    <row r="282" spans="1:29">
      <c r="A282" s="6" t="s">
        <v>22</v>
      </c>
      <c r="B282" s="6" t="s">
        <v>23</v>
      </c>
      <c r="C282" s="26" t="s">
        <v>22</v>
      </c>
      <c r="D282" s="26" t="s">
        <v>23</v>
      </c>
      <c r="E282" s="26" t="s">
        <v>52</v>
      </c>
      <c r="F282" s="26" t="s">
        <v>25</v>
      </c>
      <c r="G282" s="26" t="s">
        <v>26</v>
      </c>
      <c r="H282" s="26" t="s">
        <v>29</v>
      </c>
      <c r="I282" s="26" t="s">
        <v>32</v>
      </c>
      <c r="J282" s="26" t="s">
        <v>31</v>
      </c>
      <c r="K282" s="27">
        <v>36.088358</v>
      </c>
      <c r="L282" s="28">
        <v>51.8984857126456</v>
      </c>
      <c r="M282" s="28">
        <v>71.1134353661312</v>
      </c>
      <c r="N282" s="28">
        <v>91.9232280356653</v>
      </c>
      <c r="O282" s="28">
        <v>114.270525581716</v>
      </c>
      <c r="P282" s="28">
        <v>142.05063612056</v>
      </c>
      <c r="Q282" s="28">
        <v>166.213377518133</v>
      </c>
      <c r="R282" s="28">
        <v>190.878763684153</v>
      </c>
      <c r="S282" s="28">
        <v>215.886431048622</v>
      </c>
      <c r="T282" s="28">
        <v>238.922524499655</v>
      </c>
      <c r="U282" s="28">
        <v>258.591675729361</v>
      </c>
      <c r="V282" s="24"/>
      <c r="W282" s="24"/>
      <c r="X282" s="24"/>
      <c r="Y282" s="24"/>
      <c r="Z282" s="24"/>
      <c r="AA282" s="24"/>
      <c r="AB282" s="24"/>
      <c r="AC282" s="24"/>
    </row>
    <row r="283" spans="1:29">
      <c r="A283" s="6" t="s">
        <v>22</v>
      </c>
      <c r="B283" s="6" t="s">
        <v>23</v>
      </c>
      <c r="C283" s="6" t="s">
        <v>22</v>
      </c>
      <c r="D283" s="6" t="s">
        <v>23</v>
      </c>
      <c r="E283" s="6" t="s">
        <v>52</v>
      </c>
      <c r="F283" s="6" t="s">
        <v>25</v>
      </c>
      <c r="G283" s="6" t="s">
        <v>26</v>
      </c>
      <c r="H283" s="6" t="s">
        <v>29</v>
      </c>
      <c r="I283" s="6" t="s">
        <v>34</v>
      </c>
      <c r="J283" s="6" t="s">
        <v>33</v>
      </c>
      <c r="K283" s="16">
        <v>36.088358</v>
      </c>
      <c r="L283" s="14">
        <v>51.8984857126456</v>
      </c>
      <c r="M283" s="14">
        <v>71.1134353661312</v>
      </c>
      <c r="N283" s="14">
        <v>91.9232280356653</v>
      </c>
      <c r="O283" s="14">
        <v>114.270525581716</v>
      </c>
      <c r="P283" s="14">
        <v>142.05063612056</v>
      </c>
      <c r="Q283" s="14">
        <v>166.213377518133</v>
      </c>
      <c r="R283" s="14">
        <v>190.878763684153</v>
      </c>
      <c r="S283" s="14">
        <v>215.886431048622</v>
      </c>
      <c r="T283" s="14">
        <v>238.922524499655</v>
      </c>
      <c r="U283" s="14">
        <v>258.591675729361</v>
      </c>
      <c r="V283" s="24"/>
      <c r="W283" s="24"/>
      <c r="X283" s="24"/>
      <c r="Y283" s="24"/>
      <c r="Z283" s="24"/>
      <c r="AA283" s="24"/>
      <c r="AB283" s="24"/>
      <c r="AC283" s="24"/>
    </row>
    <row r="284" spans="1:29">
      <c r="A284" s="6" t="s">
        <v>22</v>
      </c>
      <c r="B284" s="6" t="s">
        <v>23</v>
      </c>
      <c r="C284" s="6" t="s">
        <v>22</v>
      </c>
      <c r="D284" s="6" t="s">
        <v>23</v>
      </c>
      <c r="E284" s="6" t="s">
        <v>52</v>
      </c>
      <c r="F284" s="6" t="s">
        <v>25</v>
      </c>
      <c r="G284" s="6" t="s">
        <v>26</v>
      </c>
      <c r="H284" s="6" t="s">
        <v>29</v>
      </c>
      <c r="I284" s="6" t="s">
        <v>32</v>
      </c>
      <c r="J284" s="6" t="s">
        <v>33</v>
      </c>
      <c r="K284" s="16">
        <v>36.088358</v>
      </c>
      <c r="L284" s="14">
        <v>51.8984857126456</v>
      </c>
      <c r="M284" s="14">
        <v>71.1134353661312</v>
      </c>
      <c r="N284" s="14">
        <v>91.9232280356653</v>
      </c>
      <c r="O284" s="14">
        <v>114.270525581716</v>
      </c>
      <c r="P284" s="14">
        <v>142.05063612056</v>
      </c>
      <c r="Q284" s="14">
        <v>166.213377518133</v>
      </c>
      <c r="R284" s="14">
        <v>190.878763684153</v>
      </c>
      <c r="S284" s="14">
        <v>215.886431048622</v>
      </c>
      <c r="T284" s="14">
        <v>238.922524499655</v>
      </c>
      <c r="U284" s="14">
        <v>258.591675729361</v>
      </c>
      <c r="V284" s="24"/>
      <c r="W284" s="24"/>
      <c r="X284" s="24"/>
      <c r="Y284" s="24"/>
      <c r="Z284" s="24"/>
      <c r="AA284" s="24"/>
      <c r="AB284" s="24"/>
      <c r="AC284" s="24"/>
    </row>
    <row r="285" spans="1:29">
      <c r="A285" s="6" t="s">
        <v>22</v>
      </c>
      <c r="B285" s="6" t="s">
        <v>23</v>
      </c>
      <c r="C285" s="26" t="s">
        <v>22</v>
      </c>
      <c r="D285" s="26" t="s">
        <v>23</v>
      </c>
      <c r="E285" s="26" t="s">
        <v>52</v>
      </c>
      <c r="F285" s="26" t="s">
        <v>25</v>
      </c>
      <c r="G285" s="26" t="s">
        <v>26</v>
      </c>
      <c r="H285" s="26" t="s">
        <v>29</v>
      </c>
      <c r="I285" s="26" t="s">
        <v>30</v>
      </c>
      <c r="J285" s="26" t="s">
        <v>33</v>
      </c>
      <c r="K285" s="27">
        <v>36.088358</v>
      </c>
      <c r="L285" s="28">
        <v>51.8984857126456</v>
      </c>
      <c r="M285" s="28">
        <v>71.1134353661312</v>
      </c>
      <c r="N285" s="28">
        <v>91.9232280356653</v>
      </c>
      <c r="O285" s="28">
        <v>114.270525581716</v>
      </c>
      <c r="P285" s="28">
        <v>142.05063612056</v>
      </c>
      <c r="Q285" s="28">
        <v>166.213377518133</v>
      </c>
      <c r="R285" s="28">
        <v>190.878763684153</v>
      </c>
      <c r="S285" s="28">
        <v>215.886431048622</v>
      </c>
      <c r="T285" s="28">
        <v>238.922524499655</v>
      </c>
      <c r="U285" s="28">
        <v>258.591675729361</v>
      </c>
      <c r="V285" s="24"/>
      <c r="W285" s="24"/>
      <c r="X285" s="24"/>
      <c r="Y285" s="24"/>
      <c r="Z285" s="24"/>
      <c r="AA285" s="24"/>
      <c r="AB285" s="24"/>
      <c r="AC285" s="24"/>
    </row>
    <row r="286" spans="1:29">
      <c r="A286" s="6" t="s">
        <v>22</v>
      </c>
      <c r="B286" s="6" t="s">
        <v>23</v>
      </c>
      <c r="C286" s="6" t="s">
        <v>22</v>
      </c>
      <c r="D286" s="6" t="s">
        <v>23</v>
      </c>
      <c r="E286" s="6" t="s">
        <v>52</v>
      </c>
      <c r="F286" s="6" t="s">
        <v>25</v>
      </c>
      <c r="G286" s="6" t="s">
        <v>26</v>
      </c>
      <c r="H286" s="6" t="s">
        <v>35</v>
      </c>
      <c r="I286" s="6" t="s">
        <v>30</v>
      </c>
      <c r="J286" s="6" t="s">
        <v>31</v>
      </c>
      <c r="K286" s="16">
        <v>36.088358</v>
      </c>
      <c r="L286" s="14">
        <v>51.8984857126456</v>
      </c>
      <c r="M286" s="14">
        <v>71.1134353661312</v>
      </c>
      <c r="N286" s="14">
        <v>91.9232280356653</v>
      </c>
      <c r="O286" s="14">
        <v>114.270525581716</v>
      </c>
      <c r="P286" s="14">
        <v>142.05063612056</v>
      </c>
      <c r="Q286" s="14">
        <v>166.213377518133</v>
      </c>
      <c r="R286" s="14">
        <v>190.878763684153</v>
      </c>
      <c r="S286" s="14">
        <v>215.886431048622</v>
      </c>
      <c r="T286" s="14">
        <v>238.922524499655</v>
      </c>
      <c r="U286" s="14">
        <v>258.591675729361</v>
      </c>
      <c r="V286" s="24"/>
      <c r="W286" s="24"/>
      <c r="X286" s="24"/>
      <c r="Y286" s="24"/>
      <c r="Z286" s="24"/>
      <c r="AA286" s="24"/>
      <c r="AB286" s="24"/>
      <c r="AC286" s="24"/>
    </row>
    <row r="287" spans="1:29">
      <c r="A287" s="6" t="s">
        <v>22</v>
      </c>
      <c r="B287" s="6" t="s">
        <v>23</v>
      </c>
      <c r="C287" s="6" t="s">
        <v>22</v>
      </c>
      <c r="D287" s="6" t="s">
        <v>23</v>
      </c>
      <c r="E287" s="6" t="s">
        <v>52</v>
      </c>
      <c r="F287" s="6" t="s">
        <v>25</v>
      </c>
      <c r="G287" s="6" t="s">
        <v>26</v>
      </c>
      <c r="H287" s="6" t="s">
        <v>35</v>
      </c>
      <c r="I287" s="6" t="s">
        <v>32</v>
      </c>
      <c r="J287" s="6" t="s">
        <v>31</v>
      </c>
      <c r="K287" s="16">
        <v>36.088358</v>
      </c>
      <c r="L287" s="14">
        <v>51.8984857126456</v>
      </c>
      <c r="M287" s="14">
        <v>71.1134353661312</v>
      </c>
      <c r="N287" s="14">
        <v>91.9232280356653</v>
      </c>
      <c r="O287" s="14">
        <v>114.270525581716</v>
      </c>
      <c r="P287" s="14">
        <v>142.05063612056</v>
      </c>
      <c r="Q287" s="14">
        <v>166.213377518133</v>
      </c>
      <c r="R287" s="14">
        <v>190.878763684153</v>
      </c>
      <c r="S287" s="14">
        <v>215.886431048622</v>
      </c>
      <c r="T287" s="14">
        <v>238.922524499655</v>
      </c>
      <c r="U287" s="14">
        <v>258.591675729361</v>
      </c>
      <c r="V287" s="24"/>
      <c r="W287" s="24"/>
      <c r="X287" s="24"/>
      <c r="Y287" s="24"/>
      <c r="Z287" s="24"/>
      <c r="AA287" s="24"/>
      <c r="AB287" s="24"/>
      <c r="AC287" s="24"/>
    </row>
    <row r="288" spans="1:29">
      <c r="A288" s="6" t="s">
        <v>22</v>
      </c>
      <c r="B288" s="6" t="s">
        <v>23</v>
      </c>
      <c r="C288" s="6" t="s">
        <v>22</v>
      </c>
      <c r="D288" s="6" t="s">
        <v>23</v>
      </c>
      <c r="E288" s="6" t="s">
        <v>52</v>
      </c>
      <c r="F288" s="6" t="s">
        <v>25</v>
      </c>
      <c r="G288" s="6" t="s">
        <v>26</v>
      </c>
      <c r="H288" s="6" t="s">
        <v>35</v>
      </c>
      <c r="I288" s="6" t="s">
        <v>34</v>
      </c>
      <c r="J288" s="6" t="s">
        <v>33</v>
      </c>
      <c r="K288" s="16">
        <v>36.088358</v>
      </c>
      <c r="L288" s="14">
        <v>51.8984857126456</v>
      </c>
      <c r="M288" s="14">
        <v>71.1134353661312</v>
      </c>
      <c r="N288" s="14">
        <v>91.9232280356653</v>
      </c>
      <c r="O288" s="14">
        <v>114.270525581716</v>
      </c>
      <c r="P288" s="14">
        <v>142.05063612056</v>
      </c>
      <c r="Q288" s="14">
        <v>166.213377518133</v>
      </c>
      <c r="R288" s="14">
        <v>190.878763684153</v>
      </c>
      <c r="S288" s="14">
        <v>215.886431048622</v>
      </c>
      <c r="T288" s="14">
        <v>238.922524499655</v>
      </c>
      <c r="U288" s="14">
        <v>258.591675729361</v>
      </c>
      <c r="V288" s="24"/>
      <c r="W288" s="24"/>
      <c r="X288" s="24"/>
      <c r="Y288" s="24"/>
      <c r="Z288" s="24"/>
      <c r="AA288" s="24"/>
      <c r="AB288" s="24"/>
      <c r="AC288" s="24"/>
    </row>
    <row r="289" spans="1:29">
      <c r="A289" s="6" t="s">
        <v>22</v>
      </c>
      <c r="B289" s="6" t="s">
        <v>23</v>
      </c>
      <c r="C289" s="6" t="s">
        <v>22</v>
      </c>
      <c r="D289" s="6" t="s">
        <v>23</v>
      </c>
      <c r="E289" s="6" t="s">
        <v>52</v>
      </c>
      <c r="F289" s="6" t="s">
        <v>25</v>
      </c>
      <c r="G289" s="6" t="s">
        <v>26</v>
      </c>
      <c r="H289" s="6" t="s">
        <v>35</v>
      </c>
      <c r="I289" s="6" t="s">
        <v>32</v>
      </c>
      <c r="J289" s="6" t="s">
        <v>33</v>
      </c>
      <c r="K289" s="6" t="s">
        <v>36</v>
      </c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4"/>
      <c r="W289" s="24"/>
      <c r="X289" s="24"/>
      <c r="Y289" s="24"/>
      <c r="Z289" s="24"/>
      <c r="AA289" s="24"/>
      <c r="AB289" s="24"/>
      <c r="AC289" s="24"/>
    </row>
    <row r="290" spans="1:29">
      <c r="A290" s="6" t="s">
        <v>22</v>
      </c>
      <c r="B290" s="6" t="s">
        <v>23</v>
      </c>
      <c r="C290" s="6" t="s">
        <v>22</v>
      </c>
      <c r="D290" s="6" t="s">
        <v>23</v>
      </c>
      <c r="E290" s="6" t="s">
        <v>52</v>
      </c>
      <c r="F290" s="6" t="s">
        <v>25</v>
      </c>
      <c r="G290" s="6" t="s">
        <v>26</v>
      </c>
      <c r="H290" s="6" t="s">
        <v>35</v>
      </c>
      <c r="I290" s="6" t="s">
        <v>30</v>
      </c>
      <c r="J290" s="6" t="s">
        <v>33</v>
      </c>
      <c r="K290" s="16">
        <v>36.088358</v>
      </c>
      <c r="L290" s="14">
        <v>51.8984857126456</v>
      </c>
      <c r="M290" s="14">
        <v>71.1134353661312</v>
      </c>
      <c r="N290" s="14">
        <v>91.9232280356653</v>
      </c>
      <c r="O290" s="14">
        <v>114.270525581716</v>
      </c>
      <c r="P290" s="14">
        <v>142.05063612056</v>
      </c>
      <c r="Q290" s="14">
        <v>166.213377518133</v>
      </c>
      <c r="R290" s="14">
        <v>190.878763684153</v>
      </c>
      <c r="S290" s="14">
        <v>215.886431048622</v>
      </c>
      <c r="T290" s="14">
        <v>238.922524499655</v>
      </c>
      <c r="U290" s="14">
        <v>258.591675729361</v>
      </c>
      <c r="V290" s="24"/>
      <c r="W290" s="24"/>
      <c r="X290" s="24"/>
      <c r="Y290" s="24"/>
      <c r="Z290" s="24"/>
      <c r="AA290" s="24"/>
      <c r="AB290" s="24"/>
      <c r="AC290" s="24"/>
    </row>
    <row r="291" spans="1:29">
      <c r="A291" s="6" t="s">
        <v>22</v>
      </c>
      <c r="B291" s="6" t="s">
        <v>23</v>
      </c>
      <c r="C291" s="26" t="s">
        <v>22</v>
      </c>
      <c r="D291" s="26" t="s">
        <v>23</v>
      </c>
      <c r="E291" s="26" t="s">
        <v>52</v>
      </c>
      <c r="F291" s="26" t="s">
        <v>25</v>
      </c>
      <c r="G291" s="26" t="s">
        <v>37</v>
      </c>
      <c r="H291" s="26" t="s">
        <v>27</v>
      </c>
      <c r="I291" s="26" t="s">
        <v>28</v>
      </c>
      <c r="J291" s="26" t="s">
        <v>28</v>
      </c>
      <c r="K291" s="27">
        <v>31.9325475760369</v>
      </c>
      <c r="L291" s="28">
        <v>42.0248556006144</v>
      </c>
      <c r="M291" s="28">
        <v>53.7196172411675</v>
      </c>
      <c r="N291" s="28">
        <v>66.7237469308756</v>
      </c>
      <c r="O291" s="28">
        <v>81.3369178494624</v>
      </c>
      <c r="P291" s="28">
        <v>97.6547260768049</v>
      </c>
      <c r="Q291" s="28">
        <v>116.338534549923</v>
      </c>
      <c r="R291" s="28">
        <v>139.762431717358</v>
      </c>
      <c r="S291" s="28">
        <v>168.612482894009</v>
      </c>
      <c r="T291" s="28">
        <v>200.27113341321</v>
      </c>
      <c r="U291" s="28">
        <v>233.220291993856</v>
      </c>
      <c r="V291" s="24"/>
      <c r="W291" s="24"/>
      <c r="X291" s="24"/>
      <c r="Y291" s="24"/>
      <c r="Z291" s="24"/>
      <c r="AA291" s="24"/>
      <c r="AB291" s="24"/>
      <c r="AC291" s="24"/>
    </row>
    <row r="292" spans="1:29">
      <c r="A292" s="6" t="s">
        <v>22</v>
      </c>
      <c r="B292" s="6" t="s">
        <v>23</v>
      </c>
      <c r="C292" s="6" t="s">
        <v>22</v>
      </c>
      <c r="D292" s="6" t="s">
        <v>23</v>
      </c>
      <c r="E292" s="6" t="s">
        <v>52</v>
      </c>
      <c r="F292" s="6" t="s">
        <v>25</v>
      </c>
      <c r="G292" s="6" t="s">
        <v>37</v>
      </c>
      <c r="H292" s="6" t="s">
        <v>29</v>
      </c>
      <c r="I292" s="6" t="s">
        <v>30</v>
      </c>
      <c r="J292" s="6" t="s">
        <v>31</v>
      </c>
      <c r="K292" s="16">
        <v>31.9325475760369</v>
      </c>
      <c r="L292" s="14">
        <v>42.0248556006144</v>
      </c>
      <c r="M292" s="14">
        <v>53.5064577880184</v>
      </c>
      <c r="N292" s="14">
        <v>65.9203320552995</v>
      </c>
      <c r="O292" s="14">
        <v>79.4375066298003</v>
      </c>
      <c r="P292" s="14">
        <v>94.3241344946237</v>
      </c>
      <c r="Q292" s="14">
        <v>111.09435300768</v>
      </c>
      <c r="R292" s="14">
        <v>131.953239563748</v>
      </c>
      <c r="S292" s="14">
        <v>157.438705296467</v>
      </c>
      <c r="T292" s="14">
        <v>184.724429388633</v>
      </c>
      <c r="U292" s="14">
        <v>211.164770470046</v>
      </c>
      <c r="V292" s="24"/>
      <c r="W292" s="24"/>
      <c r="X292" s="24"/>
      <c r="Y292" s="24"/>
      <c r="Z292" s="24"/>
      <c r="AA292" s="24"/>
      <c r="AB292" s="24"/>
      <c r="AC292" s="24"/>
    </row>
    <row r="293" spans="1:29">
      <c r="A293" s="6" t="s">
        <v>22</v>
      </c>
      <c r="B293" s="6" t="s">
        <v>23</v>
      </c>
      <c r="C293" s="26" t="s">
        <v>22</v>
      </c>
      <c r="D293" s="26" t="s">
        <v>23</v>
      </c>
      <c r="E293" s="26" t="s">
        <v>52</v>
      </c>
      <c r="F293" s="26" t="s">
        <v>25</v>
      </c>
      <c r="G293" s="26" t="s">
        <v>37</v>
      </c>
      <c r="H293" s="26" t="s">
        <v>29</v>
      </c>
      <c r="I293" s="26" t="s">
        <v>32</v>
      </c>
      <c r="J293" s="26" t="s">
        <v>31</v>
      </c>
      <c r="K293" s="27">
        <v>31.9325475760369</v>
      </c>
      <c r="L293" s="28">
        <v>42.0248556006144</v>
      </c>
      <c r="M293" s="28">
        <v>51.0510760737327</v>
      </c>
      <c r="N293" s="28">
        <v>61.7488350414746</v>
      </c>
      <c r="O293" s="28">
        <v>73.7868821689708</v>
      </c>
      <c r="P293" s="28">
        <v>86.5266380460829</v>
      </c>
      <c r="Q293" s="28">
        <v>99.9457038525346</v>
      </c>
      <c r="R293" s="28">
        <v>114.966763655914</v>
      </c>
      <c r="S293" s="28">
        <v>132.143266678955</v>
      </c>
      <c r="T293" s="28">
        <v>147.248797284178</v>
      </c>
      <c r="U293" s="28">
        <v>156.636190150538</v>
      </c>
      <c r="V293" s="24"/>
      <c r="W293" s="24"/>
      <c r="X293" s="24"/>
      <c r="Y293" s="24"/>
      <c r="Z293" s="24"/>
      <c r="AA293" s="24"/>
      <c r="AB293" s="24"/>
      <c r="AC293" s="24"/>
    </row>
    <row r="294" spans="1:29">
      <c r="A294" s="6" t="s">
        <v>22</v>
      </c>
      <c r="B294" s="6" t="s">
        <v>23</v>
      </c>
      <c r="C294" s="6" t="s">
        <v>22</v>
      </c>
      <c r="D294" s="6" t="s">
        <v>23</v>
      </c>
      <c r="E294" s="6" t="s">
        <v>52</v>
      </c>
      <c r="F294" s="6" t="s">
        <v>25</v>
      </c>
      <c r="G294" s="6" t="s">
        <v>37</v>
      </c>
      <c r="H294" s="6" t="s">
        <v>29</v>
      </c>
      <c r="I294" s="6" t="s">
        <v>34</v>
      </c>
      <c r="J294" s="6" t="s">
        <v>33</v>
      </c>
      <c r="K294" s="16">
        <v>31.9325475760369</v>
      </c>
      <c r="L294" s="14">
        <v>42.0248556006144</v>
      </c>
      <c r="M294" s="14">
        <v>53.6788945253456</v>
      </c>
      <c r="N294" s="14">
        <v>66.541035483871</v>
      </c>
      <c r="O294" s="14">
        <v>80.8102701136713</v>
      </c>
      <c r="P294" s="14">
        <v>96.3485855053763</v>
      </c>
      <c r="Q294" s="14">
        <v>113.8298120553</v>
      </c>
      <c r="R294" s="14">
        <v>135.528024639017</v>
      </c>
      <c r="S294" s="14">
        <v>161.972066082949</v>
      </c>
      <c r="T294" s="14">
        <v>190.636787778802</v>
      </c>
      <c r="U294" s="14">
        <v>220.066388921659</v>
      </c>
      <c r="V294" s="24"/>
      <c r="W294" s="24"/>
      <c r="X294" s="24"/>
      <c r="Y294" s="24"/>
      <c r="Z294" s="24"/>
      <c r="AA294" s="24"/>
      <c r="AB294" s="24"/>
      <c r="AC294" s="24"/>
    </row>
    <row r="295" spans="1:29">
      <c r="A295" s="6" t="s">
        <v>22</v>
      </c>
      <c r="B295" s="6" t="s">
        <v>23</v>
      </c>
      <c r="C295" s="6" t="s">
        <v>22</v>
      </c>
      <c r="D295" s="6" t="s">
        <v>23</v>
      </c>
      <c r="E295" s="6" t="s">
        <v>52</v>
      </c>
      <c r="F295" s="6" t="s">
        <v>25</v>
      </c>
      <c r="G295" s="6" t="s">
        <v>37</v>
      </c>
      <c r="H295" s="6" t="s">
        <v>29</v>
      </c>
      <c r="I295" s="6" t="s">
        <v>32</v>
      </c>
      <c r="J295" s="6" t="s">
        <v>33</v>
      </c>
      <c r="K295" s="6" t="s">
        <v>36</v>
      </c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4"/>
      <c r="W295" s="24"/>
      <c r="X295" s="24"/>
      <c r="Y295" s="24"/>
      <c r="Z295" s="24"/>
      <c r="AA295" s="24"/>
      <c r="AB295" s="24"/>
      <c r="AC295" s="24"/>
    </row>
    <row r="296" spans="1:29">
      <c r="A296" s="6" t="s">
        <v>22</v>
      </c>
      <c r="B296" s="6" t="s">
        <v>23</v>
      </c>
      <c r="C296" s="26" t="s">
        <v>22</v>
      </c>
      <c r="D296" s="26" t="s">
        <v>23</v>
      </c>
      <c r="E296" s="26" t="s">
        <v>52</v>
      </c>
      <c r="F296" s="26" t="s">
        <v>25</v>
      </c>
      <c r="G296" s="26" t="s">
        <v>37</v>
      </c>
      <c r="H296" s="26" t="s">
        <v>29</v>
      </c>
      <c r="I296" s="26" t="s">
        <v>30</v>
      </c>
      <c r="J296" s="26" t="s">
        <v>33</v>
      </c>
      <c r="K296" s="27">
        <v>31.9325475760369</v>
      </c>
      <c r="L296" s="28">
        <v>42.0248556006144</v>
      </c>
      <c r="M296" s="28">
        <v>53.4982478525346</v>
      </c>
      <c r="N296" s="28">
        <v>65.893428344086</v>
      </c>
      <c r="O296" s="28">
        <v>79.3941916313364</v>
      </c>
      <c r="P296" s="28">
        <v>94.2646719631336</v>
      </c>
      <c r="Q296" s="28">
        <v>111.016792878648</v>
      </c>
      <c r="R296" s="28">
        <v>131.858429284178</v>
      </c>
      <c r="S296" s="28">
        <v>157.267609960061</v>
      </c>
      <c r="T296" s="28">
        <v>184.514370218126</v>
      </c>
      <c r="U296" s="28">
        <v>211.367507729647</v>
      </c>
      <c r="V296" s="24"/>
      <c r="W296" s="24"/>
      <c r="X296" s="24"/>
      <c r="Y296" s="24"/>
      <c r="Z296" s="24"/>
      <c r="AA296" s="24"/>
      <c r="AB296" s="24"/>
      <c r="AC296" s="24"/>
    </row>
    <row r="297" spans="1:29">
      <c r="A297" s="6" t="s">
        <v>22</v>
      </c>
      <c r="B297" s="6" t="s">
        <v>23</v>
      </c>
      <c r="C297" s="6" t="s">
        <v>22</v>
      </c>
      <c r="D297" s="6" t="s">
        <v>23</v>
      </c>
      <c r="E297" s="6" t="s">
        <v>52</v>
      </c>
      <c r="F297" s="6" t="s">
        <v>25</v>
      </c>
      <c r="G297" s="6" t="s">
        <v>37</v>
      </c>
      <c r="H297" s="6" t="s">
        <v>35</v>
      </c>
      <c r="I297" s="6" t="s">
        <v>32</v>
      </c>
      <c r="J297" s="6" t="s">
        <v>31</v>
      </c>
      <c r="K297" s="6" t="s">
        <v>36</v>
      </c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4"/>
      <c r="W297" s="24"/>
      <c r="X297" s="24"/>
      <c r="Y297" s="24"/>
      <c r="Z297" s="24"/>
      <c r="AA297" s="24"/>
      <c r="AB297" s="24"/>
      <c r="AC297" s="24"/>
    </row>
    <row r="298" spans="1:29">
      <c r="A298" s="6" t="s">
        <v>22</v>
      </c>
      <c r="B298" s="6" t="s">
        <v>23</v>
      </c>
      <c r="C298" s="6" t="s">
        <v>22</v>
      </c>
      <c r="D298" s="6" t="s">
        <v>23</v>
      </c>
      <c r="E298" s="6" t="s">
        <v>52</v>
      </c>
      <c r="F298" s="6" t="s">
        <v>25</v>
      </c>
      <c r="G298" s="6" t="s">
        <v>37</v>
      </c>
      <c r="H298" s="6" t="s">
        <v>35</v>
      </c>
      <c r="I298" s="6" t="s">
        <v>30</v>
      </c>
      <c r="J298" s="6" t="s">
        <v>31</v>
      </c>
      <c r="K298" s="16">
        <v>31.9325475760369</v>
      </c>
      <c r="L298" s="14">
        <v>42.0248556006144</v>
      </c>
      <c r="M298" s="14">
        <v>53.5026450568356</v>
      </c>
      <c r="N298" s="14">
        <v>65.9042360245776</v>
      </c>
      <c r="O298" s="14">
        <v>78.6027089032258</v>
      </c>
      <c r="P298" s="14">
        <v>92.5498902611367</v>
      </c>
      <c r="Q298" s="14">
        <v>107.938898912442</v>
      </c>
      <c r="R298" s="14">
        <v>126.707552749616</v>
      </c>
      <c r="S298" s="14">
        <v>147.927346384025</v>
      </c>
      <c r="T298" s="14">
        <v>169.21856435023</v>
      </c>
      <c r="U298" s="14">
        <v>187.101703956989</v>
      </c>
      <c r="V298" s="24"/>
      <c r="W298" s="24"/>
      <c r="X298" s="24"/>
      <c r="Y298" s="24"/>
      <c r="Z298" s="24"/>
      <c r="AA298" s="24"/>
      <c r="AB298" s="24"/>
      <c r="AC298" s="24"/>
    </row>
    <row r="299" spans="1:29">
      <c r="A299" s="6" t="s">
        <v>22</v>
      </c>
      <c r="B299" s="6" t="s">
        <v>23</v>
      </c>
      <c r="C299" s="6" t="s">
        <v>22</v>
      </c>
      <c r="D299" s="6" t="s">
        <v>23</v>
      </c>
      <c r="E299" s="6" t="s">
        <v>52</v>
      </c>
      <c r="F299" s="6" t="s">
        <v>25</v>
      </c>
      <c r="G299" s="6" t="s">
        <v>37</v>
      </c>
      <c r="H299" s="6" t="s">
        <v>35</v>
      </c>
      <c r="I299" s="6" t="s">
        <v>34</v>
      </c>
      <c r="J299" s="6" t="s">
        <v>33</v>
      </c>
      <c r="K299" s="16">
        <v>31.9325475760369</v>
      </c>
      <c r="L299" s="14">
        <v>42.0248556006144</v>
      </c>
      <c r="M299" s="14">
        <v>53.6988610322581</v>
      </c>
      <c r="N299" s="14">
        <v>66.6332558218126</v>
      </c>
      <c r="O299" s="14">
        <v>80.958423514593</v>
      </c>
      <c r="P299" s="14">
        <v>95.9802972104455</v>
      </c>
      <c r="Q299" s="14">
        <v>112.290468270353</v>
      </c>
      <c r="R299" s="14">
        <v>132.827422506912</v>
      </c>
      <c r="S299" s="14">
        <v>158.291444552995</v>
      </c>
      <c r="T299" s="14">
        <v>185.171253235023</v>
      </c>
      <c r="U299" s="14">
        <v>210.950982064516</v>
      </c>
      <c r="V299" s="24"/>
      <c r="W299" s="24"/>
      <c r="X299" s="24"/>
      <c r="Y299" s="24"/>
      <c r="Z299" s="24"/>
      <c r="AA299" s="24"/>
      <c r="AB299" s="24"/>
      <c r="AC299" s="24"/>
    </row>
    <row r="300" spans="1:29">
      <c r="A300" s="6" t="s">
        <v>22</v>
      </c>
      <c r="B300" s="6" t="s">
        <v>23</v>
      </c>
      <c r="C300" s="6" t="s">
        <v>22</v>
      </c>
      <c r="D300" s="6" t="s">
        <v>23</v>
      </c>
      <c r="E300" s="6" t="s">
        <v>52</v>
      </c>
      <c r="F300" s="6" t="s">
        <v>25</v>
      </c>
      <c r="G300" s="6" t="s">
        <v>37</v>
      </c>
      <c r="H300" s="6" t="s">
        <v>35</v>
      </c>
      <c r="I300" s="6" t="s">
        <v>32</v>
      </c>
      <c r="J300" s="6" t="s">
        <v>33</v>
      </c>
      <c r="K300" s="6" t="s">
        <v>36</v>
      </c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4"/>
      <c r="W300" s="24"/>
      <c r="X300" s="24"/>
      <c r="Y300" s="24"/>
      <c r="Z300" s="24"/>
      <c r="AA300" s="24"/>
      <c r="AB300" s="24"/>
      <c r="AC300" s="24"/>
    </row>
    <row r="301" spans="1:29">
      <c r="A301" s="6" t="s">
        <v>22</v>
      </c>
      <c r="B301" s="6" t="s">
        <v>23</v>
      </c>
      <c r="C301" s="6" t="s">
        <v>22</v>
      </c>
      <c r="D301" s="6" t="s">
        <v>23</v>
      </c>
      <c r="E301" s="6" t="s">
        <v>52</v>
      </c>
      <c r="F301" s="6" t="s">
        <v>25</v>
      </c>
      <c r="G301" s="6" t="s">
        <v>37</v>
      </c>
      <c r="H301" s="6" t="s">
        <v>35</v>
      </c>
      <c r="I301" s="6" t="s">
        <v>30</v>
      </c>
      <c r="J301" s="6" t="s">
        <v>33</v>
      </c>
      <c r="K301" s="16">
        <v>31.9325475760369</v>
      </c>
      <c r="L301" s="14">
        <v>42.0248556006144</v>
      </c>
      <c r="M301" s="14">
        <v>53.1965879324117</v>
      </c>
      <c r="N301" s="14">
        <v>65.028131109063</v>
      </c>
      <c r="O301" s="14">
        <v>76.9362043686636</v>
      </c>
      <c r="P301" s="14">
        <v>91.0445192688172</v>
      </c>
      <c r="Q301" s="14">
        <v>105.735237050691</v>
      </c>
      <c r="R301" s="14">
        <v>124.236543987711</v>
      </c>
      <c r="S301" s="14">
        <v>145.1340533702</v>
      </c>
      <c r="T301" s="14">
        <v>166.440573763441</v>
      </c>
      <c r="U301" s="14">
        <v>187.263352522273</v>
      </c>
      <c r="V301" s="24"/>
      <c r="W301" s="24"/>
      <c r="X301" s="24"/>
      <c r="Y301" s="24"/>
      <c r="Z301" s="24"/>
      <c r="AA301" s="24"/>
      <c r="AB301" s="24"/>
      <c r="AC301" s="24"/>
    </row>
    <row r="302" spans="1:29">
      <c r="A302" s="6" t="s">
        <v>22</v>
      </c>
      <c r="B302" s="6" t="s">
        <v>23</v>
      </c>
      <c r="C302" s="5" t="s">
        <v>22</v>
      </c>
      <c r="D302" s="5" t="s">
        <v>23</v>
      </c>
      <c r="E302" s="5" t="s">
        <v>52</v>
      </c>
      <c r="F302" s="5" t="s">
        <v>25</v>
      </c>
      <c r="G302" s="5" t="s">
        <v>38</v>
      </c>
      <c r="H302" s="5" t="s">
        <v>27</v>
      </c>
      <c r="I302" s="5" t="s">
        <v>28</v>
      </c>
      <c r="J302" s="5" t="s">
        <v>28</v>
      </c>
      <c r="K302" s="5" t="s">
        <v>36</v>
      </c>
      <c r="L302" s="12">
        <v>41.969432007</v>
      </c>
      <c r="M302" s="12">
        <v>56.280449616</v>
      </c>
      <c r="N302" s="12">
        <v>76.618064393</v>
      </c>
      <c r="O302" s="12">
        <v>100.215881224</v>
      </c>
      <c r="P302" s="12">
        <v>128.391888</v>
      </c>
      <c r="Q302" s="12">
        <v>162.390965699</v>
      </c>
      <c r="R302" s="12">
        <v>203.957967042</v>
      </c>
      <c r="S302" s="12">
        <v>253.167941529</v>
      </c>
      <c r="T302" s="12">
        <v>309.681817262</v>
      </c>
      <c r="U302" s="12">
        <v>372.93521935632</v>
      </c>
      <c r="V302" s="24"/>
      <c r="W302" s="24"/>
      <c r="X302" s="24"/>
      <c r="Y302" s="24"/>
      <c r="Z302" s="24"/>
      <c r="AA302" s="24"/>
      <c r="AB302" s="24"/>
      <c r="AC302" s="24"/>
    </row>
    <row r="303" spans="1:29">
      <c r="A303" s="6" t="s">
        <v>22</v>
      </c>
      <c r="B303" s="6" t="s">
        <v>23</v>
      </c>
      <c r="C303" s="5" t="s">
        <v>22</v>
      </c>
      <c r="D303" s="5" t="s">
        <v>23</v>
      </c>
      <c r="E303" s="5" t="s">
        <v>52</v>
      </c>
      <c r="F303" s="5" t="s">
        <v>25</v>
      </c>
      <c r="G303" s="5" t="s">
        <v>38</v>
      </c>
      <c r="H303" s="5" t="s">
        <v>29</v>
      </c>
      <c r="I303" s="5" t="s">
        <v>32</v>
      </c>
      <c r="J303" s="5" t="s">
        <v>31</v>
      </c>
      <c r="K303" s="5" t="s">
        <v>36</v>
      </c>
      <c r="L303" s="12">
        <v>41.969432007</v>
      </c>
      <c r="M303" s="12">
        <v>55.414287994</v>
      </c>
      <c r="N303" s="12">
        <v>74.804691956</v>
      </c>
      <c r="O303" s="12">
        <v>96.681482422</v>
      </c>
      <c r="P303" s="12">
        <v>122.229810363</v>
      </c>
      <c r="Q303" s="12">
        <v>152.688003175</v>
      </c>
      <c r="R303" s="12">
        <v>190.457315187</v>
      </c>
      <c r="S303" s="12">
        <v>235.601581057</v>
      </c>
      <c r="T303" s="12">
        <v>287.570812257</v>
      </c>
      <c r="U303" s="12">
        <v>345.495914814592</v>
      </c>
      <c r="V303" s="24"/>
      <c r="W303" s="24"/>
      <c r="X303" s="24"/>
      <c r="Y303" s="24"/>
      <c r="Z303" s="24"/>
      <c r="AA303" s="24"/>
      <c r="AB303" s="24"/>
      <c r="AC303" s="24"/>
    </row>
    <row r="304" spans="1:29">
      <c r="A304" s="6" t="s">
        <v>22</v>
      </c>
      <c r="B304" s="6" t="s">
        <v>23</v>
      </c>
      <c r="C304" s="6" t="s">
        <v>22</v>
      </c>
      <c r="D304" s="6" t="s">
        <v>23</v>
      </c>
      <c r="E304" s="6" t="s">
        <v>52</v>
      </c>
      <c r="F304" s="6" t="s">
        <v>25</v>
      </c>
      <c r="G304" s="6" t="s">
        <v>38</v>
      </c>
      <c r="H304" s="6" t="s">
        <v>29</v>
      </c>
      <c r="I304" s="6" t="s">
        <v>30</v>
      </c>
      <c r="J304" s="6" t="s">
        <v>31</v>
      </c>
      <c r="K304" s="6" t="s">
        <v>36</v>
      </c>
      <c r="L304" s="14">
        <v>41.969432007</v>
      </c>
      <c r="M304" s="14">
        <v>55.84743936155</v>
      </c>
      <c r="N304" s="14">
        <v>75.6675470276</v>
      </c>
      <c r="O304" s="14">
        <v>98.30976928711</v>
      </c>
      <c r="P304" s="14">
        <v>124.93851824953</v>
      </c>
      <c r="Q304" s="14">
        <v>156.57452075197</v>
      </c>
      <c r="R304" s="14">
        <v>195.09587780761</v>
      </c>
      <c r="S304" s="14">
        <v>240.8105308838</v>
      </c>
      <c r="T304" s="14">
        <v>293.7038878174</v>
      </c>
      <c r="U304" s="14">
        <v>352.945722073849</v>
      </c>
      <c r="V304" s="24"/>
      <c r="W304" s="24"/>
      <c r="X304" s="24"/>
      <c r="Y304" s="24"/>
      <c r="Z304" s="24"/>
      <c r="AA304" s="24"/>
      <c r="AB304" s="24"/>
      <c r="AC304" s="24"/>
    </row>
    <row r="305" spans="1:29">
      <c r="A305" s="6" t="s">
        <v>22</v>
      </c>
      <c r="B305" s="6" t="s">
        <v>23</v>
      </c>
      <c r="C305" s="5" t="s">
        <v>22</v>
      </c>
      <c r="D305" s="5" t="s">
        <v>23</v>
      </c>
      <c r="E305" s="5" t="s">
        <v>52</v>
      </c>
      <c r="F305" s="5" t="s">
        <v>25</v>
      </c>
      <c r="G305" s="5" t="s">
        <v>38</v>
      </c>
      <c r="H305" s="5" t="s">
        <v>29</v>
      </c>
      <c r="I305" s="5" t="s">
        <v>30</v>
      </c>
      <c r="J305" s="5" t="s">
        <v>33</v>
      </c>
      <c r="K305" s="5" t="s">
        <v>36</v>
      </c>
      <c r="L305" s="12">
        <v>41.969432007</v>
      </c>
      <c r="M305" s="12">
        <v>55.758986361</v>
      </c>
      <c r="N305" s="12">
        <v>75.467936462</v>
      </c>
      <c r="O305" s="12">
        <v>97.994012025</v>
      </c>
      <c r="P305" s="12">
        <v>124.450519164</v>
      </c>
      <c r="Q305" s="12">
        <v>155.909898682</v>
      </c>
      <c r="R305" s="12">
        <v>194.197884524</v>
      </c>
      <c r="S305" s="12">
        <v>239.952445556</v>
      </c>
      <c r="T305" s="12">
        <v>293.357710937</v>
      </c>
      <c r="U305" s="12">
        <v>353.129743940766</v>
      </c>
      <c r="V305" s="24"/>
      <c r="W305" s="24"/>
      <c r="X305" s="24"/>
      <c r="Y305" s="24"/>
      <c r="Z305" s="24"/>
      <c r="AA305" s="24"/>
      <c r="AB305" s="24"/>
      <c r="AC305" s="24"/>
    </row>
    <row r="306" spans="1:29">
      <c r="A306" s="6" t="s">
        <v>22</v>
      </c>
      <c r="B306" s="6" t="s">
        <v>23</v>
      </c>
      <c r="C306" s="6" t="s">
        <v>22</v>
      </c>
      <c r="D306" s="6" t="s">
        <v>23</v>
      </c>
      <c r="E306" s="6" t="s">
        <v>52</v>
      </c>
      <c r="F306" s="6" t="s">
        <v>25</v>
      </c>
      <c r="G306" s="6" t="s">
        <v>38</v>
      </c>
      <c r="H306" s="6" t="s">
        <v>29</v>
      </c>
      <c r="I306" s="6" t="s">
        <v>32</v>
      </c>
      <c r="J306" s="6" t="s">
        <v>33</v>
      </c>
      <c r="K306" s="6" t="s">
        <v>36</v>
      </c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24"/>
      <c r="W306" s="24"/>
      <c r="X306" s="24"/>
      <c r="Y306" s="24"/>
      <c r="Z306" s="24"/>
      <c r="AA306" s="24"/>
      <c r="AB306" s="24"/>
      <c r="AC306" s="24"/>
    </row>
    <row r="307" spans="1:29">
      <c r="A307" s="6" t="s">
        <v>22</v>
      </c>
      <c r="B307" s="6" t="s">
        <v>23</v>
      </c>
      <c r="C307" s="6" t="s">
        <v>22</v>
      </c>
      <c r="D307" s="6" t="s">
        <v>23</v>
      </c>
      <c r="E307" s="6" t="s">
        <v>52</v>
      </c>
      <c r="F307" s="6" t="s">
        <v>25</v>
      </c>
      <c r="G307" s="6" t="s">
        <v>38</v>
      </c>
      <c r="H307" s="6" t="s">
        <v>29</v>
      </c>
      <c r="I307" s="6" t="s">
        <v>34</v>
      </c>
      <c r="J307" s="6" t="s">
        <v>33</v>
      </c>
      <c r="K307" s="6" t="s">
        <v>36</v>
      </c>
      <c r="L307" s="20">
        <v>41.969432007</v>
      </c>
      <c r="M307" s="20">
        <v>56.017179016</v>
      </c>
      <c r="N307" s="20">
        <v>76.037171965</v>
      </c>
      <c r="O307" s="20">
        <v>99.02941687</v>
      </c>
      <c r="P307" s="20">
        <v>126.108708496</v>
      </c>
      <c r="Q307" s="20">
        <v>158.304916504</v>
      </c>
      <c r="R307" s="20">
        <v>197.38711499</v>
      </c>
      <c r="S307" s="20">
        <v>243.511701294</v>
      </c>
      <c r="T307" s="20">
        <v>296.487876588</v>
      </c>
      <c r="U307" s="20">
        <v>356.042446096323</v>
      </c>
      <c r="V307" s="24"/>
      <c r="W307" s="24"/>
      <c r="X307" s="24"/>
      <c r="Y307" s="24"/>
      <c r="Z307" s="24"/>
      <c r="AA307" s="24"/>
      <c r="AB307" s="24"/>
      <c r="AC307" s="24"/>
    </row>
    <row r="308" spans="1:29">
      <c r="A308" s="6" t="s">
        <v>22</v>
      </c>
      <c r="B308" s="6" t="s">
        <v>23</v>
      </c>
      <c r="C308" s="6" t="s">
        <v>22</v>
      </c>
      <c r="D308" s="6" t="s">
        <v>23</v>
      </c>
      <c r="E308" s="6" t="s">
        <v>52</v>
      </c>
      <c r="F308" s="6" t="s">
        <v>25</v>
      </c>
      <c r="G308" s="6" t="s">
        <v>38</v>
      </c>
      <c r="H308" s="6" t="s">
        <v>35</v>
      </c>
      <c r="I308" s="6" t="s">
        <v>32</v>
      </c>
      <c r="J308" s="6" t="s">
        <v>31</v>
      </c>
      <c r="K308" s="6" t="s">
        <v>36</v>
      </c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24"/>
      <c r="W308" s="24"/>
      <c r="X308" s="24"/>
      <c r="Y308" s="24"/>
      <c r="Z308" s="24"/>
      <c r="AA308" s="24"/>
      <c r="AB308" s="24"/>
      <c r="AC308" s="24"/>
    </row>
    <row r="309" spans="1:29">
      <c r="A309" s="6" t="s">
        <v>22</v>
      </c>
      <c r="B309" s="6" t="s">
        <v>23</v>
      </c>
      <c r="C309" s="6" t="s">
        <v>22</v>
      </c>
      <c r="D309" s="6" t="s">
        <v>23</v>
      </c>
      <c r="E309" s="6" t="s">
        <v>52</v>
      </c>
      <c r="F309" s="6" t="s">
        <v>25</v>
      </c>
      <c r="G309" s="6" t="s">
        <v>38</v>
      </c>
      <c r="H309" s="6" t="s">
        <v>35</v>
      </c>
      <c r="I309" s="6" t="s">
        <v>30</v>
      </c>
      <c r="J309" s="6" t="s">
        <v>31</v>
      </c>
      <c r="K309" s="6" t="s">
        <v>36</v>
      </c>
      <c r="L309" s="20">
        <v>41.969432007</v>
      </c>
      <c r="M309" s="20">
        <v>56.13739987183</v>
      </c>
      <c r="N309" s="20">
        <v>76.11228579713</v>
      </c>
      <c r="O309" s="20">
        <v>99.04915234378</v>
      </c>
      <c r="P309" s="20">
        <v>126.16088275148</v>
      </c>
      <c r="Q309" s="20">
        <v>157.22146954346</v>
      </c>
      <c r="R309" s="20">
        <v>194.96085363771</v>
      </c>
      <c r="S309" s="20">
        <v>240.68420471193</v>
      </c>
      <c r="T309" s="20">
        <v>294.26767907717</v>
      </c>
      <c r="U309" s="20">
        <v>354.897177474779</v>
      </c>
      <c r="V309" s="24"/>
      <c r="W309" s="24"/>
      <c r="X309" s="24"/>
      <c r="Y309" s="24"/>
      <c r="Z309" s="24"/>
      <c r="AA309" s="24"/>
      <c r="AB309" s="24"/>
      <c r="AC309" s="24"/>
    </row>
    <row r="310" spans="1:29">
      <c r="A310" s="6" t="s">
        <v>22</v>
      </c>
      <c r="B310" s="6" t="s">
        <v>23</v>
      </c>
      <c r="C310" s="6" t="s">
        <v>22</v>
      </c>
      <c r="D310" s="6" t="s">
        <v>23</v>
      </c>
      <c r="E310" s="6" t="s">
        <v>52</v>
      </c>
      <c r="F310" s="6" t="s">
        <v>25</v>
      </c>
      <c r="G310" s="6" t="s">
        <v>38</v>
      </c>
      <c r="H310" s="6" t="s">
        <v>35</v>
      </c>
      <c r="I310" s="6" t="s">
        <v>30</v>
      </c>
      <c r="J310" s="6" t="s">
        <v>33</v>
      </c>
      <c r="K310" s="6" t="s">
        <v>36</v>
      </c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24"/>
      <c r="W310" s="24"/>
      <c r="X310" s="24"/>
      <c r="Y310" s="24"/>
      <c r="Z310" s="24"/>
      <c r="AA310" s="24"/>
      <c r="AB310" s="24"/>
      <c r="AC310" s="24"/>
    </row>
    <row r="311" spans="1:29">
      <c r="A311" s="6" t="s">
        <v>22</v>
      </c>
      <c r="B311" s="6" t="s">
        <v>23</v>
      </c>
      <c r="C311" s="6" t="s">
        <v>22</v>
      </c>
      <c r="D311" s="6" t="s">
        <v>23</v>
      </c>
      <c r="E311" s="6" t="s">
        <v>52</v>
      </c>
      <c r="F311" s="6" t="s">
        <v>25</v>
      </c>
      <c r="G311" s="6" t="s">
        <v>38</v>
      </c>
      <c r="H311" s="6" t="s">
        <v>35</v>
      </c>
      <c r="I311" s="6" t="s">
        <v>32</v>
      </c>
      <c r="J311" s="6" t="s">
        <v>33</v>
      </c>
      <c r="K311" s="6" t="s">
        <v>36</v>
      </c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4"/>
      <c r="W311" s="24"/>
      <c r="X311" s="24"/>
      <c r="Y311" s="24"/>
      <c r="Z311" s="24"/>
      <c r="AA311" s="24"/>
      <c r="AB311" s="24"/>
      <c r="AC311" s="24"/>
    </row>
    <row r="312" spans="1:29">
      <c r="A312" s="6" t="s">
        <v>22</v>
      </c>
      <c r="B312" s="6" t="s">
        <v>23</v>
      </c>
      <c r="C312" s="6" t="s">
        <v>22</v>
      </c>
      <c r="D312" s="6" t="s">
        <v>23</v>
      </c>
      <c r="E312" s="6" t="s">
        <v>52</v>
      </c>
      <c r="F312" s="6" t="s">
        <v>25</v>
      </c>
      <c r="G312" s="6" t="s">
        <v>38</v>
      </c>
      <c r="H312" s="6" t="s">
        <v>35</v>
      </c>
      <c r="I312" s="6" t="s">
        <v>34</v>
      </c>
      <c r="J312" s="6" t="s">
        <v>33</v>
      </c>
      <c r="K312" s="6" t="s">
        <v>36</v>
      </c>
      <c r="L312" s="20">
        <v>41.969432007</v>
      </c>
      <c r="M312" s="20">
        <v>56.202310395</v>
      </c>
      <c r="N312" s="20">
        <v>76.318237151</v>
      </c>
      <c r="O312" s="20">
        <v>99.504302918</v>
      </c>
      <c r="P312" s="20">
        <v>126.979201049</v>
      </c>
      <c r="Q312" s="20">
        <v>158.868316589</v>
      </c>
      <c r="R312" s="20">
        <v>197.350648439</v>
      </c>
      <c r="S312" s="20">
        <v>243.109253541</v>
      </c>
      <c r="T312" s="20">
        <v>296.168047363</v>
      </c>
      <c r="U312" s="20">
        <v>356.19935967494</v>
      </c>
      <c r="V312" s="24"/>
      <c r="W312" s="24"/>
      <c r="X312" s="24"/>
      <c r="Y312" s="24"/>
      <c r="Z312" s="24"/>
      <c r="AA312" s="24"/>
      <c r="AB312" s="24"/>
      <c r="AC312" s="24"/>
    </row>
    <row r="313" spans="1:29">
      <c r="A313" s="6" t="s">
        <v>22</v>
      </c>
      <c r="B313" s="6" t="s">
        <v>23</v>
      </c>
      <c r="C313" s="6" t="s">
        <v>22</v>
      </c>
      <c r="D313" s="6" t="s">
        <v>23</v>
      </c>
      <c r="E313" s="6" t="s">
        <v>52</v>
      </c>
      <c r="F313" s="6" t="s">
        <v>25</v>
      </c>
      <c r="G313" s="6" t="s">
        <v>39</v>
      </c>
      <c r="H313" s="6" t="s">
        <v>27</v>
      </c>
      <c r="I313" s="6" t="s">
        <v>28</v>
      </c>
      <c r="J313" s="6" t="s">
        <v>28</v>
      </c>
      <c r="K313" s="16">
        <v>38.55864</v>
      </c>
      <c r="L313" s="14">
        <v>52.95431</v>
      </c>
      <c r="M313" s="14">
        <v>73.46397</v>
      </c>
      <c r="N313" s="14">
        <v>97.15096</v>
      </c>
      <c r="O313" s="14">
        <v>125.245</v>
      </c>
      <c r="P313" s="14">
        <v>156.3308</v>
      </c>
      <c r="Q313" s="14">
        <v>190.4658</v>
      </c>
      <c r="R313" s="14">
        <v>230.9404</v>
      </c>
      <c r="S313" s="14">
        <v>278.0873</v>
      </c>
      <c r="T313" s="14">
        <v>333.0667</v>
      </c>
      <c r="U313" s="14">
        <v>396.624</v>
      </c>
      <c r="V313" s="24"/>
      <c r="W313" s="24"/>
      <c r="X313" s="24"/>
      <c r="Y313" s="24"/>
      <c r="Z313" s="24"/>
      <c r="AA313" s="24"/>
      <c r="AB313" s="24"/>
      <c r="AC313" s="24"/>
    </row>
    <row r="314" spans="1:29">
      <c r="A314" s="6" t="s">
        <v>22</v>
      </c>
      <c r="B314" s="6" t="s">
        <v>23</v>
      </c>
      <c r="C314" s="6" t="s">
        <v>22</v>
      </c>
      <c r="D314" s="6" t="s">
        <v>23</v>
      </c>
      <c r="E314" s="6" t="s">
        <v>52</v>
      </c>
      <c r="F314" s="6" t="s">
        <v>25</v>
      </c>
      <c r="G314" s="6" t="s">
        <v>39</v>
      </c>
      <c r="H314" s="6" t="s">
        <v>29</v>
      </c>
      <c r="I314" s="6" t="s">
        <v>32</v>
      </c>
      <c r="J314" s="6" t="s">
        <v>31</v>
      </c>
      <c r="K314" s="16" t="s">
        <v>36</v>
      </c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24"/>
      <c r="W314" s="24"/>
      <c r="X314" s="24"/>
      <c r="Y314" s="24"/>
      <c r="Z314" s="24"/>
      <c r="AA314" s="24"/>
      <c r="AB314" s="24"/>
      <c r="AC314" s="24"/>
    </row>
    <row r="315" spans="1:29">
      <c r="A315" s="6" t="s">
        <v>22</v>
      </c>
      <c r="B315" s="6" t="s">
        <v>23</v>
      </c>
      <c r="C315" s="6" t="s">
        <v>22</v>
      </c>
      <c r="D315" s="6" t="s">
        <v>23</v>
      </c>
      <c r="E315" s="6" t="s">
        <v>52</v>
      </c>
      <c r="F315" s="6" t="s">
        <v>25</v>
      </c>
      <c r="G315" s="6" t="s">
        <v>39</v>
      </c>
      <c r="H315" s="6" t="s">
        <v>29</v>
      </c>
      <c r="I315" s="6" t="s">
        <v>30</v>
      </c>
      <c r="J315" s="6" t="s">
        <v>31</v>
      </c>
      <c r="K315" s="16">
        <v>38.55864</v>
      </c>
      <c r="L315" s="20">
        <v>52.95431</v>
      </c>
      <c r="M315" s="20">
        <v>73.46397</v>
      </c>
      <c r="N315" s="20">
        <v>97.15096</v>
      </c>
      <c r="O315" s="20">
        <v>125.245</v>
      </c>
      <c r="P315" s="20">
        <v>156.3308</v>
      </c>
      <c r="Q315" s="20">
        <v>190.4658</v>
      </c>
      <c r="R315" s="20">
        <v>230.9404</v>
      </c>
      <c r="S315" s="20">
        <v>278.0873</v>
      </c>
      <c r="T315" s="20">
        <v>333.0667</v>
      </c>
      <c r="U315" s="20">
        <v>396.624</v>
      </c>
      <c r="V315" s="24"/>
      <c r="W315" s="24"/>
      <c r="X315" s="24"/>
      <c r="Y315" s="24"/>
      <c r="Z315" s="24"/>
      <c r="AA315" s="24"/>
      <c r="AB315" s="24"/>
      <c r="AC315" s="24"/>
    </row>
    <row r="316" spans="1:29">
      <c r="A316" s="6" t="s">
        <v>22</v>
      </c>
      <c r="B316" s="6" t="s">
        <v>23</v>
      </c>
      <c r="C316" s="6" t="s">
        <v>22</v>
      </c>
      <c r="D316" s="6" t="s">
        <v>23</v>
      </c>
      <c r="E316" s="6" t="s">
        <v>52</v>
      </c>
      <c r="F316" s="6" t="s">
        <v>25</v>
      </c>
      <c r="G316" s="6" t="s">
        <v>39</v>
      </c>
      <c r="H316" s="6" t="s">
        <v>29</v>
      </c>
      <c r="I316" s="6" t="s">
        <v>32</v>
      </c>
      <c r="J316" s="6" t="s">
        <v>33</v>
      </c>
      <c r="K316" s="16" t="s">
        <v>36</v>
      </c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24"/>
      <c r="W316" s="24"/>
      <c r="X316" s="24"/>
      <c r="Y316" s="24"/>
      <c r="Z316" s="24"/>
      <c r="AA316" s="24"/>
      <c r="AB316" s="24"/>
      <c r="AC316" s="24"/>
    </row>
    <row r="317" spans="1:29">
      <c r="A317" s="6" t="s">
        <v>22</v>
      </c>
      <c r="B317" s="6" t="s">
        <v>23</v>
      </c>
      <c r="C317" s="6" t="s">
        <v>22</v>
      </c>
      <c r="D317" s="6" t="s">
        <v>23</v>
      </c>
      <c r="E317" s="6" t="s">
        <v>52</v>
      </c>
      <c r="F317" s="6" t="s">
        <v>25</v>
      </c>
      <c r="G317" s="6" t="s">
        <v>39</v>
      </c>
      <c r="H317" s="6" t="s">
        <v>29</v>
      </c>
      <c r="I317" s="6" t="s">
        <v>30</v>
      </c>
      <c r="J317" s="6" t="s">
        <v>33</v>
      </c>
      <c r="K317" s="16">
        <v>38.55864</v>
      </c>
      <c r="L317" s="14">
        <v>52.95431</v>
      </c>
      <c r="M317" s="14">
        <v>73.46397</v>
      </c>
      <c r="N317" s="14">
        <v>97.15096</v>
      </c>
      <c r="O317" s="14">
        <v>125.245</v>
      </c>
      <c r="P317" s="14">
        <v>156.3308</v>
      </c>
      <c r="Q317" s="14">
        <v>190.4658</v>
      </c>
      <c r="R317" s="14">
        <v>230.9404</v>
      </c>
      <c r="S317" s="14">
        <v>278.0873</v>
      </c>
      <c r="T317" s="14">
        <v>333.0667</v>
      </c>
      <c r="U317" s="14">
        <v>396.624</v>
      </c>
      <c r="V317" s="24"/>
      <c r="W317" s="24"/>
      <c r="X317" s="24"/>
      <c r="Y317" s="24"/>
      <c r="Z317" s="24"/>
      <c r="AA317" s="24"/>
      <c r="AB317" s="24"/>
      <c r="AC317" s="24"/>
    </row>
    <row r="318" spans="1:29">
      <c r="A318" s="6" t="s">
        <v>22</v>
      </c>
      <c r="B318" s="6" t="s">
        <v>23</v>
      </c>
      <c r="C318" s="6" t="s">
        <v>22</v>
      </c>
      <c r="D318" s="6" t="s">
        <v>23</v>
      </c>
      <c r="E318" s="6" t="s">
        <v>52</v>
      </c>
      <c r="F318" s="6" t="s">
        <v>25</v>
      </c>
      <c r="G318" s="6" t="s">
        <v>39</v>
      </c>
      <c r="H318" s="6" t="s">
        <v>29</v>
      </c>
      <c r="I318" s="6" t="s">
        <v>34</v>
      </c>
      <c r="J318" s="6" t="s">
        <v>33</v>
      </c>
      <c r="K318" s="16">
        <v>38.55864</v>
      </c>
      <c r="L318" s="20">
        <v>52.95431</v>
      </c>
      <c r="M318" s="20">
        <v>73.46397</v>
      </c>
      <c r="N318" s="20">
        <v>97.15096</v>
      </c>
      <c r="O318" s="20">
        <v>125.245</v>
      </c>
      <c r="P318" s="20">
        <v>156.3308</v>
      </c>
      <c r="Q318" s="20">
        <v>190.4658</v>
      </c>
      <c r="R318" s="20">
        <v>230.9404</v>
      </c>
      <c r="S318" s="20">
        <v>278.0873</v>
      </c>
      <c r="T318" s="20">
        <v>333.0667</v>
      </c>
      <c r="U318" s="20">
        <v>396.624</v>
      </c>
      <c r="V318" s="24"/>
      <c r="W318" s="24"/>
      <c r="X318" s="24"/>
      <c r="Y318" s="24"/>
      <c r="Z318" s="24"/>
      <c r="AA318" s="24"/>
      <c r="AB318" s="24"/>
      <c r="AC318" s="24"/>
    </row>
    <row r="319" spans="1:29">
      <c r="A319" s="6" t="s">
        <v>22</v>
      </c>
      <c r="B319" s="6" t="s">
        <v>23</v>
      </c>
      <c r="C319" s="6" t="s">
        <v>22</v>
      </c>
      <c r="D319" s="6" t="s">
        <v>23</v>
      </c>
      <c r="E319" s="6" t="s">
        <v>52</v>
      </c>
      <c r="F319" s="6" t="s">
        <v>25</v>
      </c>
      <c r="G319" s="6" t="s">
        <v>39</v>
      </c>
      <c r="H319" s="6" t="s">
        <v>35</v>
      </c>
      <c r="I319" s="6" t="s">
        <v>32</v>
      </c>
      <c r="J319" s="6" t="s">
        <v>31</v>
      </c>
      <c r="K319" s="16" t="s">
        <v>36</v>
      </c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24"/>
      <c r="W319" s="24"/>
      <c r="X319" s="24"/>
      <c r="Y319" s="24"/>
      <c r="Z319" s="24"/>
      <c r="AA319" s="24"/>
      <c r="AB319" s="24"/>
      <c r="AC319" s="24"/>
    </row>
    <row r="320" spans="1:29">
      <c r="A320" s="6" t="s">
        <v>22</v>
      </c>
      <c r="B320" s="6" t="s">
        <v>23</v>
      </c>
      <c r="C320" s="6" t="s">
        <v>22</v>
      </c>
      <c r="D320" s="6" t="s">
        <v>23</v>
      </c>
      <c r="E320" s="6" t="s">
        <v>52</v>
      </c>
      <c r="F320" s="6" t="s">
        <v>25</v>
      </c>
      <c r="G320" s="6" t="s">
        <v>39</v>
      </c>
      <c r="H320" s="6" t="s">
        <v>35</v>
      </c>
      <c r="I320" s="6" t="s">
        <v>30</v>
      </c>
      <c r="J320" s="6" t="s">
        <v>31</v>
      </c>
      <c r="K320" s="16">
        <v>38.55864</v>
      </c>
      <c r="L320" s="20">
        <v>52.95431</v>
      </c>
      <c r="M320" s="20">
        <v>73.46397</v>
      </c>
      <c r="N320" s="20">
        <v>97.15096</v>
      </c>
      <c r="O320" s="20">
        <v>125.245</v>
      </c>
      <c r="P320" s="20">
        <v>156.3308</v>
      </c>
      <c r="Q320" s="20">
        <v>190.4658</v>
      </c>
      <c r="R320" s="20">
        <v>230.9404</v>
      </c>
      <c r="S320" s="20">
        <v>278.0873</v>
      </c>
      <c r="T320" s="20">
        <v>333.0667</v>
      </c>
      <c r="U320" s="20">
        <v>396.624</v>
      </c>
      <c r="V320" s="24"/>
      <c r="W320" s="24"/>
      <c r="X320" s="24"/>
      <c r="Y320" s="24"/>
      <c r="Z320" s="24"/>
      <c r="AA320" s="24"/>
      <c r="AB320" s="24"/>
      <c r="AC320" s="24"/>
    </row>
    <row r="321" spans="1:29">
      <c r="A321" s="6" t="s">
        <v>22</v>
      </c>
      <c r="B321" s="6" t="s">
        <v>23</v>
      </c>
      <c r="C321" s="6" t="s">
        <v>22</v>
      </c>
      <c r="D321" s="6" t="s">
        <v>23</v>
      </c>
      <c r="E321" s="6" t="s">
        <v>52</v>
      </c>
      <c r="F321" s="6" t="s">
        <v>25</v>
      </c>
      <c r="G321" s="6" t="s">
        <v>39</v>
      </c>
      <c r="H321" s="6" t="s">
        <v>35</v>
      </c>
      <c r="I321" s="6" t="s">
        <v>34</v>
      </c>
      <c r="J321" s="6" t="s">
        <v>33</v>
      </c>
      <c r="K321" s="16">
        <v>38.55864</v>
      </c>
      <c r="L321" s="14">
        <v>52.95431</v>
      </c>
      <c r="M321" s="14">
        <v>73.46397</v>
      </c>
      <c r="N321" s="14">
        <v>97.15096</v>
      </c>
      <c r="O321" s="14">
        <v>125.245</v>
      </c>
      <c r="P321" s="14">
        <v>156.3308</v>
      </c>
      <c r="Q321" s="14">
        <v>190.4658</v>
      </c>
      <c r="R321" s="14">
        <v>230.9404</v>
      </c>
      <c r="S321" s="14">
        <v>278.0873</v>
      </c>
      <c r="T321" s="14">
        <v>333.0667</v>
      </c>
      <c r="U321" s="14">
        <v>396.624</v>
      </c>
      <c r="V321" s="24"/>
      <c r="W321" s="24"/>
      <c r="X321" s="24"/>
      <c r="Y321" s="24"/>
      <c r="Z321" s="24"/>
      <c r="AA321" s="24"/>
      <c r="AB321" s="24"/>
      <c r="AC321" s="24"/>
    </row>
    <row r="322" spans="1:29">
      <c r="A322" s="6" t="s">
        <v>22</v>
      </c>
      <c r="B322" s="6" t="s">
        <v>23</v>
      </c>
      <c r="C322" s="6" t="s">
        <v>22</v>
      </c>
      <c r="D322" s="6" t="s">
        <v>23</v>
      </c>
      <c r="E322" s="6" t="s">
        <v>52</v>
      </c>
      <c r="F322" s="6" t="s">
        <v>25</v>
      </c>
      <c r="G322" s="6" t="s">
        <v>39</v>
      </c>
      <c r="H322" s="6" t="s">
        <v>35</v>
      </c>
      <c r="I322" s="6" t="s">
        <v>30</v>
      </c>
      <c r="J322" s="6" t="s">
        <v>33</v>
      </c>
      <c r="K322" s="16">
        <v>38.55864</v>
      </c>
      <c r="L322" s="14">
        <v>52.95431</v>
      </c>
      <c r="M322" s="14">
        <v>73.46397</v>
      </c>
      <c r="N322" s="14">
        <v>97.15096</v>
      </c>
      <c r="O322" s="14">
        <v>125.245</v>
      </c>
      <c r="P322" s="14">
        <v>156.3308</v>
      </c>
      <c r="Q322" s="14">
        <v>190.4658</v>
      </c>
      <c r="R322" s="14">
        <v>230.9404</v>
      </c>
      <c r="S322" s="14">
        <v>278.0873</v>
      </c>
      <c r="T322" s="14">
        <v>333.0667</v>
      </c>
      <c r="U322" s="14">
        <v>396.624</v>
      </c>
      <c r="V322" s="24"/>
      <c r="W322" s="24"/>
      <c r="X322" s="24"/>
      <c r="Y322" s="24"/>
      <c r="Z322" s="24"/>
      <c r="AA322" s="24"/>
      <c r="AB322" s="24"/>
      <c r="AC322" s="24"/>
    </row>
    <row r="323" spans="1:29">
      <c r="A323" s="6" t="s">
        <v>22</v>
      </c>
      <c r="B323" s="6" t="s">
        <v>23</v>
      </c>
      <c r="C323" s="6" t="s">
        <v>22</v>
      </c>
      <c r="D323" s="6" t="s">
        <v>23</v>
      </c>
      <c r="E323" s="6" t="s">
        <v>52</v>
      </c>
      <c r="F323" s="6" t="s">
        <v>25</v>
      </c>
      <c r="G323" s="6" t="s">
        <v>39</v>
      </c>
      <c r="H323" s="6" t="s">
        <v>35</v>
      </c>
      <c r="I323" s="6" t="s">
        <v>32</v>
      </c>
      <c r="J323" s="6" t="s">
        <v>33</v>
      </c>
      <c r="K323" s="6" t="s">
        <v>36</v>
      </c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4"/>
      <c r="W323" s="24"/>
      <c r="X323" s="24"/>
      <c r="Y323" s="24"/>
      <c r="Z323" s="24"/>
      <c r="AA323" s="24"/>
      <c r="AB323" s="24"/>
      <c r="AC323" s="24"/>
    </row>
    <row r="324" spans="1:29">
      <c r="A324" s="6" t="s">
        <v>22</v>
      </c>
      <c r="B324" s="6" t="s">
        <v>23</v>
      </c>
      <c r="C324" s="6" t="s">
        <v>22</v>
      </c>
      <c r="D324" s="6" t="s">
        <v>23</v>
      </c>
      <c r="E324" s="6" t="s">
        <v>52</v>
      </c>
      <c r="F324" s="6" t="s">
        <v>25</v>
      </c>
      <c r="G324" s="6" t="s">
        <v>40</v>
      </c>
      <c r="H324" s="6" t="s">
        <v>29</v>
      </c>
      <c r="I324" s="6" t="s">
        <v>32</v>
      </c>
      <c r="J324" s="6" t="s">
        <v>31</v>
      </c>
      <c r="K324" s="16">
        <v>38.55864</v>
      </c>
      <c r="L324" s="14">
        <v>52.95431</v>
      </c>
      <c r="M324" s="14">
        <v>73.46397</v>
      </c>
      <c r="N324" s="14">
        <v>97.15096</v>
      </c>
      <c r="O324" s="14">
        <v>125.245</v>
      </c>
      <c r="P324" s="14">
        <v>156.3308</v>
      </c>
      <c r="Q324" s="14">
        <v>190.4658</v>
      </c>
      <c r="R324" s="14">
        <v>230.9404</v>
      </c>
      <c r="S324" s="14">
        <v>278.0873</v>
      </c>
      <c r="T324" s="14">
        <v>333.0667</v>
      </c>
      <c r="U324" s="14">
        <v>396.624</v>
      </c>
      <c r="V324" s="24"/>
      <c r="W324" s="24"/>
      <c r="X324" s="24"/>
      <c r="Y324" s="24"/>
      <c r="Z324" s="24"/>
      <c r="AA324" s="24"/>
      <c r="AB324" s="24"/>
      <c r="AC324" s="24"/>
    </row>
    <row r="325" spans="1:29">
      <c r="A325" s="6" t="s">
        <v>22</v>
      </c>
      <c r="B325" s="6" t="s">
        <v>23</v>
      </c>
      <c r="C325" s="6" t="s">
        <v>22</v>
      </c>
      <c r="D325" s="6" t="s">
        <v>23</v>
      </c>
      <c r="E325" s="6" t="s">
        <v>52</v>
      </c>
      <c r="F325" s="6" t="s">
        <v>25</v>
      </c>
      <c r="G325" s="6" t="s">
        <v>40</v>
      </c>
      <c r="H325" s="6" t="s">
        <v>29</v>
      </c>
      <c r="I325" s="6" t="s">
        <v>30</v>
      </c>
      <c r="J325" s="6" t="s">
        <v>33</v>
      </c>
      <c r="K325" s="6" t="s">
        <v>36</v>
      </c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4"/>
      <c r="W325" s="24"/>
      <c r="X325" s="24"/>
      <c r="Y325" s="24"/>
      <c r="Z325" s="24"/>
      <c r="AA325" s="24"/>
      <c r="AB325" s="24"/>
      <c r="AC325" s="24"/>
    </row>
    <row r="326" spans="1:29">
      <c r="A326" s="6" t="s">
        <v>22</v>
      </c>
      <c r="B326" s="6" t="s">
        <v>23</v>
      </c>
      <c r="C326" s="6" t="s">
        <v>22</v>
      </c>
      <c r="D326" s="6" t="s">
        <v>23</v>
      </c>
      <c r="E326" s="6" t="s">
        <v>52</v>
      </c>
      <c r="F326" s="6" t="s">
        <v>25</v>
      </c>
      <c r="G326" s="6" t="s">
        <v>40</v>
      </c>
      <c r="H326" s="6" t="s">
        <v>35</v>
      </c>
      <c r="I326" s="6" t="s">
        <v>30</v>
      </c>
      <c r="J326" s="6" t="s">
        <v>33</v>
      </c>
      <c r="K326" s="6" t="s">
        <v>36</v>
      </c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4"/>
      <c r="W326" s="24"/>
      <c r="X326" s="24"/>
      <c r="Y326" s="24"/>
      <c r="Z326" s="24"/>
      <c r="AA326" s="24"/>
      <c r="AB326" s="24"/>
      <c r="AC326" s="24"/>
    </row>
    <row r="327" spans="1:29">
      <c r="A327" s="5" t="s">
        <v>22</v>
      </c>
      <c r="B327" s="5" t="s">
        <v>23</v>
      </c>
      <c r="C327" s="5" t="s">
        <v>22</v>
      </c>
      <c r="D327" s="5" t="s">
        <v>23</v>
      </c>
      <c r="E327" s="5" t="s">
        <v>52</v>
      </c>
      <c r="F327" s="5" t="s">
        <v>25</v>
      </c>
      <c r="G327" s="5" t="s">
        <v>41</v>
      </c>
      <c r="H327" s="5" t="s">
        <v>27</v>
      </c>
      <c r="I327" s="5" t="s">
        <v>28</v>
      </c>
      <c r="J327" s="5" t="s">
        <v>28</v>
      </c>
      <c r="K327" s="11">
        <v>36.3272093394684</v>
      </c>
      <c r="L327" s="12">
        <v>45.8769113534307</v>
      </c>
      <c r="M327" s="12">
        <v>59.6849797524448</v>
      </c>
      <c r="N327" s="12">
        <v>76.8420320642554</v>
      </c>
      <c r="O327" s="12">
        <v>98.0715292213083</v>
      </c>
      <c r="P327" s="12">
        <v>122.700877986415</v>
      </c>
      <c r="Q327" s="12">
        <v>150.735110277935</v>
      </c>
      <c r="R327" s="12">
        <v>181.592200628013</v>
      </c>
      <c r="S327" s="12">
        <v>212.428759929338</v>
      </c>
      <c r="T327" s="12">
        <v>240.270808001807</v>
      </c>
      <c r="U327" s="12">
        <v>268.038102450937</v>
      </c>
      <c r="V327" s="24"/>
      <c r="W327" s="24"/>
      <c r="X327" s="24"/>
      <c r="Y327" s="24"/>
      <c r="Z327" s="24"/>
      <c r="AA327" s="24"/>
      <c r="AB327" s="24"/>
      <c r="AC327" s="24"/>
    </row>
    <row r="328" spans="1:29">
      <c r="A328" s="5" t="s">
        <v>22</v>
      </c>
      <c r="B328" s="5" t="s">
        <v>23</v>
      </c>
      <c r="C328" s="5" t="s">
        <v>22</v>
      </c>
      <c r="D328" s="5" t="s">
        <v>23</v>
      </c>
      <c r="E328" s="5" t="s">
        <v>52</v>
      </c>
      <c r="F328" s="5" t="s">
        <v>25</v>
      </c>
      <c r="G328" s="5" t="s">
        <v>41</v>
      </c>
      <c r="H328" s="5" t="s">
        <v>29</v>
      </c>
      <c r="I328" s="5" t="s">
        <v>32</v>
      </c>
      <c r="J328" s="5" t="s">
        <v>31</v>
      </c>
      <c r="K328" s="5" t="s">
        <v>36</v>
      </c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24"/>
      <c r="W328" s="24"/>
      <c r="X328" s="24"/>
      <c r="Y328" s="24"/>
      <c r="Z328" s="24"/>
      <c r="AA328" s="24"/>
      <c r="AB328" s="24"/>
      <c r="AC328" s="24"/>
    </row>
    <row r="329" spans="1:29">
      <c r="A329" s="6" t="s">
        <v>22</v>
      </c>
      <c r="B329" s="6" t="s">
        <v>23</v>
      </c>
      <c r="C329" s="6" t="s">
        <v>22</v>
      </c>
      <c r="D329" s="6" t="s">
        <v>23</v>
      </c>
      <c r="E329" s="6" t="s">
        <v>52</v>
      </c>
      <c r="F329" s="6" t="s">
        <v>25</v>
      </c>
      <c r="G329" s="6" t="s">
        <v>41</v>
      </c>
      <c r="H329" s="6" t="s">
        <v>29</v>
      </c>
      <c r="I329" s="6" t="s">
        <v>30</v>
      </c>
      <c r="J329" s="6" t="s">
        <v>31</v>
      </c>
      <c r="K329" s="16">
        <v>36.3272093394684</v>
      </c>
      <c r="L329" s="14">
        <v>45.8769113534307</v>
      </c>
      <c r="M329" s="14">
        <v>59.4938564118509</v>
      </c>
      <c r="N329" s="14">
        <v>75.9380881386462</v>
      </c>
      <c r="O329" s="14">
        <v>96.2185896619357</v>
      </c>
      <c r="P329" s="14">
        <v>119.538942517875</v>
      </c>
      <c r="Q329" s="14">
        <v>145.452695748049</v>
      </c>
      <c r="R329" s="14">
        <v>173.060161932718</v>
      </c>
      <c r="S329" s="14">
        <v>201.748323803987</v>
      </c>
      <c r="T329" s="14">
        <v>226.216037681592</v>
      </c>
      <c r="U329" s="14">
        <v>254.99115040673</v>
      </c>
      <c r="V329" s="24"/>
      <c r="W329" s="24"/>
      <c r="X329" s="24"/>
      <c r="Y329" s="24"/>
      <c r="Z329" s="24"/>
      <c r="AA329" s="24"/>
      <c r="AB329" s="24"/>
      <c r="AC329" s="24"/>
    </row>
    <row r="330" spans="1:29">
      <c r="A330" s="6" t="s">
        <v>22</v>
      </c>
      <c r="B330" s="6" t="s">
        <v>23</v>
      </c>
      <c r="C330" s="6" t="s">
        <v>22</v>
      </c>
      <c r="D330" s="6" t="s">
        <v>23</v>
      </c>
      <c r="E330" s="6" t="s">
        <v>52</v>
      </c>
      <c r="F330" s="6" t="s">
        <v>25</v>
      </c>
      <c r="G330" s="6" t="s">
        <v>41</v>
      </c>
      <c r="H330" s="6" t="s">
        <v>29</v>
      </c>
      <c r="I330" s="6" t="s">
        <v>34</v>
      </c>
      <c r="J330" s="6" t="s">
        <v>33</v>
      </c>
      <c r="K330" s="16">
        <v>36.3272093394684</v>
      </c>
      <c r="L330" s="20">
        <v>45.8769113534307</v>
      </c>
      <c r="M330" s="20">
        <v>59.6547901298687</v>
      </c>
      <c r="N330" s="20">
        <v>76.5127297549462</v>
      </c>
      <c r="O330" s="20">
        <v>97.1946821462566</v>
      </c>
      <c r="P330" s="20">
        <v>121.057851800014</v>
      </c>
      <c r="Q330" s="20">
        <v>147.541875632049</v>
      </c>
      <c r="R330" s="20">
        <v>177.257926844237</v>
      </c>
      <c r="S330" s="20">
        <v>205.801002061878</v>
      </c>
      <c r="T330" s="20">
        <v>230.950888419206</v>
      </c>
      <c r="U330" s="20">
        <v>257.990179210777</v>
      </c>
      <c r="V330" s="24"/>
      <c r="W330" s="24"/>
      <c r="X330" s="24"/>
      <c r="Y330" s="24"/>
      <c r="Z330" s="24"/>
      <c r="AA330" s="24"/>
      <c r="AB330" s="24"/>
      <c r="AC330" s="24"/>
    </row>
    <row r="331" spans="1:29">
      <c r="A331" s="6" t="s">
        <v>22</v>
      </c>
      <c r="B331" s="6" t="s">
        <v>23</v>
      </c>
      <c r="C331" s="6" t="s">
        <v>22</v>
      </c>
      <c r="D331" s="6" t="s">
        <v>23</v>
      </c>
      <c r="E331" s="6" t="s">
        <v>52</v>
      </c>
      <c r="F331" s="6" t="s">
        <v>25</v>
      </c>
      <c r="G331" s="6" t="s">
        <v>41</v>
      </c>
      <c r="H331" s="6" t="s">
        <v>29</v>
      </c>
      <c r="I331" s="6" t="s">
        <v>32</v>
      </c>
      <c r="J331" s="6" t="s">
        <v>33</v>
      </c>
      <c r="K331" s="16" t="s">
        <v>36</v>
      </c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24"/>
      <c r="W331" s="24"/>
      <c r="X331" s="24"/>
      <c r="Y331" s="24"/>
      <c r="Z331" s="24"/>
      <c r="AA331" s="24"/>
      <c r="AB331" s="24"/>
      <c r="AC331" s="24"/>
    </row>
    <row r="332" spans="1:29">
      <c r="A332" s="5" t="s">
        <v>22</v>
      </c>
      <c r="B332" s="5" t="s">
        <v>23</v>
      </c>
      <c r="C332" s="5" t="s">
        <v>22</v>
      </c>
      <c r="D332" s="5" t="s">
        <v>23</v>
      </c>
      <c r="E332" s="5" t="s">
        <v>52</v>
      </c>
      <c r="F332" s="5" t="s">
        <v>25</v>
      </c>
      <c r="G332" s="5" t="s">
        <v>41</v>
      </c>
      <c r="H332" s="5" t="s">
        <v>29</v>
      </c>
      <c r="I332" s="5" t="s">
        <v>30</v>
      </c>
      <c r="J332" s="5" t="s">
        <v>33</v>
      </c>
      <c r="K332" s="11">
        <v>36.3272093394684</v>
      </c>
      <c r="L332" s="12">
        <v>45.8769113534307</v>
      </c>
      <c r="M332" s="12">
        <v>59.4504519475928</v>
      </c>
      <c r="N332" s="12">
        <v>75.8095259743054</v>
      </c>
      <c r="O332" s="12">
        <v>95.8865085735843</v>
      </c>
      <c r="P332" s="12">
        <v>118.960021014576</v>
      </c>
      <c r="Q332" s="12">
        <v>144.320999865145</v>
      </c>
      <c r="R332" s="12">
        <v>172.481376261409</v>
      </c>
      <c r="S332" s="12">
        <v>201.926428871118</v>
      </c>
      <c r="T332" s="12">
        <v>228.872429521951</v>
      </c>
      <c r="U332" s="12">
        <v>255.715506690351</v>
      </c>
      <c r="V332" s="24"/>
      <c r="W332" s="24"/>
      <c r="X332" s="24"/>
      <c r="Y332" s="24"/>
      <c r="Z332" s="24"/>
      <c r="AA332" s="24"/>
      <c r="AB332" s="24"/>
      <c r="AC332" s="24"/>
    </row>
    <row r="333" spans="1:29">
      <c r="A333" s="6" t="s">
        <v>22</v>
      </c>
      <c r="B333" s="6" t="s">
        <v>23</v>
      </c>
      <c r="C333" s="6" t="s">
        <v>22</v>
      </c>
      <c r="D333" s="6" t="s">
        <v>23</v>
      </c>
      <c r="E333" s="6" t="s">
        <v>52</v>
      </c>
      <c r="F333" s="6" t="s">
        <v>25</v>
      </c>
      <c r="G333" s="6" t="s">
        <v>41</v>
      </c>
      <c r="H333" s="6" t="s">
        <v>35</v>
      </c>
      <c r="I333" s="6" t="s">
        <v>30</v>
      </c>
      <c r="J333" s="6" t="s">
        <v>31</v>
      </c>
      <c r="K333" s="6" t="s">
        <v>36</v>
      </c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4"/>
      <c r="W333" s="24"/>
      <c r="X333" s="24"/>
      <c r="Y333" s="24"/>
      <c r="Z333" s="24"/>
      <c r="AA333" s="24"/>
      <c r="AB333" s="24"/>
      <c r="AC333" s="24"/>
    </row>
    <row r="334" spans="1:29">
      <c r="A334" s="6" t="s">
        <v>22</v>
      </c>
      <c r="B334" s="6" t="s">
        <v>23</v>
      </c>
      <c r="C334" s="6" t="s">
        <v>22</v>
      </c>
      <c r="D334" s="6" t="s">
        <v>23</v>
      </c>
      <c r="E334" s="6" t="s">
        <v>52</v>
      </c>
      <c r="F334" s="6" t="s">
        <v>25</v>
      </c>
      <c r="G334" s="6" t="s">
        <v>41</v>
      </c>
      <c r="H334" s="6" t="s">
        <v>35</v>
      </c>
      <c r="I334" s="6" t="s">
        <v>32</v>
      </c>
      <c r="J334" s="6" t="s">
        <v>31</v>
      </c>
      <c r="K334" s="6" t="s">
        <v>36</v>
      </c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4"/>
      <c r="W334" s="24"/>
      <c r="X334" s="24"/>
      <c r="Y334" s="24"/>
      <c r="Z334" s="24"/>
      <c r="AA334" s="24"/>
      <c r="AB334" s="24"/>
      <c r="AC334" s="24"/>
    </row>
    <row r="335" spans="1:29">
      <c r="A335" s="6" t="s">
        <v>22</v>
      </c>
      <c r="B335" s="6" t="s">
        <v>23</v>
      </c>
      <c r="C335" s="6" t="s">
        <v>22</v>
      </c>
      <c r="D335" s="6" t="s">
        <v>23</v>
      </c>
      <c r="E335" s="6" t="s">
        <v>52</v>
      </c>
      <c r="F335" s="6" t="s">
        <v>25</v>
      </c>
      <c r="G335" s="6" t="s">
        <v>41</v>
      </c>
      <c r="H335" s="6" t="s">
        <v>35</v>
      </c>
      <c r="I335" s="6" t="s">
        <v>30</v>
      </c>
      <c r="J335" s="6" t="s">
        <v>33</v>
      </c>
      <c r="K335" s="6" t="s">
        <v>36</v>
      </c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4"/>
      <c r="W335" s="24"/>
      <c r="X335" s="24"/>
      <c r="Y335" s="24"/>
      <c r="Z335" s="24"/>
      <c r="AA335" s="24"/>
      <c r="AB335" s="24"/>
      <c r="AC335" s="24"/>
    </row>
    <row r="336" spans="1:29">
      <c r="A336" s="6" t="s">
        <v>22</v>
      </c>
      <c r="B336" s="6" t="s">
        <v>23</v>
      </c>
      <c r="C336" s="6" t="s">
        <v>22</v>
      </c>
      <c r="D336" s="6" t="s">
        <v>23</v>
      </c>
      <c r="E336" s="6" t="s">
        <v>52</v>
      </c>
      <c r="F336" s="6" t="s">
        <v>25</v>
      </c>
      <c r="G336" s="6" t="s">
        <v>41</v>
      </c>
      <c r="H336" s="6" t="s">
        <v>35</v>
      </c>
      <c r="I336" s="6" t="s">
        <v>32</v>
      </c>
      <c r="J336" s="6" t="s">
        <v>33</v>
      </c>
      <c r="K336" s="16" t="s">
        <v>36</v>
      </c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24"/>
      <c r="W336" s="24"/>
      <c r="X336" s="24"/>
      <c r="Y336" s="24"/>
      <c r="Z336" s="24"/>
      <c r="AA336" s="24"/>
      <c r="AB336" s="24"/>
      <c r="AC336" s="24"/>
    </row>
    <row r="337" spans="1:29">
      <c r="A337" s="6" t="s">
        <v>22</v>
      </c>
      <c r="B337" s="6" t="s">
        <v>23</v>
      </c>
      <c r="C337" s="6" t="s">
        <v>22</v>
      </c>
      <c r="D337" s="6" t="s">
        <v>23</v>
      </c>
      <c r="E337" s="6" t="s">
        <v>52</v>
      </c>
      <c r="F337" s="6" t="s">
        <v>25</v>
      </c>
      <c r="G337" s="6" t="s">
        <v>41</v>
      </c>
      <c r="H337" s="6" t="s">
        <v>35</v>
      </c>
      <c r="I337" s="6" t="s">
        <v>34</v>
      </c>
      <c r="J337" s="6" t="s">
        <v>33</v>
      </c>
      <c r="K337" s="16">
        <v>36.3272093394684</v>
      </c>
      <c r="L337" s="20">
        <v>45.8769113534307</v>
      </c>
      <c r="M337" s="20">
        <v>59.6225414449963</v>
      </c>
      <c r="N337" s="20">
        <v>76.6179321071599</v>
      </c>
      <c r="O337" s="20">
        <v>97.2586076496576</v>
      </c>
      <c r="P337" s="20">
        <v>121.144815469294</v>
      </c>
      <c r="Q337" s="20">
        <v>147.132353252241</v>
      </c>
      <c r="R337" s="20">
        <v>175.596729044603</v>
      </c>
      <c r="S337" s="20">
        <v>203.638513769435</v>
      </c>
      <c r="T337" s="20">
        <v>229.98724897501</v>
      </c>
      <c r="U337" s="20">
        <v>257.714874184275</v>
      </c>
      <c r="V337" s="24"/>
      <c r="W337" s="24"/>
      <c r="X337" s="24"/>
      <c r="Y337" s="24"/>
      <c r="Z337" s="24"/>
      <c r="AA337" s="24"/>
      <c r="AB337" s="24"/>
      <c r="AC337" s="24"/>
    </row>
    <row r="338" spans="1:29">
      <c r="A338" s="5" t="s">
        <v>22</v>
      </c>
      <c r="B338" s="5" t="s">
        <v>23</v>
      </c>
      <c r="C338" s="5" t="s">
        <v>22</v>
      </c>
      <c r="D338" s="5" t="s">
        <v>23</v>
      </c>
      <c r="E338" s="5" t="s">
        <v>52</v>
      </c>
      <c r="F338" s="5" t="s">
        <v>25</v>
      </c>
      <c r="G338" s="5" t="s">
        <v>42</v>
      </c>
      <c r="H338" s="5" t="s">
        <v>27</v>
      </c>
      <c r="I338" s="5" t="s">
        <v>28</v>
      </c>
      <c r="J338" s="5" t="s">
        <v>28</v>
      </c>
      <c r="K338" s="11">
        <v>36.3272093394684</v>
      </c>
      <c r="L338" s="12">
        <v>45.8769113534307</v>
      </c>
      <c r="M338" s="12">
        <v>54.8532543567776</v>
      </c>
      <c r="N338" s="12">
        <v>67.5294811026089</v>
      </c>
      <c r="O338" s="12">
        <v>82.2410642042568</v>
      </c>
      <c r="P338" s="12">
        <v>100.982366876582</v>
      </c>
      <c r="Q338" s="12">
        <v>121.458029476478</v>
      </c>
      <c r="R338" s="12">
        <v>144.156785544815</v>
      </c>
      <c r="S338" s="12">
        <v>166.643441570281</v>
      </c>
      <c r="T338" s="12">
        <v>187.462215055484</v>
      </c>
      <c r="U338" s="12">
        <v>208.441895184449</v>
      </c>
      <c r="V338" s="24"/>
      <c r="W338" s="24"/>
      <c r="X338" s="24"/>
      <c r="Y338" s="24"/>
      <c r="Z338" s="24"/>
      <c r="AA338" s="24"/>
      <c r="AB338" s="24"/>
      <c r="AC338" s="24"/>
    </row>
    <row r="339" spans="1:29">
      <c r="A339" s="6" t="s">
        <v>22</v>
      </c>
      <c r="B339" s="6" t="s">
        <v>23</v>
      </c>
      <c r="C339" s="6" t="s">
        <v>22</v>
      </c>
      <c r="D339" s="6" t="s">
        <v>23</v>
      </c>
      <c r="E339" s="6" t="s">
        <v>52</v>
      </c>
      <c r="F339" s="6" t="s">
        <v>25</v>
      </c>
      <c r="G339" s="6" t="s">
        <v>42</v>
      </c>
      <c r="H339" s="6" t="s">
        <v>29</v>
      </c>
      <c r="I339" s="6" t="s">
        <v>30</v>
      </c>
      <c r="J339" s="6" t="s">
        <v>31</v>
      </c>
      <c r="K339" s="16">
        <v>36.3272093394684</v>
      </c>
      <c r="L339" s="14">
        <v>45.8769113534307</v>
      </c>
      <c r="M339" s="14">
        <v>54.7626595667077</v>
      </c>
      <c r="N339" s="14">
        <v>67.0630013944849</v>
      </c>
      <c r="O339" s="14">
        <v>81.2525943404376</v>
      </c>
      <c r="P339" s="14">
        <v>99.3330768300351</v>
      </c>
      <c r="Q339" s="14">
        <v>118.694754883181</v>
      </c>
      <c r="R339" s="14">
        <v>139.732489834129</v>
      </c>
      <c r="S339" s="14">
        <v>159.680821457141</v>
      </c>
      <c r="T339" s="14">
        <v>179.325197135728</v>
      </c>
      <c r="U339" s="14">
        <v>199.897087923621</v>
      </c>
      <c r="V339" s="24"/>
      <c r="W339" s="24"/>
      <c r="X339" s="24"/>
      <c r="Y339" s="24"/>
      <c r="Z339" s="24"/>
      <c r="AA339" s="24"/>
      <c r="AB339" s="24"/>
      <c r="AC339" s="24"/>
    </row>
    <row r="340" spans="1:29">
      <c r="A340" s="5" t="s">
        <v>22</v>
      </c>
      <c r="B340" s="5" t="s">
        <v>23</v>
      </c>
      <c r="C340" s="5" t="s">
        <v>22</v>
      </c>
      <c r="D340" s="5" t="s">
        <v>23</v>
      </c>
      <c r="E340" s="5" t="s">
        <v>52</v>
      </c>
      <c r="F340" s="5" t="s">
        <v>25</v>
      </c>
      <c r="G340" s="5" t="s">
        <v>42</v>
      </c>
      <c r="H340" s="5" t="s">
        <v>29</v>
      </c>
      <c r="I340" s="5" t="s">
        <v>32</v>
      </c>
      <c r="J340" s="5" t="s">
        <v>31</v>
      </c>
      <c r="K340" s="5" t="s">
        <v>36</v>
      </c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24"/>
      <c r="W340" s="24"/>
      <c r="X340" s="24"/>
      <c r="Y340" s="24"/>
      <c r="Z340" s="24"/>
      <c r="AA340" s="24"/>
      <c r="AB340" s="24"/>
      <c r="AC340" s="24"/>
    </row>
    <row r="341" spans="1:29">
      <c r="A341" s="6" t="s">
        <v>22</v>
      </c>
      <c r="B341" s="6" t="s">
        <v>23</v>
      </c>
      <c r="C341" s="6" t="s">
        <v>22</v>
      </c>
      <c r="D341" s="6" t="s">
        <v>23</v>
      </c>
      <c r="E341" s="6" t="s">
        <v>52</v>
      </c>
      <c r="F341" s="6" t="s">
        <v>25</v>
      </c>
      <c r="G341" s="6" t="s">
        <v>42</v>
      </c>
      <c r="H341" s="6" t="s">
        <v>29</v>
      </c>
      <c r="I341" s="6" t="s">
        <v>34</v>
      </c>
      <c r="J341" s="6" t="s">
        <v>33</v>
      </c>
      <c r="K341" s="16">
        <v>36.3272093394684</v>
      </c>
      <c r="L341" s="14">
        <v>45.8769113534307</v>
      </c>
      <c r="M341" s="14">
        <v>54.8323999564511</v>
      </c>
      <c r="N341" s="14">
        <v>67.3891760185087</v>
      </c>
      <c r="O341" s="14">
        <v>81.8927110577614</v>
      </c>
      <c r="P341" s="14">
        <v>100.249500267817</v>
      </c>
      <c r="Q341" s="14">
        <v>120.138989797964</v>
      </c>
      <c r="R341" s="14">
        <v>141.72614422187</v>
      </c>
      <c r="S341" s="14">
        <v>163.660641816394</v>
      </c>
      <c r="T341" s="14">
        <v>182.898789380987</v>
      </c>
      <c r="U341" s="14">
        <v>202.500489027204</v>
      </c>
      <c r="V341" s="24"/>
      <c r="W341" s="24"/>
      <c r="X341" s="24"/>
      <c r="Y341" s="24"/>
      <c r="Z341" s="24"/>
      <c r="AA341" s="24"/>
      <c r="AB341" s="24"/>
      <c r="AC341" s="24"/>
    </row>
    <row r="342" spans="1:29">
      <c r="A342" s="6" t="s">
        <v>22</v>
      </c>
      <c r="B342" s="6" t="s">
        <v>23</v>
      </c>
      <c r="C342" s="6" t="s">
        <v>22</v>
      </c>
      <c r="D342" s="6" t="s">
        <v>23</v>
      </c>
      <c r="E342" s="6" t="s">
        <v>52</v>
      </c>
      <c r="F342" s="6" t="s">
        <v>25</v>
      </c>
      <c r="G342" s="6" t="s">
        <v>42</v>
      </c>
      <c r="H342" s="6" t="s">
        <v>29</v>
      </c>
      <c r="I342" s="6" t="s">
        <v>32</v>
      </c>
      <c r="J342" s="6" t="s">
        <v>33</v>
      </c>
      <c r="K342" s="16" t="s">
        <v>36</v>
      </c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24"/>
      <c r="W342" s="24"/>
      <c r="X342" s="24"/>
      <c r="Y342" s="24"/>
      <c r="Z342" s="24"/>
      <c r="AA342" s="24"/>
      <c r="AB342" s="24"/>
      <c r="AC342" s="24"/>
    </row>
    <row r="343" spans="1:29">
      <c r="A343" s="5" t="s">
        <v>22</v>
      </c>
      <c r="B343" s="5" t="s">
        <v>23</v>
      </c>
      <c r="C343" s="5" t="s">
        <v>22</v>
      </c>
      <c r="D343" s="5" t="s">
        <v>23</v>
      </c>
      <c r="E343" s="5" t="s">
        <v>52</v>
      </c>
      <c r="F343" s="5" t="s">
        <v>25</v>
      </c>
      <c r="G343" s="5" t="s">
        <v>42</v>
      </c>
      <c r="H343" s="5" t="s">
        <v>29</v>
      </c>
      <c r="I343" s="5" t="s">
        <v>30</v>
      </c>
      <c r="J343" s="5" t="s">
        <v>33</v>
      </c>
      <c r="K343" s="11">
        <v>36.3272093394684</v>
      </c>
      <c r="L343" s="17">
        <v>45.8769113534307</v>
      </c>
      <c r="M343" s="17">
        <v>54.7274565581924</v>
      </c>
      <c r="N343" s="17">
        <v>66.961257390821</v>
      </c>
      <c r="O343" s="17">
        <v>81.0681257897287</v>
      </c>
      <c r="P343" s="17">
        <v>98.9084637599619</v>
      </c>
      <c r="Q343" s="17">
        <v>118.294871148589</v>
      </c>
      <c r="R343" s="17">
        <v>138.745794162751</v>
      </c>
      <c r="S343" s="17">
        <v>159.322592433526</v>
      </c>
      <c r="T343" s="17">
        <v>179.215916067374</v>
      </c>
      <c r="U343" s="17">
        <v>199.749975446251</v>
      </c>
      <c r="V343" s="24"/>
      <c r="W343" s="24"/>
      <c r="X343" s="24"/>
      <c r="Y343" s="24"/>
      <c r="Z343" s="24"/>
      <c r="AA343" s="24"/>
      <c r="AB343" s="24"/>
      <c r="AC343" s="24"/>
    </row>
    <row r="344" spans="1:29">
      <c r="A344" s="6" t="s">
        <v>22</v>
      </c>
      <c r="B344" s="6" t="s">
        <v>23</v>
      </c>
      <c r="C344" s="6" t="s">
        <v>22</v>
      </c>
      <c r="D344" s="6" t="s">
        <v>23</v>
      </c>
      <c r="E344" s="6" t="s">
        <v>52</v>
      </c>
      <c r="F344" s="6" t="s">
        <v>25</v>
      </c>
      <c r="G344" s="6" t="s">
        <v>42</v>
      </c>
      <c r="H344" s="6" t="s">
        <v>35</v>
      </c>
      <c r="I344" s="6" t="s">
        <v>30</v>
      </c>
      <c r="J344" s="6" t="s">
        <v>31</v>
      </c>
      <c r="K344" s="16">
        <v>36.3272093394684</v>
      </c>
      <c r="L344" s="14">
        <v>45.8769113534307</v>
      </c>
      <c r="M344" s="14">
        <v>54.5666385457257</v>
      </c>
      <c r="N344" s="14">
        <v>66.8291413577289</v>
      </c>
      <c r="O344" s="14">
        <v>80.5297279125007</v>
      </c>
      <c r="P344" s="14">
        <v>97.7303625944899</v>
      </c>
      <c r="Q344" s="14">
        <v>115.897977488178</v>
      </c>
      <c r="R344" s="14">
        <v>134.891454661718</v>
      </c>
      <c r="S344" s="14">
        <v>155.393135702026</v>
      </c>
      <c r="T344" s="14">
        <v>174.747685225456</v>
      </c>
      <c r="U344" s="14">
        <v>195.764305829177</v>
      </c>
      <c r="V344" s="24"/>
      <c r="W344" s="24"/>
      <c r="X344" s="24"/>
      <c r="Y344" s="24"/>
      <c r="Z344" s="24"/>
      <c r="AA344" s="24"/>
      <c r="AB344" s="24"/>
      <c r="AC344" s="24"/>
    </row>
    <row r="345" spans="1:29">
      <c r="A345" s="6" t="s">
        <v>22</v>
      </c>
      <c r="B345" s="6" t="s">
        <v>23</v>
      </c>
      <c r="C345" s="6" t="s">
        <v>22</v>
      </c>
      <c r="D345" s="6" t="s">
        <v>23</v>
      </c>
      <c r="E345" s="6" t="s">
        <v>52</v>
      </c>
      <c r="F345" s="6" t="s">
        <v>25</v>
      </c>
      <c r="G345" s="6" t="s">
        <v>42</v>
      </c>
      <c r="H345" s="6" t="s">
        <v>35</v>
      </c>
      <c r="I345" s="6" t="s">
        <v>32</v>
      </c>
      <c r="J345" s="6" t="s">
        <v>31</v>
      </c>
      <c r="K345" s="6" t="s">
        <v>36</v>
      </c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4"/>
      <c r="W345" s="24"/>
      <c r="X345" s="24"/>
      <c r="Y345" s="24"/>
      <c r="Z345" s="24"/>
      <c r="AA345" s="24"/>
      <c r="AB345" s="24"/>
      <c r="AC345" s="24"/>
    </row>
    <row r="346" spans="1:29">
      <c r="A346" s="6" t="s">
        <v>22</v>
      </c>
      <c r="B346" s="6" t="s">
        <v>23</v>
      </c>
      <c r="C346" s="6" t="s">
        <v>22</v>
      </c>
      <c r="D346" s="6" t="s">
        <v>23</v>
      </c>
      <c r="E346" s="6" t="s">
        <v>52</v>
      </c>
      <c r="F346" s="6" t="s">
        <v>25</v>
      </c>
      <c r="G346" s="6" t="s">
        <v>42</v>
      </c>
      <c r="H346" s="6" t="s">
        <v>35</v>
      </c>
      <c r="I346" s="6" t="s">
        <v>34</v>
      </c>
      <c r="J346" s="6" t="s">
        <v>33</v>
      </c>
      <c r="K346" s="16">
        <v>36.3272093394684</v>
      </c>
      <c r="L346" s="20">
        <v>45.8769113534307</v>
      </c>
      <c r="M346" s="20">
        <v>54.8324532418399</v>
      </c>
      <c r="N346" s="20">
        <v>67.42920737116</v>
      </c>
      <c r="O346" s="20">
        <v>81.9276520502951</v>
      </c>
      <c r="P346" s="20">
        <v>100.290737616221</v>
      </c>
      <c r="Q346" s="20">
        <v>120.031070708931</v>
      </c>
      <c r="R346" s="20">
        <v>141.389651049628</v>
      </c>
      <c r="S346" s="20">
        <v>163.049251884866</v>
      </c>
      <c r="T346" s="20">
        <v>181.455481110075</v>
      </c>
      <c r="U346" s="20">
        <v>201.640896709883</v>
      </c>
      <c r="V346" s="24"/>
      <c r="W346" s="24"/>
      <c r="X346" s="24"/>
      <c r="Y346" s="24"/>
      <c r="Z346" s="24"/>
      <c r="AA346" s="24"/>
      <c r="AB346" s="24"/>
      <c r="AC346" s="24"/>
    </row>
    <row r="347" spans="1:29">
      <c r="A347" s="6" t="s">
        <v>22</v>
      </c>
      <c r="B347" s="6" t="s">
        <v>23</v>
      </c>
      <c r="C347" s="6" t="s">
        <v>22</v>
      </c>
      <c r="D347" s="6" t="s">
        <v>23</v>
      </c>
      <c r="E347" s="6" t="s">
        <v>52</v>
      </c>
      <c r="F347" s="6" t="s">
        <v>25</v>
      </c>
      <c r="G347" s="6" t="s">
        <v>42</v>
      </c>
      <c r="H347" s="6" t="s">
        <v>35</v>
      </c>
      <c r="I347" s="6" t="s">
        <v>32</v>
      </c>
      <c r="J347" s="6" t="s">
        <v>33</v>
      </c>
      <c r="K347" s="16" t="s">
        <v>36</v>
      </c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24"/>
      <c r="W347" s="24"/>
      <c r="X347" s="24"/>
      <c r="Y347" s="24"/>
      <c r="Z347" s="24"/>
      <c r="AA347" s="24"/>
      <c r="AB347" s="24"/>
      <c r="AC347" s="24"/>
    </row>
    <row r="348" spans="1:29">
      <c r="A348" s="6" t="s">
        <v>22</v>
      </c>
      <c r="B348" s="6" t="s">
        <v>23</v>
      </c>
      <c r="C348" s="6" t="s">
        <v>22</v>
      </c>
      <c r="D348" s="6" t="s">
        <v>23</v>
      </c>
      <c r="E348" s="6" t="s">
        <v>52</v>
      </c>
      <c r="F348" s="6" t="s">
        <v>25</v>
      </c>
      <c r="G348" s="6" t="s">
        <v>42</v>
      </c>
      <c r="H348" s="6" t="s">
        <v>35</v>
      </c>
      <c r="I348" s="6" t="s">
        <v>30</v>
      </c>
      <c r="J348" s="6" t="s">
        <v>33</v>
      </c>
      <c r="K348" s="16">
        <v>36.3272093394684</v>
      </c>
      <c r="L348" s="14">
        <v>45.8769113534307</v>
      </c>
      <c r="M348" s="14">
        <v>54.4073510296071</v>
      </c>
      <c r="N348" s="14">
        <v>66.5849092732848</v>
      </c>
      <c r="O348" s="14">
        <v>79.865623665632</v>
      </c>
      <c r="P348" s="14">
        <v>97.1784381752208</v>
      </c>
      <c r="Q348" s="14">
        <v>113.892238198551</v>
      </c>
      <c r="R348" s="14">
        <v>133.924036003656</v>
      </c>
      <c r="S348" s="14">
        <v>155.850394801511</v>
      </c>
      <c r="T348" s="14">
        <v>176.41410055418</v>
      </c>
      <c r="U348" s="14">
        <v>198.293339788179</v>
      </c>
      <c r="V348" s="24"/>
      <c r="W348" s="24"/>
      <c r="X348" s="24"/>
      <c r="Y348" s="24"/>
      <c r="Z348" s="24"/>
      <c r="AA348" s="24"/>
      <c r="AB348" s="24"/>
      <c r="AC348" s="24"/>
    </row>
    <row r="349" spans="1:29">
      <c r="A349" s="5" t="s">
        <v>22</v>
      </c>
      <c r="B349" s="5" t="s">
        <v>23</v>
      </c>
      <c r="C349" s="5" t="s">
        <v>22</v>
      </c>
      <c r="D349" s="5" t="s">
        <v>23</v>
      </c>
      <c r="E349" s="5" t="s">
        <v>52</v>
      </c>
      <c r="F349" s="5" t="s">
        <v>25</v>
      </c>
      <c r="G349" s="5" t="s">
        <v>43</v>
      </c>
      <c r="H349" s="5" t="s">
        <v>27</v>
      </c>
      <c r="I349" s="5" t="s">
        <v>28</v>
      </c>
      <c r="J349" s="5" t="s">
        <v>28</v>
      </c>
      <c r="K349" s="11">
        <v>38.08955</v>
      </c>
      <c r="L349" s="12">
        <v>52.266</v>
      </c>
      <c r="M349" s="12">
        <v>69.39295</v>
      </c>
      <c r="N349" s="12">
        <v>91.3531</v>
      </c>
      <c r="O349" s="12">
        <v>119.49525</v>
      </c>
      <c r="P349" s="12">
        <v>153.66485</v>
      </c>
      <c r="Q349" s="12">
        <v>189.8155</v>
      </c>
      <c r="R349" s="12">
        <v>227.2447</v>
      </c>
      <c r="S349" s="12">
        <v>262.8474</v>
      </c>
      <c r="T349" s="12">
        <v>297.87405</v>
      </c>
      <c r="U349" s="12">
        <v>334.85365</v>
      </c>
      <c r="V349" s="24"/>
      <c r="W349" s="24"/>
      <c r="X349" s="24"/>
      <c r="Y349" s="24"/>
      <c r="Z349" s="24"/>
      <c r="AA349" s="24"/>
      <c r="AB349" s="24"/>
      <c r="AC349" s="24"/>
    </row>
    <row r="350" spans="1:29">
      <c r="A350" s="6" t="s">
        <v>22</v>
      </c>
      <c r="B350" s="6" t="s">
        <v>23</v>
      </c>
      <c r="C350" s="6" t="s">
        <v>22</v>
      </c>
      <c r="D350" s="6" t="s">
        <v>23</v>
      </c>
      <c r="E350" s="6" t="s">
        <v>52</v>
      </c>
      <c r="F350" s="6" t="s">
        <v>25</v>
      </c>
      <c r="G350" s="6" t="s">
        <v>43</v>
      </c>
      <c r="H350" s="6" t="s">
        <v>29</v>
      </c>
      <c r="I350" s="6" t="s">
        <v>30</v>
      </c>
      <c r="J350" s="6" t="s">
        <v>31</v>
      </c>
      <c r="K350" s="16">
        <v>38.08955</v>
      </c>
      <c r="L350" s="14">
        <v>52.266</v>
      </c>
      <c r="M350" s="14">
        <v>69.2667291791351</v>
      </c>
      <c r="N350" s="14">
        <v>91.1728637047863</v>
      </c>
      <c r="O350" s="14">
        <v>119.053834449572</v>
      </c>
      <c r="P350" s="14">
        <v>152.864471897945</v>
      </c>
      <c r="Q350" s="14">
        <v>188.485626423437</v>
      </c>
      <c r="R350" s="14">
        <v>224.54392592506</v>
      </c>
      <c r="S350" s="14">
        <v>257.754310079179</v>
      </c>
      <c r="T350" s="14">
        <v>290.691333526377</v>
      </c>
      <c r="U350" s="14">
        <v>326.116822703526</v>
      </c>
      <c r="V350" s="24"/>
      <c r="W350" s="24"/>
      <c r="X350" s="24"/>
      <c r="Y350" s="24"/>
      <c r="Z350" s="24"/>
      <c r="AA350" s="24"/>
      <c r="AB350" s="24"/>
      <c r="AC350" s="24"/>
    </row>
    <row r="351" spans="1:29">
      <c r="A351" s="5" t="s">
        <v>22</v>
      </c>
      <c r="B351" s="5" t="s">
        <v>23</v>
      </c>
      <c r="C351" s="5" t="s">
        <v>22</v>
      </c>
      <c r="D351" s="5" t="s">
        <v>23</v>
      </c>
      <c r="E351" s="5" t="s">
        <v>52</v>
      </c>
      <c r="F351" s="5" t="s">
        <v>25</v>
      </c>
      <c r="G351" s="5" t="s">
        <v>43</v>
      </c>
      <c r="H351" s="5" t="s">
        <v>29</v>
      </c>
      <c r="I351" s="5" t="s">
        <v>32</v>
      </c>
      <c r="J351" s="5" t="s">
        <v>31</v>
      </c>
      <c r="K351" s="11">
        <v>38.08955</v>
      </c>
      <c r="L351" s="12">
        <v>52.266</v>
      </c>
      <c r="M351" s="12">
        <v>69.0726477018913</v>
      </c>
      <c r="N351" s="12">
        <v>90.8003753613445</v>
      </c>
      <c r="O351" s="12">
        <v>118.24042478543</v>
      </c>
      <c r="P351" s="12">
        <v>151.248224504763</v>
      </c>
      <c r="Q351" s="12">
        <v>185.861649164782</v>
      </c>
      <c r="R351" s="12">
        <v>220.515545474949</v>
      </c>
      <c r="S351" s="12">
        <v>254.456047654499</v>
      </c>
      <c r="T351" s="12">
        <v>287.549832271211</v>
      </c>
      <c r="U351" s="12">
        <v>323.666977510311</v>
      </c>
      <c r="V351" s="24"/>
      <c r="W351" s="24"/>
      <c r="X351" s="24"/>
      <c r="Y351" s="24"/>
      <c r="Z351" s="24"/>
      <c r="AA351" s="24"/>
      <c r="AB351" s="24"/>
      <c r="AC351" s="24"/>
    </row>
    <row r="352" spans="1:29">
      <c r="A352" s="6" t="s">
        <v>22</v>
      </c>
      <c r="B352" s="6" t="s">
        <v>23</v>
      </c>
      <c r="C352" s="6" t="s">
        <v>22</v>
      </c>
      <c r="D352" s="6" t="s">
        <v>23</v>
      </c>
      <c r="E352" s="6" t="s">
        <v>52</v>
      </c>
      <c r="F352" s="6" t="s">
        <v>25</v>
      </c>
      <c r="G352" s="6" t="s">
        <v>43</v>
      </c>
      <c r="H352" s="6" t="s">
        <v>29</v>
      </c>
      <c r="I352" s="6" t="s">
        <v>32</v>
      </c>
      <c r="J352" s="6" t="s">
        <v>33</v>
      </c>
      <c r="K352" s="6" t="s">
        <v>36</v>
      </c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4"/>
      <c r="W352" s="24"/>
      <c r="X352" s="24"/>
      <c r="Y352" s="24"/>
      <c r="Z352" s="24"/>
      <c r="AA352" s="24"/>
      <c r="AB352" s="24"/>
      <c r="AC352" s="24"/>
    </row>
    <row r="353" spans="1:29">
      <c r="A353" s="6" t="s">
        <v>22</v>
      </c>
      <c r="B353" s="6" t="s">
        <v>23</v>
      </c>
      <c r="C353" s="6" t="s">
        <v>22</v>
      </c>
      <c r="D353" s="6" t="s">
        <v>23</v>
      </c>
      <c r="E353" s="6" t="s">
        <v>52</v>
      </c>
      <c r="F353" s="6" t="s">
        <v>25</v>
      </c>
      <c r="G353" s="6" t="s">
        <v>43</v>
      </c>
      <c r="H353" s="6" t="s">
        <v>29</v>
      </c>
      <c r="I353" s="6" t="s">
        <v>34</v>
      </c>
      <c r="J353" s="6" t="s">
        <v>33</v>
      </c>
      <c r="K353" s="16">
        <v>38.08955</v>
      </c>
      <c r="L353" s="14">
        <v>52.266</v>
      </c>
      <c r="M353" s="14">
        <v>69.2775868841558</v>
      </c>
      <c r="N353" s="14">
        <v>91.187549625137</v>
      </c>
      <c r="O353" s="14">
        <v>119.059073803286</v>
      </c>
      <c r="P353" s="14">
        <v>152.872217492481</v>
      </c>
      <c r="Q353" s="14">
        <v>188.64148096363</v>
      </c>
      <c r="R353" s="14">
        <v>224.956509031166</v>
      </c>
      <c r="S353" s="14">
        <v>260.403219238985</v>
      </c>
      <c r="T353" s="14">
        <v>296.189585524279</v>
      </c>
      <c r="U353" s="14">
        <v>333.178946277264</v>
      </c>
      <c r="V353" s="24"/>
      <c r="W353" s="24"/>
      <c r="X353" s="24"/>
      <c r="Y353" s="24"/>
      <c r="Z353" s="24"/>
      <c r="AA353" s="24"/>
      <c r="AB353" s="24"/>
      <c r="AC353" s="24"/>
    </row>
    <row r="354" spans="1:29">
      <c r="A354" s="5" t="s">
        <v>22</v>
      </c>
      <c r="B354" s="5" t="s">
        <v>23</v>
      </c>
      <c r="C354" s="5" t="s">
        <v>22</v>
      </c>
      <c r="D354" s="5" t="s">
        <v>23</v>
      </c>
      <c r="E354" s="5" t="s">
        <v>52</v>
      </c>
      <c r="F354" s="5" t="s">
        <v>25</v>
      </c>
      <c r="G354" s="5" t="s">
        <v>43</v>
      </c>
      <c r="H354" s="5" t="s">
        <v>29</v>
      </c>
      <c r="I354" s="5" t="s">
        <v>30</v>
      </c>
      <c r="J354" s="5" t="s">
        <v>33</v>
      </c>
      <c r="K354" s="11">
        <v>38.08955</v>
      </c>
      <c r="L354" s="12">
        <v>52.266</v>
      </c>
      <c r="M354" s="12">
        <v>68.905710487199</v>
      </c>
      <c r="N354" s="12">
        <v>90.2957137347461</v>
      </c>
      <c r="O354" s="12">
        <v>117.440113505574</v>
      </c>
      <c r="P354" s="12">
        <v>150.440100808172</v>
      </c>
      <c r="Q354" s="12">
        <v>186.506784761482</v>
      </c>
      <c r="R354" s="12">
        <v>224.143998742454</v>
      </c>
      <c r="S354" s="12">
        <v>260.089218627343</v>
      </c>
      <c r="T354" s="12">
        <v>296.13835181248</v>
      </c>
      <c r="U354" s="12">
        <v>333.378019528109</v>
      </c>
      <c r="V354" s="24"/>
      <c r="W354" s="24"/>
      <c r="X354" s="24"/>
      <c r="Y354" s="24"/>
      <c r="Z354" s="24"/>
      <c r="AA354" s="24"/>
      <c r="AB354" s="24"/>
      <c r="AC354" s="24"/>
    </row>
    <row r="355" spans="1:29">
      <c r="A355" s="6" t="s">
        <v>22</v>
      </c>
      <c r="B355" s="6" t="s">
        <v>23</v>
      </c>
      <c r="C355" s="6" t="s">
        <v>22</v>
      </c>
      <c r="D355" s="6" t="s">
        <v>23</v>
      </c>
      <c r="E355" s="6" t="s">
        <v>52</v>
      </c>
      <c r="F355" s="6" t="s">
        <v>25</v>
      </c>
      <c r="G355" s="6" t="s">
        <v>43</v>
      </c>
      <c r="H355" s="6" t="s">
        <v>35</v>
      </c>
      <c r="I355" s="6" t="s">
        <v>32</v>
      </c>
      <c r="J355" s="6" t="s">
        <v>31</v>
      </c>
      <c r="K355" s="16" t="s">
        <v>36</v>
      </c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24"/>
      <c r="W355" s="24"/>
      <c r="X355" s="24"/>
      <c r="Y355" s="24"/>
      <c r="Z355" s="24"/>
      <c r="AA355" s="24"/>
      <c r="AB355" s="24"/>
      <c r="AC355" s="24"/>
    </row>
    <row r="356" spans="1:29">
      <c r="A356" s="6" t="s">
        <v>22</v>
      </c>
      <c r="B356" s="6" t="s">
        <v>23</v>
      </c>
      <c r="C356" s="6" t="s">
        <v>22</v>
      </c>
      <c r="D356" s="6" t="s">
        <v>23</v>
      </c>
      <c r="E356" s="6" t="s">
        <v>52</v>
      </c>
      <c r="F356" s="6" t="s">
        <v>25</v>
      </c>
      <c r="G356" s="6" t="s">
        <v>43</v>
      </c>
      <c r="H356" s="6" t="s">
        <v>35</v>
      </c>
      <c r="I356" s="6" t="s">
        <v>30</v>
      </c>
      <c r="J356" s="6" t="s">
        <v>31</v>
      </c>
      <c r="K356" s="16">
        <v>38.08955</v>
      </c>
      <c r="L356" s="20">
        <v>52.266</v>
      </c>
      <c r="M356" s="20">
        <v>69.2843729497937</v>
      </c>
      <c r="N356" s="20">
        <v>91.0567114256485</v>
      </c>
      <c r="O356" s="20">
        <v>118.629446798715</v>
      </c>
      <c r="P356" s="20">
        <v>152.105403633416</v>
      </c>
      <c r="Q356" s="20">
        <v>187.168527809185</v>
      </c>
      <c r="R356" s="20">
        <v>222.065896103723</v>
      </c>
      <c r="S356" s="20">
        <v>253.789110355373</v>
      </c>
      <c r="T356" s="20">
        <v>284.714483684111</v>
      </c>
      <c r="U356" s="20">
        <v>319.308517524616</v>
      </c>
      <c r="V356" s="24"/>
      <c r="W356" s="24"/>
      <c r="X356" s="24"/>
      <c r="Y356" s="24"/>
      <c r="Z356" s="24"/>
      <c r="AA356" s="24"/>
      <c r="AB356" s="24"/>
      <c r="AC356" s="24"/>
    </row>
    <row r="357" spans="1:29">
      <c r="A357" s="6" t="s">
        <v>22</v>
      </c>
      <c r="B357" s="6" t="s">
        <v>23</v>
      </c>
      <c r="C357" s="6" t="s">
        <v>22</v>
      </c>
      <c r="D357" s="6" t="s">
        <v>23</v>
      </c>
      <c r="E357" s="6" t="s">
        <v>52</v>
      </c>
      <c r="F357" s="6" t="s">
        <v>25</v>
      </c>
      <c r="G357" s="6" t="s">
        <v>43</v>
      </c>
      <c r="H357" s="6" t="s">
        <v>35</v>
      </c>
      <c r="I357" s="6" t="s">
        <v>34</v>
      </c>
      <c r="J357" s="6" t="s">
        <v>33</v>
      </c>
      <c r="K357" s="16">
        <v>38.08955</v>
      </c>
      <c r="L357" s="14">
        <v>52.266</v>
      </c>
      <c r="M357" s="14">
        <v>69.2762296710282</v>
      </c>
      <c r="N357" s="14">
        <v>91.005978246255</v>
      </c>
      <c r="O357" s="14">
        <v>118.544307300858</v>
      </c>
      <c r="P357" s="14">
        <v>152.234496875683</v>
      </c>
      <c r="Q357" s="14">
        <v>187.522394265197</v>
      </c>
      <c r="R357" s="14">
        <v>223.659276872396</v>
      </c>
      <c r="S357" s="14">
        <v>258.050726656568</v>
      </c>
      <c r="T357" s="14">
        <v>292.934370420975</v>
      </c>
      <c r="U357" s="14">
        <v>330.146811825326</v>
      </c>
      <c r="V357" s="24"/>
      <c r="W357" s="24"/>
      <c r="X357" s="24"/>
      <c r="Y357" s="24"/>
      <c r="Z357" s="24"/>
      <c r="AA357" s="24"/>
      <c r="AB357" s="24"/>
      <c r="AC357" s="24"/>
    </row>
    <row r="358" spans="1:29">
      <c r="A358" s="6" t="s">
        <v>22</v>
      </c>
      <c r="B358" s="6" t="s">
        <v>23</v>
      </c>
      <c r="C358" s="6" t="s">
        <v>22</v>
      </c>
      <c r="D358" s="6" t="s">
        <v>23</v>
      </c>
      <c r="E358" s="6" t="s">
        <v>52</v>
      </c>
      <c r="F358" s="6" t="s">
        <v>25</v>
      </c>
      <c r="G358" s="6" t="s">
        <v>43</v>
      </c>
      <c r="H358" s="6" t="s">
        <v>35</v>
      </c>
      <c r="I358" s="6" t="s">
        <v>32</v>
      </c>
      <c r="J358" s="6" t="s">
        <v>33</v>
      </c>
      <c r="K358" s="6" t="s">
        <v>36</v>
      </c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4"/>
      <c r="W358" s="24"/>
      <c r="X358" s="24"/>
      <c r="Y358" s="24"/>
      <c r="Z358" s="24"/>
      <c r="AA358" s="24"/>
      <c r="AB358" s="24"/>
      <c r="AC358" s="24"/>
    </row>
    <row r="359" spans="1:29">
      <c r="A359" s="6" t="s">
        <v>22</v>
      </c>
      <c r="B359" s="6" t="s">
        <v>23</v>
      </c>
      <c r="C359" s="6" t="s">
        <v>22</v>
      </c>
      <c r="D359" s="6" t="s">
        <v>23</v>
      </c>
      <c r="E359" s="6" t="s">
        <v>52</v>
      </c>
      <c r="F359" s="6" t="s">
        <v>25</v>
      </c>
      <c r="G359" s="6" t="s">
        <v>43</v>
      </c>
      <c r="H359" s="6" t="s">
        <v>35</v>
      </c>
      <c r="I359" s="6" t="s">
        <v>30</v>
      </c>
      <c r="J359" s="6" t="s">
        <v>33</v>
      </c>
      <c r="K359" s="6" t="s">
        <v>36</v>
      </c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4"/>
      <c r="W359" s="24"/>
      <c r="X359" s="24"/>
      <c r="Y359" s="24"/>
      <c r="Z359" s="24"/>
      <c r="AA359" s="24"/>
      <c r="AB359" s="24"/>
      <c r="AC359" s="24"/>
    </row>
    <row r="360" spans="1:29">
      <c r="A360" s="6" t="s">
        <v>22</v>
      </c>
      <c r="B360" s="6" t="s">
        <v>23</v>
      </c>
      <c r="C360" s="6" t="s">
        <v>22</v>
      </c>
      <c r="D360" s="6" t="s">
        <v>23</v>
      </c>
      <c r="E360" s="6" t="s">
        <v>52</v>
      </c>
      <c r="F360" s="6" t="s">
        <v>25</v>
      </c>
      <c r="G360" s="6" t="s">
        <v>44</v>
      </c>
      <c r="H360" s="6" t="s">
        <v>29</v>
      </c>
      <c r="I360" s="6" t="s">
        <v>30</v>
      </c>
      <c r="J360" s="6" t="s">
        <v>31</v>
      </c>
      <c r="K360" s="16">
        <v>38.08955</v>
      </c>
      <c r="L360" s="14">
        <v>52.266</v>
      </c>
      <c r="M360" s="14">
        <v>69.1825819652252</v>
      </c>
      <c r="N360" s="14">
        <v>90.9979677442455</v>
      </c>
      <c r="O360" s="14">
        <v>118.688389528001</v>
      </c>
      <c r="P360" s="14">
        <v>152.220296619033</v>
      </c>
      <c r="Q360" s="14">
        <v>187.64375640715</v>
      </c>
      <c r="R360" s="14">
        <v>223.644089764196</v>
      </c>
      <c r="S360" s="14">
        <v>257.20543701003</v>
      </c>
      <c r="T360" s="14">
        <v>289.909082219402</v>
      </c>
      <c r="U360" s="14">
        <v>325.904063166685</v>
      </c>
      <c r="V360" s="24"/>
      <c r="W360" s="24"/>
      <c r="X360" s="24"/>
      <c r="Y360" s="24"/>
      <c r="Z360" s="24"/>
      <c r="AA360" s="24"/>
      <c r="AB360" s="24"/>
      <c r="AC360" s="24"/>
    </row>
    <row r="361" spans="1:29">
      <c r="A361" s="6" t="s">
        <v>22</v>
      </c>
      <c r="B361" s="6" t="s">
        <v>23</v>
      </c>
      <c r="C361" s="6" t="s">
        <v>22</v>
      </c>
      <c r="D361" s="6" t="s">
        <v>23</v>
      </c>
      <c r="E361" s="6" t="s">
        <v>52</v>
      </c>
      <c r="F361" s="6" t="s">
        <v>25</v>
      </c>
      <c r="G361" s="6" t="s">
        <v>44</v>
      </c>
      <c r="H361" s="6" t="s">
        <v>29</v>
      </c>
      <c r="I361" s="6" t="s">
        <v>32</v>
      </c>
      <c r="J361" s="6" t="s">
        <v>31</v>
      </c>
      <c r="K361" s="16">
        <v>38.08955</v>
      </c>
      <c r="L361" s="14">
        <v>52.266</v>
      </c>
      <c r="M361" s="14">
        <v>68.1429567094995</v>
      </c>
      <c r="N361" s="14">
        <v>89.0514157559372</v>
      </c>
      <c r="O361" s="14">
        <v>115.163614316719</v>
      </c>
      <c r="P361" s="14">
        <v>146.892618510678</v>
      </c>
      <c r="Q361" s="14">
        <v>179.957061584693</v>
      </c>
      <c r="R361" s="14">
        <v>215.095013439818</v>
      </c>
      <c r="S361" s="14">
        <v>247.717594528678</v>
      </c>
      <c r="T361" s="14">
        <v>282.730114553959</v>
      </c>
      <c r="U361" s="14">
        <v>318.943964634006</v>
      </c>
      <c r="V361" s="24"/>
      <c r="W361" s="24"/>
      <c r="X361" s="24"/>
      <c r="Y361" s="24"/>
      <c r="Z361" s="24"/>
      <c r="AA361" s="24"/>
      <c r="AB361" s="24"/>
      <c r="AC361" s="24"/>
    </row>
    <row r="362" spans="1:29">
      <c r="A362" s="6" t="s">
        <v>22</v>
      </c>
      <c r="B362" s="6" t="s">
        <v>23</v>
      </c>
      <c r="C362" s="6" t="s">
        <v>22</v>
      </c>
      <c r="D362" s="6" t="s">
        <v>23</v>
      </c>
      <c r="E362" s="6" t="s">
        <v>52</v>
      </c>
      <c r="F362" s="6" t="s">
        <v>25</v>
      </c>
      <c r="G362" s="6" t="s">
        <v>44</v>
      </c>
      <c r="H362" s="6" t="s">
        <v>29</v>
      </c>
      <c r="I362" s="6" t="s">
        <v>34</v>
      </c>
      <c r="J362" s="6" t="s">
        <v>33</v>
      </c>
      <c r="K362" s="16">
        <v>38.08955</v>
      </c>
      <c r="L362" s="14">
        <v>52.266</v>
      </c>
      <c r="M362" s="14">
        <v>69.2708008185179</v>
      </c>
      <c r="N362" s="14">
        <v>91.182209290464</v>
      </c>
      <c r="O362" s="14">
        <v>119.064313157</v>
      </c>
      <c r="P362" s="14">
        <v>152.84768977645</v>
      </c>
      <c r="Q362" s="14">
        <v>188.589103618155</v>
      </c>
      <c r="R362" s="14">
        <v>224.913478891265</v>
      </c>
      <c r="S362" s="14">
        <v>260.478579385778</v>
      </c>
      <c r="T362" s="14">
        <v>296.219575989722</v>
      </c>
      <c r="U362" s="14">
        <v>333.249866122877</v>
      </c>
      <c r="V362" s="24"/>
      <c r="W362" s="24"/>
      <c r="X362" s="24"/>
      <c r="Y362" s="24"/>
      <c r="Z362" s="24"/>
      <c r="AA362" s="24"/>
      <c r="AB362" s="24"/>
      <c r="AC362" s="24"/>
    </row>
    <row r="363" spans="1:29">
      <c r="A363" s="6" t="s">
        <v>22</v>
      </c>
      <c r="B363" s="6" t="s">
        <v>23</v>
      </c>
      <c r="C363" s="6" t="s">
        <v>22</v>
      </c>
      <c r="D363" s="6" t="s">
        <v>23</v>
      </c>
      <c r="E363" s="6" t="s">
        <v>52</v>
      </c>
      <c r="F363" s="6" t="s">
        <v>25</v>
      </c>
      <c r="G363" s="6" t="s">
        <v>44</v>
      </c>
      <c r="H363" s="6" t="s">
        <v>29</v>
      </c>
      <c r="I363" s="6" t="s">
        <v>30</v>
      </c>
      <c r="J363" s="6" t="s">
        <v>33</v>
      </c>
      <c r="K363" s="16">
        <v>38.08955</v>
      </c>
      <c r="L363" s="14">
        <v>52.266</v>
      </c>
      <c r="M363" s="14">
        <v>68.870422945882</v>
      </c>
      <c r="N363" s="14">
        <v>90.2249543003288</v>
      </c>
      <c r="O363" s="14">
        <v>117.018345531574</v>
      </c>
      <c r="P363" s="14">
        <v>148.863872320093</v>
      </c>
      <c r="Q363" s="14">
        <v>185.286775860792</v>
      </c>
      <c r="R363" s="14">
        <v>223.409955179443</v>
      </c>
      <c r="S363" s="14">
        <v>259.971154397366</v>
      </c>
      <c r="T363" s="14">
        <v>296.300800166964</v>
      </c>
      <c r="U363" s="14">
        <v>333.509905556794</v>
      </c>
      <c r="V363" s="24"/>
      <c r="W363" s="24"/>
      <c r="X363" s="24"/>
      <c r="Y363" s="24"/>
      <c r="Z363" s="24"/>
      <c r="AA363" s="24"/>
      <c r="AB363" s="24"/>
      <c r="AC363" s="24"/>
    </row>
    <row r="364" spans="1:29">
      <c r="A364" s="5" t="s">
        <v>22</v>
      </c>
      <c r="B364" s="5" t="s">
        <v>23</v>
      </c>
      <c r="C364" s="5" t="s">
        <v>22</v>
      </c>
      <c r="D364" s="5" t="s">
        <v>23</v>
      </c>
      <c r="E364" s="5" t="s">
        <v>52</v>
      </c>
      <c r="F364" s="5" t="s">
        <v>25</v>
      </c>
      <c r="G364" s="5" t="s">
        <v>45</v>
      </c>
      <c r="H364" s="5" t="s">
        <v>27</v>
      </c>
      <c r="I364" s="5" t="s">
        <v>28</v>
      </c>
      <c r="J364" s="5" t="s">
        <v>28</v>
      </c>
      <c r="K364" s="11">
        <v>36.08311668</v>
      </c>
      <c r="L364" s="12">
        <v>47.35923606</v>
      </c>
      <c r="M364" s="12">
        <v>60.75533766</v>
      </c>
      <c r="N364" s="12">
        <v>78.94041738</v>
      </c>
      <c r="O364" s="12">
        <v>100.59667412</v>
      </c>
      <c r="P364" s="12">
        <v>125.72410788</v>
      </c>
      <c r="Q364" s="12">
        <v>160.60597596</v>
      </c>
      <c r="R364" s="12">
        <v>201.7958498</v>
      </c>
      <c r="S364" s="12">
        <v>249.2937294</v>
      </c>
      <c r="T364" s="12">
        <v>309.3926742</v>
      </c>
      <c r="U364" s="12">
        <v>369.491619</v>
      </c>
      <c r="V364" s="24"/>
      <c r="W364" s="24"/>
      <c r="X364" s="24"/>
      <c r="Y364" s="24"/>
      <c r="Z364" s="24"/>
      <c r="AA364" s="24"/>
      <c r="AB364" s="24"/>
      <c r="AC364" s="24"/>
    </row>
    <row r="365" spans="1:29">
      <c r="A365" s="6" t="s">
        <v>22</v>
      </c>
      <c r="B365" s="6" t="s">
        <v>23</v>
      </c>
      <c r="C365" s="6" t="s">
        <v>22</v>
      </c>
      <c r="D365" s="6" t="s">
        <v>23</v>
      </c>
      <c r="E365" s="6" t="s">
        <v>52</v>
      </c>
      <c r="F365" s="6" t="s">
        <v>25</v>
      </c>
      <c r="G365" s="6" t="s">
        <v>45</v>
      </c>
      <c r="H365" s="6" t="s">
        <v>29</v>
      </c>
      <c r="I365" s="6" t="s">
        <v>30</v>
      </c>
      <c r="J365" s="6" t="s">
        <v>31</v>
      </c>
      <c r="K365" s="16">
        <v>36.08311668</v>
      </c>
      <c r="L365" s="14">
        <v>47.35923606</v>
      </c>
      <c r="M365" s="14">
        <v>60.7337598874232</v>
      </c>
      <c r="N365" s="14">
        <v>78.8471106305357</v>
      </c>
      <c r="O365" s="14">
        <v>100.295059216694</v>
      </c>
      <c r="P365" s="14">
        <v>125.077605645897</v>
      </c>
      <c r="Q365" s="14">
        <v>158.703916049074</v>
      </c>
      <c r="R365" s="14">
        <v>197.962090699373</v>
      </c>
      <c r="S365" s="14">
        <v>242.852129596794</v>
      </c>
      <c r="T365" s="14">
        <v>299.918253643704</v>
      </c>
      <c r="U365" s="14">
        <v>356.984377690614</v>
      </c>
      <c r="V365" s="24"/>
      <c r="W365" s="24"/>
      <c r="X365" s="24"/>
      <c r="Y365" s="24"/>
      <c r="Z365" s="24"/>
      <c r="AA365" s="24"/>
      <c r="AB365" s="24"/>
      <c r="AC365" s="24"/>
    </row>
    <row r="366" spans="1:29">
      <c r="A366" s="5" t="s">
        <v>22</v>
      </c>
      <c r="B366" s="5" t="s">
        <v>23</v>
      </c>
      <c r="C366" s="5" t="s">
        <v>22</v>
      </c>
      <c r="D366" s="5" t="s">
        <v>23</v>
      </c>
      <c r="E366" s="5" t="s">
        <v>52</v>
      </c>
      <c r="F366" s="5" t="s">
        <v>25</v>
      </c>
      <c r="G366" s="5" t="s">
        <v>45</v>
      </c>
      <c r="H366" s="5" t="s">
        <v>29</v>
      </c>
      <c r="I366" s="5" t="s">
        <v>32</v>
      </c>
      <c r="J366" s="5" t="s">
        <v>31</v>
      </c>
      <c r="K366" s="11">
        <v>36.08311668</v>
      </c>
      <c r="L366" s="12">
        <v>47.35923606</v>
      </c>
      <c r="M366" s="12">
        <v>60.6267252566719</v>
      </c>
      <c r="N366" s="12">
        <v>78.4280099708698</v>
      </c>
      <c r="O366" s="12">
        <v>99.0354481984202</v>
      </c>
      <c r="P366" s="12">
        <v>122.449039939323</v>
      </c>
      <c r="Q366" s="12">
        <v>154.77466476188</v>
      </c>
      <c r="R366" s="12">
        <v>192.854698382816</v>
      </c>
      <c r="S366" s="12">
        <v>236.689140802132</v>
      </c>
      <c r="T366" s="12">
        <v>288.43698924305</v>
      </c>
      <c r="U366" s="12">
        <v>340.184837683967</v>
      </c>
      <c r="V366" s="24"/>
      <c r="W366" s="24"/>
      <c r="X366" s="24"/>
      <c r="Y366" s="24"/>
      <c r="Z366" s="24"/>
      <c r="AA366" s="24"/>
      <c r="AB366" s="24"/>
      <c r="AC366" s="24"/>
    </row>
    <row r="367" spans="1:29">
      <c r="A367" s="5" t="s">
        <v>22</v>
      </c>
      <c r="B367" s="5" t="s">
        <v>23</v>
      </c>
      <c r="C367" s="5" t="s">
        <v>22</v>
      </c>
      <c r="D367" s="5" t="s">
        <v>23</v>
      </c>
      <c r="E367" s="5" t="s">
        <v>52</v>
      </c>
      <c r="F367" s="5" t="s">
        <v>25</v>
      </c>
      <c r="G367" s="5" t="s">
        <v>45</v>
      </c>
      <c r="H367" s="5" t="s">
        <v>29</v>
      </c>
      <c r="I367" s="5" t="s">
        <v>30</v>
      </c>
      <c r="J367" s="5" t="s">
        <v>33</v>
      </c>
      <c r="K367" s="11">
        <v>36.08311668</v>
      </c>
      <c r="L367" s="12">
        <v>47.35923606</v>
      </c>
      <c r="M367" s="12">
        <v>60.6914855138482</v>
      </c>
      <c r="N367" s="12">
        <v>78.6692962327027</v>
      </c>
      <c r="O367" s="12">
        <v>99.7207359616948</v>
      </c>
      <c r="P367" s="12">
        <v>123.845804700824</v>
      </c>
      <c r="Q367" s="12">
        <v>158.074086775875</v>
      </c>
      <c r="R367" s="12">
        <v>198.205170906646</v>
      </c>
      <c r="S367" s="12">
        <v>244.23905709314</v>
      </c>
      <c r="T367" s="12">
        <v>304.976094423844</v>
      </c>
      <c r="U367" s="12">
        <v>365.713131754547</v>
      </c>
      <c r="V367" s="24"/>
      <c r="W367" s="24"/>
      <c r="X367" s="24"/>
      <c r="Y367" s="24"/>
      <c r="Z367" s="24"/>
      <c r="AA367" s="24"/>
      <c r="AB367" s="24"/>
      <c r="AC367" s="24"/>
    </row>
    <row r="368" spans="1:29">
      <c r="A368" s="6" t="s">
        <v>22</v>
      </c>
      <c r="B368" s="6" t="s">
        <v>23</v>
      </c>
      <c r="C368" s="6" t="s">
        <v>22</v>
      </c>
      <c r="D368" s="6" t="s">
        <v>23</v>
      </c>
      <c r="E368" s="6" t="s">
        <v>52</v>
      </c>
      <c r="F368" s="6" t="s">
        <v>25</v>
      </c>
      <c r="G368" s="6" t="s">
        <v>45</v>
      </c>
      <c r="H368" s="6" t="s">
        <v>29</v>
      </c>
      <c r="I368" s="6" t="s">
        <v>34</v>
      </c>
      <c r="J368" s="6" t="s">
        <v>33</v>
      </c>
      <c r="K368" s="16">
        <v>36.08311668</v>
      </c>
      <c r="L368" s="14">
        <v>47.35923606</v>
      </c>
      <c r="M368" s="14">
        <v>60.746614807236</v>
      </c>
      <c r="N368" s="14">
        <v>78.903955332892</v>
      </c>
      <c r="O368" s="14">
        <v>100.47515739844</v>
      </c>
      <c r="P368" s="14">
        <v>125.46022100388</v>
      </c>
      <c r="Q368" s="14">
        <v>159.83864095596</v>
      </c>
      <c r="R368" s="14">
        <v>199.8229237748</v>
      </c>
      <c r="S368" s="14">
        <v>245.4130694604</v>
      </c>
      <c r="T368" s="14">
        <v>305.9264634228</v>
      </c>
      <c r="U368" s="14">
        <v>366.4398573852</v>
      </c>
      <c r="V368" s="24"/>
      <c r="W368" s="24"/>
      <c r="X368" s="24"/>
      <c r="Y368" s="24"/>
      <c r="Z368" s="24"/>
      <c r="AA368" s="24"/>
      <c r="AB368" s="24"/>
      <c r="AC368" s="24"/>
    </row>
    <row r="369" spans="1:29">
      <c r="A369" s="6" t="s">
        <v>22</v>
      </c>
      <c r="B369" s="6" t="s">
        <v>23</v>
      </c>
      <c r="C369" s="6" t="s">
        <v>22</v>
      </c>
      <c r="D369" s="6" t="s">
        <v>23</v>
      </c>
      <c r="E369" s="6" t="s">
        <v>52</v>
      </c>
      <c r="F369" s="6" t="s">
        <v>25</v>
      </c>
      <c r="G369" s="6" t="s">
        <v>45</v>
      </c>
      <c r="H369" s="6" t="s">
        <v>29</v>
      </c>
      <c r="I369" s="6" t="s">
        <v>32</v>
      </c>
      <c r="J369" s="6" t="s">
        <v>33</v>
      </c>
      <c r="K369" s="16">
        <v>36.08311668</v>
      </c>
      <c r="L369" s="14">
        <v>47.35923606</v>
      </c>
      <c r="M369" s="14">
        <v>58.017209225399</v>
      </c>
      <c r="N369" s="14">
        <v>76.2937408754157</v>
      </c>
      <c r="O369" s="14">
        <v>97.1782860428762</v>
      </c>
      <c r="P369" s="14">
        <v>120.67084472778</v>
      </c>
      <c r="Q369" s="14">
        <v>156.299173169611</v>
      </c>
      <c r="R369" s="14">
        <v>197.195494587734</v>
      </c>
      <c r="S369" s="14">
        <v>243.35980898215</v>
      </c>
      <c r="T369" s="14">
        <v>304.072831532093</v>
      </c>
      <c r="U369" s="14">
        <v>364.785854082037</v>
      </c>
      <c r="V369" s="24"/>
      <c r="W369" s="24"/>
      <c r="X369" s="24"/>
      <c r="Y369" s="24"/>
      <c r="Z369" s="24"/>
      <c r="AA369" s="24"/>
      <c r="AB369" s="24"/>
      <c r="AC369" s="24"/>
    </row>
    <row r="370" spans="1:29">
      <c r="A370" s="6" t="s">
        <v>22</v>
      </c>
      <c r="B370" s="6" t="s">
        <v>23</v>
      </c>
      <c r="C370" s="6" t="s">
        <v>22</v>
      </c>
      <c r="D370" s="6" t="s">
        <v>23</v>
      </c>
      <c r="E370" s="6" t="s">
        <v>52</v>
      </c>
      <c r="F370" s="6" t="s">
        <v>25</v>
      </c>
      <c r="G370" s="6" t="s">
        <v>45</v>
      </c>
      <c r="H370" s="6" t="s">
        <v>35</v>
      </c>
      <c r="I370" s="6" t="s">
        <v>32</v>
      </c>
      <c r="J370" s="6" t="s">
        <v>31</v>
      </c>
      <c r="K370" s="16">
        <v>36.08311668</v>
      </c>
      <c r="L370" s="14">
        <v>47.35923606</v>
      </c>
      <c r="M370" s="14">
        <v>60.5251133216237</v>
      </c>
      <c r="N370" s="14">
        <v>77.9207527282832</v>
      </c>
      <c r="O370" s="14">
        <v>97.4094136097003</v>
      </c>
      <c r="P370" s="14">
        <v>118.991095965875</v>
      </c>
      <c r="Q370" s="14">
        <v>148.793307278696</v>
      </c>
      <c r="R370" s="14">
        <v>182.578567103014</v>
      </c>
      <c r="S370" s="14">
        <v>220.346875438829</v>
      </c>
      <c r="T370" s="14">
        <v>262.784539060399</v>
      </c>
      <c r="U370" s="14">
        <v>305.22220268197</v>
      </c>
      <c r="V370" s="24"/>
      <c r="W370" s="24"/>
      <c r="X370" s="24"/>
      <c r="Y370" s="24"/>
      <c r="Z370" s="24"/>
      <c r="AA370" s="24"/>
      <c r="AB370" s="24"/>
      <c r="AC370" s="24"/>
    </row>
    <row r="371" spans="1:29">
      <c r="A371" s="6" t="s">
        <v>22</v>
      </c>
      <c r="B371" s="6" t="s">
        <v>23</v>
      </c>
      <c r="C371" s="6" t="s">
        <v>22</v>
      </c>
      <c r="D371" s="6" t="s">
        <v>23</v>
      </c>
      <c r="E371" s="6" t="s">
        <v>52</v>
      </c>
      <c r="F371" s="6" t="s">
        <v>25</v>
      </c>
      <c r="G371" s="6" t="s">
        <v>45</v>
      </c>
      <c r="H371" s="6" t="s">
        <v>35</v>
      </c>
      <c r="I371" s="6" t="s">
        <v>30</v>
      </c>
      <c r="J371" s="6" t="s">
        <v>31</v>
      </c>
      <c r="K371" s="16">
        <v>36.08311668</v>
      </c>
      <c r="L371" s="14">
        <v>47.35923606</v>
      </c>
      <c r="M371" s="14">
        <v>60.7453475997167</v>
      </c>
      <c r="N371" s="14">
        <v>78.9044476582716</v>
      </c>
      <c r="O371" s="14">
        <v>100.323835286041</v>
      </c>
      <c r="P371" s="14">
        <v>125.003510483024</v>
      </c>
      <c r="Q371" s="14">
        <v>157.750809848558</v>
      </c>
      <c r="R371" s="14">
        <v>196.429128055188</v>
      </c>
      <c r="S371" s="14">
        <v>241.038465102915</v>
      </c>
      <c r="T371" s="14">
        <v>297.284872062972</v>
      </c>
      <c r="U371" s="14">
        <v>353.531279023029</v>
      </c>
      <c r="V371" s="24"/>
      <c r="W371" s="24"/>
      <c r="X371" s="24"/>
      <c r="Y371" s="24"/>
      <c r="Z371" s="24"/>
      <c r="AA371" s="24"/>
      <c r="AB371" s="24"/>
      <c r="AC371" s="24"/>
    </row>
    <row r="372" spans="1:29">
      <c r="A372" s="6" t="s">
        <v>22</v>
      </c>
      <c r="B372" s="6" t="s">
        <v>23</v>
      </c>
      <c r="C372" s="6" t="s">
        <v>22</v>
      </c>
      <c r="D372" s="6" t="s">
        <v>23</v>
      </c>
      <c r="E372" s="6" t="s">
        <v>52</v>
      </c>
      <c r="F372" s="6" t="s">
        <v>25</v>
      </c>
      <c r="G372" s="6" t="s">
        <v>45</v>
      </c>
      <c r="H372" s="6" t="s">
        <v>35</v>
      </c>
      <c r="I372" s="6" t="s">
        <v>34</v>
      </c>
      <c r="J372" s="6" t="s">
        <v>33</v>
      </c>
      <c r="K372" s="16">
        <v>36.08311668</v>
      </c>
      <c r="L372" s="20">
        <v>47.35923606</v>
      </c>
      <c r="M372" s="20">
        <v>60.751663722708</v>
      </c>
      <c r="N372" s="20">
        <v>78.928418141356</v>
      </c>
      <c r="O372" s="20">
        <v>100.52267040836</v>
      </c>
      <c r="P372" s="20">
        <v>125.53442052372</v>
      </c>
      <c r="Q372" s="20">
        <v>159.92000023964</v>
      </c>
      <c r="R372" s="20">
        <v>199.8708195728</v>
      </c>
      <c r="S372" s="20">
        <v>245.3868785232</v>
      </c>
      <c r="T372" s="20">
        <v>305.9098714528</v>
      </c>
      <c r="U372" s="20">
        <v>366.4328643824</v>
      </c>
      <c r="V372" s="24"/>
      <c r="W372" s="24"/>
      <c r="X372" s="24"/>
      <c r="Y372" s="24"/>
      <c r="Z372" s="24"/>
      <c r="AA372" s="24"/>
      <c r="AB372" s="24"/>
      <c r="AC372" s="24"/>
    </row>
    <row r="373" spans="1:29">
      <c r="A373" s="6" t="s">
        <v>22</v>
      </c>
      <c r="B373" s="6" t="s">
        <v>23</v>
      </c>
      <c r="C373" s="6" t="s">
        <v>22</v>
      </c>
      <c r="D373" s="6" t="s">
        <v>23</v>
      </c>
      <c r="E373" s="6" t="s">
        <v>52</v>
      </c>
      <c r="F373" s="6" t="s">
        <v>25</v>
      </c>
      <c r="G373" s="6" t="s">
        <v>45</v>
      </c>
      <c r="H373" s="6" t="s">
        <v>35</v>
      </c>
      <c r="I373" s="6" t="s">
        <v>32</v>
      </c>
      <c r="J373" s="6" t="s">
        <v>33</v>
      </c>
      <c r="K373" s="16" t="s">
        <v>36</v>
      </c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24"/>
      <c r="W373" s="24"/>
      <c r="X373" s="24"/>
      <c r="Y373" s="24"/>
      <c r="Z373" s="24"/>
      <c r="AA373" s="24"/>
      <c r="AB373" s="24"/>
      <c r="AC373" s="24"/>
    </row>
    <row r="374" spans="1:29">
      <c r="A374" s="6" t="s">
        <v>22</v>
      </c>
      <c r="B374" s="6" t="s">
        <v>23</v>
      </c>
      <c r="C374" s="6" t="s">
        <v>22</v>
      </c>
      <c r="D374" s="6" t="s">
        <v>23</v>
      </c>
      <c r="E374" s="6" t="s">
        <v>52</v>
      </c>
      <c r="F374" s="6" t="s">
        <v>25</v>
      </c>
      <c r="G374" s="6" t="s">
        <v>45</v>
      </c>
      <c r="H374" s="6" t="s">
        <v>35</v>
      </c>
      <c r="I374" s="6" t="s">
        <v>30</v>
      </c>
      <c r="J374" s="6" t="s">
        <v>33</v>
      </c>
      <c r="K374" s="6" t="s">
        <v>36</v>
      </c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4"/>
      <c r="W374" s="24"/>
      <c r="X374" s="24"/>
      <c r="Y374" s="24"/>
      <c r="Z374" s="24"/>
      <c r="AA374" s="24"/>
      <c r="AB374" s="24"/>
      <c r="AC374" s="24"/>
    </row>
    <row r="375" spans="1:29">
      <c r="A375" s="6" t="s">
        <v>22</v>
      </c>
      <c r="B375" s="6" t="s">
        <v>23</v>
      </c>
      <c r="C375" s="6" t="s">
        <v>22</v>
      </c>
      <c r="D375" s="6" t="s">
        <v>23</v>
      </c>
      <c r="E375" s="6" t="s">
        <v>52</v>
      </c>
      <c r="F375" s="6" t="s">
        <v>25</v>
      </c>
      <c r="G375" s="6" t="s">
        <v>46</v>
      </c>
      <c r="H375" s="6" t="s">
        <v>27</v>
      </c>
      <c r="I375" s="6" t="s">
        <v>28</v>
      </c>
      <c r="J375" s="6" t="s">
        <v>28</v>
      </c>
      <c r="K375" s="6" t="s">
        <v>36</v>
      </c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4"/>
      <c r="W375" s="24"/>
      <c r="X375" s="24"/>
      <c r="Y375" s="24"/>
      <c r="Z375" s="24"/>
      <c r="AA375" s="24"/>
      <c r="AB375" s="24"/>
      <c r="AC375" s="24"/>
    </row>
    <row r="376" spans="1:29">
      <c r="A376" s="6" t="s">
        <v>22</v>
      </c>
      <c r="B376" s="6" t="s">
        <v>23</v>
      </c>
      <c r="C376" s="6" t="s">
        <v>22</v>
      </c>
      <c r="D376" s="6" t="s">
        <v>23</v>
      </c>
      <c r="E376" s="6" t="s">
        <v>52</v>
      </c>
      <c r="F376" s="6" t="s">
        <v>25</v>
      </c>
      <c r="G376" s="6" t="s">
        <v>46</v>
      </c>
      <c r="H376" s="6" t="s">
        <v>29</v>
      </c>
      <c r="I376" s="6" t="s">
        <v>30</v>
      </c>
      <c r="J376" s="6" t="s">
        <v>31</v>
      </c>
      <c r="K376" s="6" t="s">
        <v>36</v>
      </c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4"/>
      <c r="W376" s="24"/>
      <c r="X376" s="24"/>
      <c r="Y376" s="24"/>
      <c r="Z376" s="24"/>
      <c r="AA376" s="24"/>
      <c r="AB376" s="24"/>
      <c r="AC376" s="24"/>
    </row>
    <row r="377" spans="1:29">
      <c r="A377" s="6" t="s">
        <v>22</v>
      </c>
      <c r="B377" s="6" t="s">
        <v>23</v>
      </c>
      <c r="C377" s="6" t="s">
        <v>22</v>
      </c>
      <c r="D377" s="6" t="s">
        <v>23</v>
      </c>
      <c r="E377" s="6" t="s">
        <v>52</v>
      </c>
      <c r="F377" s="6" t="s">
        <v>25</v>
      </c>
      <c r="G377" s="6" t="s">
        <v>46</v>
      </c>
      <c r="H377" s="6" t="s">
        <v>29</v>
      </c>
      <c r="I377" s="6" t="s">
        <v>32</v>
      </c>
      <c r="J377" s="6" t="s">
        <v>31</v>
      </c>
      <c r="K377" s="6" t="s">
        <v>36</v>
      </c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4"/>
      <c r="W377" s="24"/>
      <c r="X377" s="24"/>
      <c r="Y377" s="24"/>
      <c r="Z377" s="24"/>
      <c r="AA377" s="24"/>
      <c r="AB377" s="24"/>
      <c r="AC377" s="24"/>
    </row>
    <row r="378" spans="1:29">
      <c r="A378" s="6" t="s">
        <v>22</v>
      </c>
      <c r="B378" s="6" t="s">
        <v>23</v>
      </c>
      <c r="C378" s="6" t="s">
        <v>22</v>
      </c>
      <c r="D378" s="6" t="s">
        <v>23</v>
      </c>
      <c r="E378" s="6" t="s">
        <v>52</v>
      </c>
      <c r="F378" s="6" t="s">
        <v>25</v>
      </c>
      <c r="G378" s="6" t="s">
        <v>46</v>
      </c>
      <c r="H378" s="6" t="s">
        <v>29</v>
      </c>
      <c r="I378" s="6" t="s">
        <v>30</v>
      </c>
      <c r="J378" s="6" t="s">
        <v>33</v>
      </c>
      <c r="K378" s="6" t="s">
        <v>36</v>
      </c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4"/>
      <c r="W378" s="24"/>
      <c r="X378" s="24"/>
      <c r="Y378" s="24"/>
      <c r="Z378" s="24"/>
      <c r="AA378" s="24"/>
      <c r="AB378" s="24"/>
      <c r="AC378" s="24"/>
    </row>
    <row r="379" spans="1:29">
      <c r="A379" s="6" t="s">
        <v>22</v>
      </c>
      <c r="B379" s="6" t="s">
        <v>23</v>
      </c>
      <c r="C379" s="6" t="s">
        <v>22</v>
      </c>
      <c r="D379" s="6" t="s">
        <v>23</v>
      </c>
      <c r="E379" s="6" t="s">
        <v>52</v>
      </c>
      <c r="F379" s="6" t="s">
        <v>25</v>
      </c>
      <c r="G379" s="6" t="s">
        <v>46</v>
      </c>
      <c r="H379" s="6" t="s">
        <v>29</v>
      </c>
      <c r="I379" s="6" t="s">
        <v>32</v>
      </c>
      <c r="J379" s="6" t="s">
        <v>33</v>
      </c>
      <c r="K379" s="6" t="s">
        <v>36</v>
      </c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4"/>
      <c r="W379" s="24"/>
      <c r="X379" s="24"/>
      <c r="Y379" s="24"/>
      <c r="Z379" s="24"/>
      <c r="AA379" s="24"/>
      <c r="AB379" s="24"/>
      <c r="AC379" s="24"/>
    </row>
    <row r="380" spans="1:29">
      <c r="A380" s="6" t="s">
        <v>22</v>
      </c>
      <c r="B380" s="6" t="s">
        <v>23</v>
      </c>
      <c r="C380" s="6" t="s">
        <v>22</v>
      </c>
      <c r="D380" s="6" t="s">
        <v>23</v>
      </c>
      <c r="E380" s="6" t="s">
        <v>52</v>
      </c>
      <c r="F380" s="6" t="s">
        <v>25</v>
      </c>
      <c r="G380" s="6" t="s">
        <v>46</v>
      </c>
      <c r="H380" s="6" t="s">
        <v>29</v>
      </c>
      <c r="I380" s="6" t="s">
        <v>34</v>
      </c>
      <c r="J380" s="6" t="s">
        <v>33</v>
      </c>
      <c r="K380" s="6" t="s">
        <v>36</v>
      </c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4"/>
      <c r="W380" s="24"/>
      <c r="X380" s="24"/>
      <c r="Y380" s="24"/>
      <c r="Z380" s="24"/>
      <c r="AA380" s="24"/>
      <c r="AB380" s="24"/>
      <c r="AC380" s="24"/>
    </row>
    <row r="381" spans="1:29">
      <c r="A381" s="6" t="s">
        <v>22</v>
      </c>
      <c r="B381" s="6" t="s">
        <v>23</v>
      </c>
      <c r="C381" s="6" t="s">
        <v>22</v>
      </c>
      <c r="D381" s="6" t="s">
        <v>23</v>
      </c>
      <c r="E381" s="6" t="s">
        <v>52</v>
      </c>
      <c r="F381" s="6" t="s">
        <v>25</v>
      </c>
      <c r="G381" s="6" t="s">
        <v>46</v>
      </c>
      <c r="H381" s="6" t="s">
        <v>35</v>
      </c>
      <c r="I381" s="6" t="s">
        <v>30</v>
      </c>
      <c r="J381" s="6" t="s">
        <v>31</v>
      </c>
      <c r="K381" s="6" t="s">
        <v>36</v>
      </c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4"/>
      <c r="W381" s="24"/>
      <c r="X381" s="24"/>
      <c r="Y381" s="24"/>
      <c r="Z381" s="24"/>
      <c r="AA381" s="24"/>
      <c r="AB381" s="24"/>
      <c r="AC381" s="24"/>
    </row>
    <row r="382" spans="1:29">
      <c r="A382" s="6" t="s">
        <v>22</v>
      </c>
      <c r="B382" s="6" t="s">
        <v>23</v>
      </c>
      <c r="C382" s="6" t="s">
        <v>22</v>
      </c>
      <c r="D382" s="6" t="s">
        <v>23</v>
      </c>
      <c r="E382" s="6" t="s">
        <v>52</v>
      </c>
      <c r="F382" s="6" t="s">
        <v>25</v>
      </c>
      <c r="G382" s="6" t="s">
        <v>46</v>
      </c>
      <c r="H382" s="6" t="s">
        <v>35</v>
      </c>
      <c r="I382" s="6" t="s">
        <v>32</v>
      </c>
      <c r="J382" s="6" t="s">
        <v>31</v>
      </c>
      <c r="K382" s="6" t="s">
        <v>36</v>
      </c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4"/>
      <c r="W382" s="24"/>
      <c r="X382" s="24"/>
      <c r="Y382" s="24"/>
      <c r="Z382" s="24"/>
      <c r="AA382" s="24"/>
      <c r="AB382" s="24"/>
      <c r="AC382" s="24"/>
    </row>
    <row r="383" spans="1:29">
      <c r="A383" s="6" t="s">
        <v>22</v>
      </c>
      <c r="B383" s="6" t="s">
        <v>23</v>
      </c>
      <c r="C383" s="6" t="s">
        <v>22</v>
      </c>
      <c r="D383" s="6" t="s">
        <v>23</v>
      </c>
      <c r="E383" s="6" t="s">
        <v>52</v>
      </c>
      <c r="F383" s="6" t="s">
        <v>25</v>
      </c>
      <c r="G383" s="6" t="s">
        <v>46</v>
      </c>
      <c r="H383" s="6" t="s">
        <v>35</v>
      </c>
      <c r="I383" s="6" t="s">
        <v>32</v>
      </c>
      <c r="J383" s="6" t="s">
        <v>33</v>
      </c>
      <c r="K383" s="6" t="s">
        <v>36</v>
      </c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4"/>
      <c r="W383" s="24"/>
      <c r="X383" s="24"/>
      <c r="Y383" s="24"/>
      <c r="Z383" s="24"/>
      <c r="AA383" s="24"/>
      <c r="AB383" s="24"/>
      <c r="AC383" s="24"/>
    </row>
    <row r="384" spans="1:29">
      <c r="A384" s="6" t="s">
        <v>22</v>
      </c>
      <c r="B384" s="6" t="s">
        <v>23</v>
      </c>
      <c r="C384" s="6" t="s">
        <v>22</v>
      </c>
      <c r="D384" s="6" t="s">
        <v>23</v>
      </c>
      <c r="E384" s="6" t="s">
        <v>52</v>
      </c>
      <c r="F384" s="6" t="s">
        <v>25</v>
      </c>
      <c r="G384" s="6" t="s">
        <v>46</v>
      </c>
      <c r="H384" s="6" t="s">
        <v>35</v>
      </c>
      <c r="I384" s="6" t="s">
        <v>30</v>
      </c>
      <c r="J384" s="6" t="s">
        <v>33</v>
      </c>
      <c r="K384" s="6" t="s">
        <v>36</v>
      </c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4"/>
      <c r="W384" s="24"/>
      <c r="X384" s="24"/>
      <c r="Y384" s="24"/>
      <c r="Z384" s="24"/>
      <c r="AA384" s="24"/>
      <c r="AB384" s="24"/>
      <c r="AC384" s="24"/>
    </row>
    <row r="385" spans="1:29">
      <c r="A385" s="6" t="s">
        <v>22</v>
      </c>
      <c r="B385" s="6" t="s">
        <v>23</v>
      </c>
      <c r="C385" s="6" t="s">
        <v>22</v>
      </c>
      <c r="D385" s="6" t="s">
        <v>23</v>
      </c>
      <c r="E385" s="6" t="s">
        <v>52</v>
      </c>
      <c r="F385" s="6" t="s">
        <v>25</v>
      </c>
      <c r="G385" s="6" t="s">
        <v>46</v>
      </c>
      <c r="H385" s="6" t="s">
        <v>35</v>
      </c>
      <c r="I385" s="6" t="s">
        <v>34</v>
      </c>
      <c r="J385" s="6" t="s">
        <v>33</v>
      </c>
      <c r="K385" s="6" t="s">
        <v>36</v>
      </c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4"/>
      <c r="W385" s="24"/>
      <c r="X385" s="24"/>
      <c r="Y385" s="24"/>
      <c r="Z385" s="24"/>
      <c r="AA385" s="24"/>
      <c r="AB385" s="24"/>
      <c r="AC385" s="24"/>
    </row>
    <row r="386" spans="1:29">
      <c r="A386" s="5" t="s">
        <v>22</v>
      </c>
      <c r="B386" s="5" t="s">
        <v>23</v>
      </c>
      <c r="C386" s="5" t="s">
        <v>22</v>
      </c>
      <c r="D386" s="5" t="s">
        <v>23</v>
      </c>
      <c r="E386" s="5" t="s">
        <v>52</v>
      </c>
      <c r="F386" s="5" t="s">
        <v>25</v>
      </c>
      <c r="G386" s="5" t="s">
        <v>47</v>
      </c>
      <c r="H386" s="5" t="s">
        <v>27</v>
      </c>
      <c r="I386" s="5" t="s">
        <v>28</v>
      </c>
      <c r="J386" s="5" t="s">
        <v>28</v>
      </c>
      <c r="K386" s="11">
        <v>39.8795</v>
      </c>
      <c r="L386" s="12">
        <v>53.1687</v>
      </c>
      <c r="M386" s="12">
        <v>74.7715</v>
      </c>
      <c r="N386" s="12">
        <v>100.107</v>
      </c>
      <c r="O386" s="12">
        <v>130.214</v>
      </c>
      <c r="P386" s="12">
        <v>168.07</v>
      </c>
      <c r="Q386" s="12">
        <v>209.847</v>
      </c>
      <c r="R386" s="12">
        <v>253.975</v>
      </c>
      <c r="S386" s="12">
        <v>304.536</v>
      </c>
      <c r="T386" s="12">
        <v>361.902</v>
      </c>
      <c r="U386" s="12">
        <v>426.274</v>
      </c>
      <c r="V386" s="24"/>
      <c r="W386" s="24"/>
      <c r="X386" s="24"/>
      <c r="Y386" s="24"/>
      <c r="Z386" s="24"/>
      <c r="AA386" s="24"/>
      <c r="AB386" s="24"/>
      <c r="AC386" s="24"/>
    </row>
    <row r="387" spans="1:29">
      <c r="A387" s="5" t="s">
        <v>22</v>
      </c>
      <c r="B387" s="5" t="s">
        <v>23</v>
      </c>
      <c r="C387" s="5" t="s">
        <v>22</v>
      </c>
      <c r="D387" s="5" t="s">
        <v>23</v>
      </c>
      <c r="E387" s="5" t="s">
        <v>52</v>
      </c>
      <c r="F387" s="5" t="s">
        <v>25</v>
      </c>
      <c r="G387" s="5" t="s">
        <v>47</v>
      </c>
      <c r="H387" s="5" t="s">
        <v>29</v>
      </c>
      <c r="I387" s="5" t="s">
        <v>32</v>
      </c>
      <c r="J387" s="5" t="s">
        <v>31</v>
      </c>
      <c r="K387" s="5" t="s">
        <v>36</v>
      </c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24"/>
      <c r="W387" s="24"/>
      <c r="X387" s="24"/>
      <c r="Y387" s="24"/>
      <c r="Z387" s="24"/>
      <c r="AA387" s="24"/>
      <c r="AB387" s="24"/>
      <c r="AC387" s="24"/>
    </row>
    <row r="388" spans="1:29">
      <c r="A388" s="6" t="s">
        <v>22</v>
      </c>
      <c r="B388" s="6" t="s">
        <v>23</v>
      </c>
      <c r="C388" s="6" t="s">
        <v>22</v>
      </c>
      <c r="D388" s="6" t="s">
        <v>23</v>
      </c>
      <c r="E388" s="6" t="s">
        <v>52</v>
      </c>
      <c r="F388" s="6" t="s">
        <v>25</v>
      </c>
      <c r="G388" s="6" t="s">
        <v>47</v>
      </c>
      <c r="H388" s="6" t="s">
        <v>29</v>
      </c>
      <c r="I388" s="6" t="s">
        <v>30</v>
      </c>
      <c r="J388" s="6" t="s">
        <v>31</v>
      </c>
      <c r="K388" s="16">
        <v>39.8795</v>
      </c>
      <c r="L388" s="14">
        <v>53.1687</v>
      </c>
      <c r="M388" s="14">
        <v>74.7715</v>
      </c>
      <c r="N388" s="14">
        <v>100.107</v>
      </c>
      <c r="O388" s="14">
        <v>130.214</v>
      </c>
      <c r="P388" s="14">
        <v>168.07</v>
      </c>
      <c r="Q388" s="14">
        <v>209.847</v>
      </c>
      <c r="R388" s="14">
        <v>253.975</v>
      </c>
      <c r="S388" s="14">
        <v>304.536</v>
      </c>
      <c r="T388" s="14">
        <v>361.902</v>
      </c>
      <c r="U388" s="14">
        <v>426.274</v>
      </c>
      <c r="V388" s="24"/>
      <c r="W388" s="24"/>
      <c r="X388" s="24"/>
      <c r="Y388" s="24"/>
      <c r="Z388" s="24"/>
      <c r="AA388" s="24"/>
      <c r="AB388" s="24"/>
      <c r="AC388" s="24"/>
    </row>
    <row r="389" spans="1:29">
      <c r="A389" s="6" t="s">
        <v>22</v>
      </c>
      <c r="B389" s="6" t="s">
        <v>23</v>
      </c>
      <c r="C389" s="6" t="s">
        <v>22</v>
      </c>
      <c r="D389" s="6" t="s">
        <v>23</v>
      </c>
      <c r="E389" s="6" t="s">
        <v>52</v>
      </c>
      <c r="F389" s="6" t="s">
        <v>25</v>
      </c>
      <c r="G389" s="6" t="s">
        <v>47</v>
      </c>
      <c r="H389" s="6" t="s">
        <v>29</v>
      </c>
      <c r="I389" s="6" t="s">
        <v>34</v>
      </c>
      <c r="J389" s="6" t="s">
        <v>33</v>
      </c>
      <c r="K389" s="6" t="s">
        <v>36</v>
      </c>
      <c r="L389" s="20"/>
      <c r="M389" s="20"/>
      <c r="N389" s="20"/>
      <c r="O389" s="20"/>
      <c r="P389" s="20"/>
      <c r="Q389" s="14">
        <v>209.847</v>
      </c>
      <c r="R389" s="14">
        <v>253.975</v>
      </c>
      <c r="S389" s="14">
        <v>304.536</v>
      </c>
      <c r="T389" s="14">
        <v>361.902336</v>
      </c>
      <c r="U389" s="20"/>
      <c r="V389" s="24"/>
      <c r="W389" s="24"/>
      <c r="X389" s="24"/>
      <c r="Y389" s="24"/>
      <c r="Z389" s="24"/>
      <c r="AA389" s="24"/>
      <c r="AB389" s="24"/>
      <c r="AC389" s="24"/>
    </row>
    <row r="390" spans="1:29">
      <c r="A390" s="5" t="s">
        <v>22</v>
      </c>
      <c r="B390" s="5" t="s">
        <v>23</v>
      </c>
      <c r="C390" s="5" t="s">
        <v>22</v>
      </c>
      <c r="D390" s="5" t="s">
        <v>23</v>
      </c>
      <c r="E390" s="5" t="s">
        <v>52</v>
      </c>
      <c r="F390" s="5" t="s">
        <v>25</v>
      </c>
      <c r="G390" s="5" t="s">
        <v>47</v>
      </c>
      <c r="H390" s="5" t="s">
        <v>29</v>
      </c>
      <c r="I390" s="5" t="s">
        <v>30</v>
      </c>
      <c r="J390" s="5" t="s">
        <v>33</v>
      </c>
      <c r="K390" s="11">
        <v>39.8795</v>
      </c>
      <c r="L390" s="17">
        <v>53.1687</v>
      </c>
      <c r="M390" s="17">
        <v>74.7715</v>
      </c>
      <c r="N390" s="17">
        <v>100.107</v>
      </c>
      <c r="O390" s="17">
        <v>130.214</v>
      </c>
      <c r="P390" s="17">
        <v>168.07</v>
      </c>
      <c r="Q390" s="17">
        <v>209.847</v>
      </c>
      <c r="R390" s="17">
        <v>253.975</v>
      </c>
      <c r="S390" s="17">
        <v>304.536</v>
      </c>
      <c r="T390" s="17">
        <v>361.902</v>
      </c>
      <c r="U390" s="17">
        <v>426.274</v>
      </c>
      <c r="V390" s="24"/>
      <c r="W390" s="24"/>
      <c r="X390" s="24"/>
      <c r="Y390" s="24"/>
      <c r="Z390" s="24"/>
      <c r="AA390" s="24"/>
      <c r="AB390" s="24"/>
      <c r="AC390" s="24"/>
    </row>
    <row r="391" spans="1:29">
      <c r="A391" s="6" t="s">
        <v>22</v>
      </c>
      <c r="B391" s="6" t="s">
        <v>23</v>
      </c>
      <c r="C391" s="6" t="s">
        <v>22</v>
      </c>
      <c r="D391" s="6" t="s">
        <v>23</v>
      </c>
      <c r="E391" s="6" t="s">
        <v>52</v>
      </c>
      <c r="F391" s="6" t="s">
        <v>25</v>
      </c>
      <c r="G391" s="6" t="s">
        <v>47</v>
      </c>
      <c r="H391" s="6" t="s">
        <v>29</v>
      </c>
      <c r="I391" s="6" t="s">
        <v>32</v>
      </c>
      <c r="J391" s="6" t="s">
        <v>33</v>
      </c>
      <c r="K391" s="16" t="s">
        <v>36</v>
      </c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24"/>
      <c r="W391" s="24"/>
      <c r="X391" s="24"/>
      <c r="Y391" s="24"/>
      <c r="Z391" s="24"/>
      <c r="AA391" s="24"/>
      <c r="AB391" s="24"/>
      <c r="AC391" s="24"/>
    </row>
    <row r="392" spans="1:29">
      <c r="A392" s="6" t="s">
        <v>22</v>
      </c>
      <c r="B392" s="6" t="s">
        <v>23</v>
      </c>
      <c r="C392" s="6" t="s">
        <v>22</v>
      </c>
      <c r="D392" s="6" t="s">
        <v>23</v>
      </c>
      <c r="E392" s="6" t="s">
        <v>52</v>
      </c>
      <c r="F392" s="6" t="s">
        <v>25</v>
      </c>
      <c r="G392" s="6" t="s">
        <v>47</v>
      </c>
      <c r="H392" s="6" t="s">
        <v>35</v>
      </c>
      <c r="I392" s="6" t="s">
        <v>32</v>
      </c>
      <c r="J392" s="6" t="s">
        <v>31</v>
      </c>
      <c r="K392" s="16" t="s">
        <v>36</v>
      </c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24"/>
      <c r="W392" s="24"/>
      <c r="X392" s="24"/>
      <c r="Y392" s="24"/>
      <c r="Z392" s="24"/>
      <c r="AA392" s="24"/>
      <c r="AB392" s="24"/>
      <c r="AC392" s="24"/>
    </row>
    <row r="393" spans="1:29">
      <c r="A393" s="6" t="s">
        <v>22</v>
      </c>
      <c r="B393" s="6" t="s">
        <v>23</v>
      </c>
      <c r="C393" s="6" t="s">
        <v>22</v>
      </c>
      <c r="D393" s="6" t="s">
        <v>23</v>
      </c>
      <c r="E393" s="6" t="s">
        <v>52</v>
      </c>
      <c r="F393" s="6" t="s">
        <v>25</v>
      </c>
      <c r="G393" s="6" t="s">
        <v>47</v>
      </c>
      <c r="H393" s="6" t="s">
        <v>35</v>
      </c>
      <c r="I393" s="6" t="s">
        <v>30</v>
      </c>
      <c r="J393" s="6" t="s">
        <v>31</v>
      </c>
      <c r="K393" s="16">
        <v>39.8795</v>
      </c>
      <c r="L393" s="20">
        <v>53.1687</v>
      </c>
      <c r="M393" s="20">
        <v>74.7715</v>
      </c>
      <c r="N393" s="20">
        <v>100.107</v>
      </c>
      <c r="O393" s="20">
        <v>130.214</v>
      </c>
      <c r="P393" s="20">
        <v>168.07</v>
      </c>
      <c r="Q393" s="20">
        <v>209.847</v>
      </c>
      <c r="R393" s="20">
        <v>253.975</v>
      </c>
      <c r="S393" s="20">
        <v>304.536</v>
      </c>
      <c r="T393" s="20">
        <v>361.902</v>
      </c>
      <c r="U393" s="20">
        <v>426.274</v>
      </c>
      <c r="V393" s="24"/>
      <c r="W393" s="24"/>
      <c r="X393" s="24"/>
      <c r="Y393" s="24"/>
      <c r="Z393" s="24"/>
      <c r="AA393" s="24"/>
      <c r="AB393" s="24"/>
      <c r="AC393" s="24"/>
    </row>
    <row r="394" spans="1:29">
      <c r="A394" s="6" t="s">
        <v>22</v>
      </c>
      <c r="B394" s="6" t="s">
        <v>23</v>
      </c>
      <c r="C394" s="6" t="s">
        <v>22</v>
      </c>
      <c r="D394" s="6" t="s">
        <v>23</v>
      </c>
      <c r="E394" s="6" t="s">
        <v>52</v>
      </c>
      <c r="F394" s="6" t="s">
        <v>25</v>
      </c>
      <c r="G394" s="6" t="s">
        <v>47</v>
      </c>
      <c r="H394" s="6" t="s">
        <v>35</v>
      </c>
      <c r="I394" s="6" t="s">
        <v>34</v>
      </c>
      <c r="J394" s="6" t="s">
        <v>33</v>
      </c>
      <c r="K394" s="16">
        <v>39.8795</v>
      </c>
      <c r="L394" s="20">
        <v>53.1687</v>
      </c>
      <c r="M394" s="20">
        <v>74.7715</v>
      </c>
      <c r="N394" s="20">
        <v>100.107</v>
      </c>
      <c r="O394" s="20">
        <v>130.214</v>
      </c>
      <c r="P394" s="20">
        <v>168.07</v>
      </c>
      <c r="Q394" s="20">
        <v>209.847</v>
      </c>
      <c r="R394" s="20">
        <v>253.975</v>
      </c>
      <c r="S394" s="20">
        <v>304.536</v>
      </c>
      <c r="T394" s="20">
        <v>361.902</v>
      </c>
      <c r="U394" s="20">
        <v>426.274</v>
      </c>
      <c r="V394" s="24"/>
      <c r="W394" s="24"/>
      <c r="X394" s="24"/>
      <c r="Y394" s="24"/>
      <c r="Z394" s="24"/>
      <c r="AA394" s="24"/>
      <c r="AB394" s="24"/>
      <c r="AC394" s="24"/>
    </row>
    <row r="395" spans="1:29">
      <c r="A395" s="6" t="s">
        <v>22</v>
      </c>
      <c r="B395" s="6" t="s">
        <v>23</v>
      </c>
      <c r="C395" s="6" t="s">
        <v>22</v>
      </c>
      <c r="D395" s="6" t="s">
        <v>23</v>
      </c>
      <c r="E395" s="6" t="s">
        <v>52</v>
      </c>
      <c r="F395" s="6" t="s">
        <v>25</v>
      </c>
      <c r="G395" s="6" t="s">
        <v>47</v>
      </c>
      <c r="H395" s="6" t="s">
        <v>35</v>
      </c>
      <c r="I395" s="6" t="s">
        <v>30</v>
      </c>
      <c r="J395" s="6" t="s">
        <v>33</v>
      </c>
      <c r="K395" s="16" t="s">
        <v>36</v>
      </c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24"/>
      <c r="W395" s="24"/>
      <c r="X395" s="24"/>
      <c r="Y395" s="24"/>
      <c r="Z395" s="24"/>
      <c r="AA395" s="24"/>
      <c r="AB395" s="24"/>
      <c r="AC395" s="24"/>
    </row>
    <row r="396" spans="1:29">
      <c r="A396" s="6" t="s">
        <v>22</v>
      </c>
      <c r="B396" s="6" t="s">
        <v>23</v>
      </c>
      <c r="C396" s="6" t="s">
        <v>22</v>
      </c>
      <c r="D396" s="6" t="s">
        <v>23</v>
      </c>
      <c r="E396" s="6" t="s">
        <v>52</v>
      </c>
      <c r="F396" s="6" t="s">
        <v>25</v>
      </c>
      <c r="G396" s="6" t="s">
        <v>47</v>
      </c>
      <c r="H396" s="6" t="s">
        <v>35</v>
      </c>
      <c r="I396" s="6" t="s">
        <v>32</v>
      </c>
      <c r="J396" s="6" t="s">
        <v>33</v>
      </c>
      <c r="K396" s="6" t="s">
        <v>36</v>
      </c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4"/>
      <c r="W396" s="24"/>
      <c r="X396" s="24"/>
      <c r="Y396" s="24"/>
      <c r="Z396" s="24"/>
      <c r="AA396" s="24"/>
      <c r="AB396" s="24"/>
      <c r="AC396" s="24"/>
    </row>
    <row r="397" spans="1:29">
      <c r="A397" s="5" t="s">
        <v>22</v>
      </c>
      <c r="B397" s="5" t="s">
        <v>23</v>
      </c>
      <c r="C397" s="5" t="s">
        <v>22</v>
      </c>
      <c r="D397" s="5" t="s">
        <v>23</v>
      </c>
      <c r="E397" s="5" t="s">
        <v>52</v>
      </c>
      <c r="F397" s="5" t="s">
        <v>25</v>
      </c>
      <c r="G397" s="5" t="s">
        <v>48</v>
      </c>
      <c r="H397" s="5" t="s">
        <v>27</v>
      </c>
      <c r="I397" s="5" t="s">
        <v>28</v>
      </c>
      <c r="J397" s="5" t="s">
        <v>28</v>
      </c>
      <c r="K397" s="11">
        <v>33.3972991</v>
      </c>
      <c r="L397" s="12">
        <v>42.3170341</v>
      </c>
      <c r="M397" s="12">
        <v>51.0319469</v>
      </c>
      <c r="N397" s="12">
        <v>66.0491678</v>
      </c>
      <c r="O397" s="12">
        <v>88.1008348</v>
      </c>
      <c r="P397" s="12">
        <v>116.287204</v>
      </c>
      <c r="Q397" s="12">
        <v>157.287185</v>
      </c>
      <c r="R397" s="12">
        <v>198.737264</v>
      </c>
      <c r="S397" s="12">
        <v>247.858545</v>
      </c>
      <c r="T397" s="12">
        <v>305.592551</v>
      </c>
      <c r="U397" s="12">
        <v>374.065516</v>
      </c>
      <c r="V397" s="24"/>
      <c r="W397" s="24"/>
      <c r="X397" s="24"/>
      <c r="Y397" s="24"/>
      <c r="Z397" s="24"/>
      <c r="AA397" s="24"/>
      <c r="AB397" s="24"/>
      <c r="AC397" s="24"/>
    </row>
    <row r="398" spans="1:29">
      <c r="A398" s="6" t="s">
        <v>22</v>
      </c>
      <c r="B398" s="6" t="s">
        <v>23</v>
      </c>
      <c r="C398" s="6" t="s">
        <v>22</v>
      </c>
      <c r="D398" s="6" t="s">
        <v>23</v>
      </c>
      <c r="E398" s="6" t="s">
        <v>52</v>
      </c>
      <c r="F398" s="6" t="s">
        <v>25</v>
      </c>
      <c r="G398" s="6" t="s">
        <v>48</v>
      </c>
      <c r="H398" s="6" t="s">
        <v>29</v>
      </c>
      <c r="I398" s="6" t="s">
        <v>30</v>
      </c>
      <c r="J398" s="6" t="s">
        <v>31</v>
      </c>
      <c r="K398" s="16">
        <v>33.3972991</v>
      </c>
      <c r="L398" s="14">
        <v>42.3170341</v>
      </c>
      <c r="M398" s="14">
        <v>50.6039435</v>
      </c>
      <c r="N398" s="14">
        <v>65.0772386</v>
      </c>
      <c r="O398" s="14">
        <v>86.1349841</v>
      </c>
      <c r="P398" s="14">
        <v>112.720685</v>
      </c>
      <c r="Q398" s="14">
        <v>150.490219</v>
      </c>
      <c r="R398" s="14">
        <v>187.228811</v>
      </c>
      <c r="S398" s="14">
        <v>228.638718</v>
      </c>
      <c r="T398" s="14">
        <v>273.369635</v>
      </c>
      <c r="U398" s="14">
        <v>317.54184</v>
      </c>
      <c r="V398" s="24"/>
      <c r="W398" s="24"/>
      <c r="X398" s="24"/>
      <c r="Y398" s="24"/>
      <c r="Z398" s="24"/>
      <c r="AA398" s="24"/>
      <c r="AB398" s="24"/>
      <c r="AC398" s="24"/>
    </row>
    <row r="399" spans="1:29">
      <c r="A399" s="5" t="s">
        <v>22</v>
      </c>
      <c r="B399" s="5" t="s">
        <v>23</v>
      </c>
      <c r="C399" s="5" t="s">
        <v>22</v>
      </c>
      <c r="D399" s="5" t="s">
        <v>23</v>
      </c>
      <c r="E399" s="5" t="s">
        <v>52</v>
      </c>
      <c r="F399" s="5" t="s">
        <v>25</v>
      </c>
      <c r="G399" s="5" t="s">
        <v>48</v>
      </c>
      <c r="H399" s="5" t="s">
        <v>29</v>
      </c>
      <c r="I399" s="5" t="s">
        <v>32</v>
      </c>
      <c r="J399" s="5" t="s">
        <v>31</v>
      </c>
      <c r="K399" s="5" t="s">
        <v>36</v>
      </c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24"/>
      <c r="W399" s="24"/>
      <c r="X399" s="24"/>
      <c r="Y399" s="24"/>
      <c r="Z399" s="24"/>
      <c r="AA399" s="24"/>
      <c r="AB399" s="24"/>
      <c r="AC399" s="24"/>
    </row>
    <row r="400" spans="1:29">
      <c r="A400" s="6" t="s">
        <v>22</v>
      </c>
      <c r="B400" s="6" t="s">
        <v>23</v>
      </c>
      <c r="C400" s="6" t="s">
        <v>22</v>
      </c>
      <c r="D400" s="6" t="s">
        <v>23</v>
      </c>
      <c r="E400" s="6" t="s">
        <v>52</v>
      </c>
      <c r="F400" s="6" t="s">
        <v>25</v>
      </c>
      <c r="G400" s="6" t="s">
        <v>48</v>
      </c>
      <c r="H400" s="6" t="s">
        <v>29</v>
      </c>
      <c r="I400" s="6" t="s">
        <v>34</v>
      </c>
      <c r="J400" s="6" t="s">
        <v>33</v>
      </c>
      <c r="K400" s="16">
        <v>33.3972991</v>
      </c>
      <c r="L400" s="14">
        <v>42.3170341</v>
      </c>
      <c r="M400" s="14">
        <v>50.9003693</v>
      </c>
      <c r="N400" s="14">
        <v>65.7392967</v>
      </c>
      <c r="O400" s="14">
        <v>87.5087411</v>
      </c>
      <c r="P400" s="14">
        <v>115.181451</v>
      </c>
      <c r="Q400" s="14">
        <v>155.22573</v>
      </c>
      <c r="R400" s="14">
        <v>195.333787</v>
      </c>
      <c r="S400" s="14">
        <v>242.28479</v>
      </c>
      <c r="T400" s="14">
        <v>296.687072</v>
      </c>
      <c r="U400" s="14">
        <v>359.866749</v>
      </c>
      <c r="V400" s="24"/>
      <c r="W400" s="24"/>
      <c r="X400" s="24"/>
      <c r="Y400" s="24"/>
      <c r="Z400" s="24"/>
      <c r="AA400" s="24"/>
      <c r="AB400" s="24"/>
      <c r="AC400" s="24"/>
    </row>
    <row r="401" spans="1:29">
      <c r="A401" s="6" t="s">
        <v>22</v>
      </c>
      <c r="B401" s="6" t="s">
        <v>23</v>
      </c>
      <c r="C401" s="6" t="s">
        <v>22</v>
      </c>
      <c r="D401" s="6" t="s">
        <v>23</v>
      </c>
      <c r="E401" s="6" t="s">
        <v>52</v>
      </c>
      <c r="F401" s="6" t="s">
        <v>25</v>
      </c>
      <c r="G401" s="6" t="s">
        <v>48</v>
      </c>
      <c r="H401" s="6" t="s">
        <v>29</v>
      </c>
      <c r="I401" s="6" t="s">
        <v>32</v>
      </c>
      <c r="J401" s="6" t="s">
        <v>33</v>
      </c>
      <c r="K401" s="16" t="s">
        <v>36</v>
      </c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24"/>
      <c r="W401" s="24"/>
      <c r="X401" s="24"/>
      <c r="Y401" s="24"/>
      <c r="Z401" s="24"/>
      <c r="AA401" s="24"/>
      <c r="AB401" s="24"/>
      <c r="AC401" s="24"/>
    </row>
    <row r="402" spans="1:29">
      <c r="A402" s="5" t="s">
        <v>22</v>
      </c>
      <c r="B402" s="5" t="s">
        <v>23</v>
      </c>
      <c r="C402" s="5" t="s">
        <v>22</v>
      </c>
      <c r="D402" s="5" t="s">
        <v>23</v>
      </c>
      <c r="E402" s="5" t="s">
        <v>52</v>
      </c>
      <c r="F402" s="5" t="s">
        <v>25</v>
      </c>
      <c r="G402" s="5" t="s">
        <v>48</v>
      </c>
      <c r="H402" s="5" t="s">
        <v>29</v>
      </c>
      <c r="I402" s="5" t="s">
        <v>30</v>
      </c>
      <c r="J402" s="5" t="s">
        <v>33</v>
      </c>
      <c r="K402" s="11">
        <v>33.3972991</v>
      </c>
      <c r="L402" s="17">
        <v>42.3170341</v>
      </c>
      <c r="M402" s="17">
        <v>50.6039435</v>
      </c>
      <c r="N402" s="17">
        <v>65.0772386</v>
      </c>
      <c r="O402" s="17">
        <v>86.1349841</v>
      </c>
      <c r="P402" s="17">
        <v>112.720685</v>
      </c>
      <c r="Q402" s="17">
        <v>150.490219</v>
      </c>
      <c r="R402" s="17">
        <v>187.228811</v>
      </c>
      <c r="S402" s="17">
        <v>228.638718</v>
      </c>
      <c r="T402" s="17">
        <v>273.369635</v>
      </c>
      <c r="U402" s="17">
        <v>317.54184</v>
      </c>
      <c r="V402" s="24"/>
      <c r="W402" s="24"/>
      <c r="X402" s="24"/>
      <c r="Y402" s="24"/>
      <c r="Z402" s="24"/>
      <c r="AA402" s="24"/>
      <c r="AB402" s="24"/>
      <c r="AC402" s="24"/>
    </row>
    <row r="403" spans="1:29">
      <c r="A403" s="6" t="s">
        <v>22</v>
      </c>
      <c r="B403" s="6" t="s">
        <v>23</v>
      </c>
      <c r="C403" s="6" t="s">
        <v>22</v>
      </c>
      <c r="D403" s="6" t="s">
        <v>23</v>
      </c>
      <c r="E403" s="6" t="s">
        <v>52</v>
      </c>
      <c r="F403" s="6" t="s">
        <v>25</v>
      </c>
      <c r="G403" s="6" t="s">
        <v>48</v>
      </c>
      <c r="H403" s="6" t="s">
        <v>35</v>
      </c>
      <c r="I403" s="6" t="s">
        <v>30</v>
      </c>
      <c r="J403" s="6" t="s">
        <v>31</v>
      </c>
      <c r="K403" s="16">
        <v>33.3972991</v>
      </c>
      <c r="L403" s="14">
        <v>42.3170341</v>
      </c>
      <c r="M403" s="14">
        <v>50.8770757</v>
      </c>
      <c r="N403" s="14">
        <v>65.4141961</v>
      </c>
      <c r="O403" s="14">
        <v>86.1616448</v>
      </c>
      <c r="P403" s="14">
        <v>112.309054</v>
      </c>
      <c r="Q403" s="14">
        <v>147.387471</v>
      </c>
      <c r="R403" s="14">
        <v>180.669819</v>
      </c>
      <c r="S403" s="14">
        <v>216.568275</v>
      </c>
      <c r="T403" s="14">
        <v>250.4106</v>
      </c>
      <c r="U403" s="14">
        <v>267.93437</v>
      </c>
      <c r="V403" s="24"/>
      <c r="W403" s="24"/>
      <c r="X403" s="24"/>
      <c r="Y403" s="24"/>
      <c r="Z403" s="24"/>
      <c r="AA403" s="24"/>
      <c r="AB403" s="24"/>
      <c r="AC403" s="24"/>
    </row>
    <row r="404" spans="1:29">
      <c r="A404" s="6" t="s">
        <v>22</v>
      </c>
      <c r="B404" s="6" t="s">
        <v>23</v>
      </c>
      <c r="C404" s="6" t="s">
        <v>22</v>
      </c>
      <c r="D404" s="6" t="s">
        <v>23</v>
      </c>
      <c r="E404" s="6" t="s">
        <v>52</v>
      </c>
      <c r="F404" s="6" t="s">
        <v>25</v>
      </c>
      <c r="G404" s="6" t="s">
        <v>48</v>
      </c>
      <c r="H404" s="6" t="s">
        <v>35</v>
      </c>
      <c r="I404" s="6" t="s">
        <v>32</v>
      </c>
      <c r="J404" s="6" t="s">
        <v>31</v>
      </c>
      <c r="K404" s="6" t="s">
        <v>36</v>
      </c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4"/>
      <c r="W404" s="24"/>
      <c r="X404" s="24"/>
      <c r="Y404" s="24"/>
      <c r="Z404" s="24"/>
      <c r="AA404" s="24"/>
      <c r="AB404" s="24"/>
      <c r="AC404" s="24"/>
    </row>
    <row r="405" spans="1:29">
      <c r="A405" s="6" t="s">
        <v>22</v>
      </c>
      <c r="B405" s="6" t="s">
        <v>23</v>
      </c>
      <c r="C405" s="6" t="s">
        <v>22</v>
      </c>
      <c r="D405" s="6" t="s">
        <v>23</v>
      </c>
      <c r="E405" s="6" t="s">
        <v>52</v>
      </c>
      <c r="F405" s="6" t="s">
        <v>25</v>
      </c>
      <c r="G405" s="6" t="s">
        <v>48</v>
      </c>
      <c r="H405" s="6" t="s">
        <v>35</v>
      </c>
      <c r="I405" s="6" t="s">
        <v>30</v>
      </c>
      <c r="J405" s="6" t="s">
        <v>33</v>
      </c>
      <c r="K405" s="16">
        <v>33.3972991</v>
      </c>
      <c r="L405" s="14">
        <v>42.3170341</v>
      </c>
      <c r="M405" s="14">
        <v>50.8770757</v>
      </c>
      <c r="N405" s="14">
        <v>65.4141961</v>
      </c>
      <c r="O405" s="14">
        <v>86.1616448</v>
      </c>
      <c r="P405" s="14">
        <v>112.309054</v>
      </c>
      <c r="Q405" s="14">
        <v>147.387471</v>
      </c>
      <c r="R405" s="14">
        <v>180.669819</v>
      </c>
      <c r="S405" s="14">
        <v>216.568275</v>
      </c>
      <c r="T405" s="14">
        <v>250.4106</v>
      </c>
      <c r="U405" s="14">
        <v>267.93437</v>
      </c>
      <c r="V405" s="24"/>
      <c r="W405" s="24"/>
      <c r="X405" s="24"/>
      <c r="Y405" s="24"/>
      <c r="Z405" s="24"/>
      <c r="AA405" s="24"/>
      <c r="AB405" s="24"/>
      <c r="AC405" s="24"/>
    </row>
    <row r="406" spans="1:29">
      <c r="A406" s="6" t="s">
        <v>22</v>
      </c>
      <c r="B406" s="6" t="s">
        <v>23</v>
      </c>
      <c r="C406" s="6" t="s">
        <v>22</v>
      </c>
      <c r="D406" s="6" t="s">
        <v>23</v>
      </c>
      <c r="E406" s="6" t="s">
        <v>52</v>
      </c>
      <c r="F406" s="6" t="s">
        <v>25</v>
      </c>
      <c r="G406" s="6" t="s">
        <v>48</v>
      </c>
      <c r="H406" s="6" t="s">
        <v>35</v>
      </c>
      <c r="I406" s="6" t="s">
        <v>32</v>
      </c>
      <c r="J406" s="6" t="s">
        <v>33</v>
      </c>
      <c r="K406" s="6" t="s">
        <v>36</v>
      </c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4"/>
      <c r="W406" s="24"/>
      <c r="X406" s="24"/>
      <c r="Y406" s="24"/>
      <c r="Z406" s="24"/>
      <c r="AA406" s="24"/>
      <c r="AB406" s="24"/>
      <c r="AC406" s="24"/>
    </row>
    <row r="407" spans="1:29">
      <c r="A407" s="6" t="s">
        <v>22</v>
      </c>
      <c r="B407" s="6" t="s">
        <v>23</v>
      </c>
      <c r="C407" s="6" t="s">
        <v>22</v>
      </c>
      <c r="D407" s="6" t="s">
        <v>23</v>
      </c>
      <c r="E407" s="6" t="s">
        <v>52</v>
      </c>
      <c r="F407" s="6" t="s">
        <v>25</v>
      </c>
      <c r="G407" s="6" t="s">
        <v>48</v>
      </c>
      <c r="H407" s="6" t="s">
        <v>35</v>
      </c>
      <c r="I407" s="6" t="s">
        <v>34</v>
      </c>
      <c r="J407" s="6" t="s">
        <v>33</v>
      </c>
      <c r="K407" s="16">
        <v>33.3972991</v>
      </c>
      <c r="L407" s="14">
        <v>42.3170341</v>
      </c>
      <c r="M407" s="14">
        <v>50.9839363</v>
      </c>
      <c r="N407" s="14">
        <v>65.8910153</v>
      </c>
      <c r="O407" s="14">
        <v>87.6439487</v>
      </c>
      <c r="P407" s="14">
        <v>115.256625</v>
      </c>
      <c r="Q407" s="14">
        <v>155.032812</v>
      </c>
      <c r="R407" s="14">
        <v>194.777341</v>
      </c>
      <c r="S407" s="14">
        <v>241.346347</v>
      </c>
      <c r="T407" s="14">
        <v>295.25628</v>
      </c>
      <c r="U407" s="14">
        <v>357.346187</v>
      </c>
      <c r="V407" s="24"/>
      <c r="W407" s="24"/>
      <c r="X407" s="24"/>
      <c r="Y407" s="24"/>
      <c r="Z407" s="24"/>
      <c r="AA407" s="24"/>
      <c r="AB407" s="24"/>
      <c r="AC407" s="24"/>
    </row>
    <row r="408" spans="1:29">
      <c r="A408" s="5" t="s">
        <v>22</v>
      </c>
      <c r="B408" s="5" t="s">
        <v>23</v>
      </c>
      <c r="C408" s="5" t="s">
        <v>22</v>
      </c>
      <c r="D408" s="5" t="s">
        <v>23</v>
      </c>
      <c r="E408" s="5" t="s">
        <v>52</v>
      </c>
      <c r="F408" s="5" t="s">
        <v>25</v>
      </c>
      <c r="G408" s="5" t="s">
        <v>49</v>
      </c>
      <c r="H408" s="5" t="s">
        <v>27</v>
      </c>
      <c r="I408" s="5" t="s">
        <v>28</v>
      </c>
      <c r="J408" s="5" t="s">
        <v>28</v>
      </c>
      <c r="K408" s="5" t="s">
        <v>36</v>
      </c>
      <c r="L408" s="12">
        <v>53.080722531001</v>
      </c>
      <c r="M408" s="12">
        <v>74.679165365907</v>
      </c>
      <c r="N408" s="12">
        <v>101.61507516643</v>
      </c>
      <c r="O408" s="12">
        <v>133.38289368402</v>
      </c>
      <c r="P408" s="12">
        <v>169.10856141904</v>
      </c>
      <c r="Q408" s="12">
        <v>208.1227900349</v>
      </c>
      <c r="R408" s="12">
        <v>249.10266475151</v>
      </c>
      <c r="S408" s="12">
        <v>290.29527386908</v>
      </c>
      <c r="T408" s="12">
        <v>329.81177746357</v>
      </c>
      <c r="U408" s="12">
        <v>365.98128401012</v>
      </c>
      <c r="V408" s="24"/>
      <c r="W408" s="24"/>
      <c r="X408" s="24"/>
      <c r="Y408" s="24"/>
      <c r="Z408" s="24"/>
      <c r="AA408" s="24"/>
      <c r="AB408" s="24"/>
      <c r="AC408" s="24"/>
    </row>
    <row r="409" spans="1:29">
      <c r="A409" s="6" t="s">
        <v>22</v>
      </c>
      <c r="B409" s="6" t="s">
        <v>23</v>
      </c>
      <c r="C409" s="6" t="s">
        <v>22</v>
      </c>
      <c r="D409" s="6" t="s">
        <v>23</v>
      </c>
      <c r="E409" s="6" t="s">
        <v>52</v>
      </c>
      <c r="F409" s="6" t="s">
        <v>25</v>
      </c>
      <c r="G409" s="6" t="s">
        <v>49</v>
      </c>
      <c r="H409" s="6" t="s">
        <v>29</v>
      </c>
      <c r="I409" s="6" t="s">
        <v>30</v>
      </c>
      <c r="J409" s="6" t="s">
        <v>31</v>
      </c>
      <c r="K409" s="6" t="s">
        <v>36</v>
      </c>
      <c r="L409" s="14">
        <v>53.067912049896</v>
      </c>
      <c r="M409" s="14">
        <v>74.610738960519</v>
      </c>
      <c r="N409" s="14">
        <v>100.9638774373</v>
      </c>
      <c r="O409" s="14">
        <v>132.00312398866</v>
      </c>
      <c r="P409" s="14">
        <v>166.0447830589</v>
      </c>
      <c r="Q409" s="14">
        <v>201.37592698933</v>
      </c>
      <c r="R409" s="14">
        <v>238.56283268919</v>
      </c>
      <c r="S409" s="14">
        <v>279.82181448213</v>
      </c>
      <c r="T409" s="14">
        <v>320.07975998271</v>
      </c>
      <c r="U409" s="14">
        <v>357.81109782505</v>
      </c>
      <c r="V409" s="24"/>
      <c r="W409" s="24"/>
      <c r="X409" s="24"/>
      <c r="Y409" s="24"/>
      <c r="Z409" s="24"/>
      <c r="AA409" s="24"/>
      <c r="AB409" s="24"/>
      <c r="AC409" s="24"/>
    </row>
    <row r="410" spans="1:29">
      <c r="A410" s="5" t="s">
        <v>22</v>
      </c>
      <c r="B410" s="5" t="s">
        <v>23</v>
      </c>
      <c r="C410" s="5" t="s">
        <v>22</v>
      </c>
      <c r="D410" s="5" t="s">
        <v>23</v>
      </c>
      <c r="E410" s="5" t="s">
        <v>52</v>
      </c>
      <c r="F410" s="5" t="s">
        <v>25</v>
      </c>
      <c r="G410" s="5" t="s">
        <v>49</v>
      </c>
      <c r="H410" s="5" t="s">
        <v>29</v>
      </c>
      <c r="I410" s="5" t="s">
        <v>32</v>
      </c>
      <c r="J410" s="5" t="s">
        <v>31</v>
      </c>
      <c r="K410" s="5" t="s">
        <v>36</v>
      </c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24"/>
      <c r="W410" s="24"/>
      <c r="X410" s="24"/>
      <c r="Y410" s="24"/>
      <c r="Z410" s="24"/>
      <c r="AA410" s="24"/>
      <c r="AB410" s="24"/>
      <c r="AC410" s="24"/>
    </row>
    <row r="411" spans="1:29">
      <c r="A411" s="6" t="s">
        <v>22</v>
      </c>
      <c r="B411" s="6" t="s">
        <v>23</v>
      </c>
      <c r="C411" s="6" t="s">
        <v>22</v>
      </c>
      <c r="D411" s="6" t="s">
        <v>23</v>
      </c>
      <c r="E411" s="6" t="s">
        <v>52</v>
      </c>
      <c r="F411" s="6" t="s">
        <v>25</v>
      </c>
      <c r="G411" s="6" t="s">
        <v>49</v>
      </c>
      <c r="H411" s="6" t="s">
        <v>29</v>
      </c>
      <c r="I411" s="6" t="s">
        <v>32</v>
      </c>
      <c r="J411" s="6" t="s">
        <v>33</v>
      </c>
      <c r="K411" s="6" t="s">
        <v>36</v>
      </c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4"/>
      <c r="W411" s="24"/>
      <c r="X411" s="24"/>
      <c r="Y411" s="24"/>
      <c r="Z411" s="24"/>
      <c r="AA411" s="24"/>
      <c r="AB411" s="24"/>
      <c r="AC411" s="24"/>
    </row>
    <row r="412" spans="1:29">
      <c r="A412" s="5" t="s">
        <v>22</v>
      </c>
      <c r="B412" s="5" t="s">
        <v>23</v>
      </c>
      <c r="C412" s="5" t="s">
        <v>22</v>
      </c>
      <c r="D412" s="5" t="s">
        <v>23</v>
      </c>
      <c r="E412" s="5" t="s">
        <v>52</v>
      </c>
      <c r="F412" s="5" t="s">
        <v>25</v>
      </c>
      <c r="G412" s="5" t="s">
        <v>49</v>
      </c>
      <c r="H412" s="5" t="s">
        <v>29</v>
      </c>
      <c r="I412" s="5" t="s">
        <v>30</v>
      </c>
      <c r="J412" s="5" t="s">
        <v>33</v>
      </c>
      <c r="K412" s="5" t="s">
        <v>36</v>
      </c>
      <c r="L412" s="12">
        <v>53.037602722595</v>
      </c>
      <c r="M412" s="12">
        <v>74.341403659918</v>
      </c>
      <c r="N412" s="12">
        <v>100.17754173333</v>
      </c>
      <c r="O412" s="12">
        <v>130.79415926541</v>
      </c>
      <c r="P412" s="12">
        <v>164.79156995715</v>
      </c>
      <c r="Q412" s="12">
        <v>202.12381054525</v>
      </c>
      <c r="R412" s="12">
        <v>242.55253129476</v>
      </c>
      <c r="S412" s="12">
        <v>284.16964219596</v>
      </c>
      <c r="T412" s="12">
        <v>324.02134452479</v>
      </c>
      <c r="U412" s="12">
        <v>360.90803878693</v>
      </c>
      <c r="V412" s="24"/>
      <c r="W412" s="24"/>
      <c r="X412" s="24"/>
      <c r="Y412" s="24"/>
      <c r="Z412" s="24"/>
      <c r="AA412" s="24"/>
      <c r="AB412" s="24"/>
      <c r="AC412" s="24"/>
    </row>
    <row r="413" spans="1:29">
      <c r="A413" s="6" t="s">
        <v>22</v>
      </c>
      <c r="B413" s="6" t="s">
        <v>23</v>
      </c>
      <c r="C413" s="6" t="s">
        <v>22</v>
      </c>
      <c r="D413" s="6" t="s">
        <v>23</v>
      </c>
      <c r="E413" s="6" t="s">
        <v>52</v>
      </c>
      <c r="F413" s="6" t="s">
        <v>25</v>
      </c>
      <c r="G413" s="6" t="s">
        <v>49</v>
      </c>
      <c r="H413" s="6" t="s">
        <v>29</v>
      </c>
      <c r="I413" s="6" t="s">
        <v>34</v>
      </c>
      <c r="J413" s="6" t="s">
        <v>33</v>
      </c>
      <c r="K413" s="6" t="s">
        <v>36</v>
      </c>
      <c r="L413" s="14">
        <v>53.065301928325</v>
      </c>
      <c r="M413" s="14">
        <v>74.63754620181</v>
      </c>
      <c r="N413" s="14">
        <v>101.3141118703</v>
      </c>
      <c r="O413" s="14">
        <v>133.03920181711</v>
      </c>
      <c r="P413" s="14">
        <v>168.91249140882</v>
      </c>
      <c r="Q413" s="14">
        <v>208.10326269348</v>
      </c>
      <c r="R413" s="14">
        <v>248.95311514026</v>
      </c>
      <c r="S413" s="14">
        <v>290.92322838015</v>
      </c>
      <c r="T413" s="14">
        <v>331.45767093445</v>
      </c>
      <c r="U413" s="14">
        <v>369.16181288165</v>
      </c>
      <c r="V413" s="24"/>
      <c r="W413" s="24"/>
      <c r="X413" s="24"/>
      <c r="Y413" s="24"/>
      <c r="Z413" s="24"/>
      <c r="AA413" s="24"/>
      <c r="AB413" s="24"/>
      <c r="AC413" s="24"/>
    </row>
    <row r="414" spans="1:29">
      <c r="A414" s="6" t="s">
        <v>22</v>
      </c>
      <c r="B414" s="6" t="s">
        <v>23</v>
      </c>
      <c r="C414" s="6" t="s">
        <v>22</v>
      </c>
      <c r="D414" s="6" t="s">
        <v>23</v>
      </c>
      <c r="E414" s="6" t="s">
        <v>52</v>
      </c>
      <c r="F414" s="6" t="s">
        <v>25</v>
      </c>
      <c r="G414" s="6" t="s">
        <v>49</v>
      </c>
      <c r="H414" s="6" t="s">
        <v>35</v>
      </c>
      <c r="I414" s="6" t="s">
        <v>32</v>
      </c>
      <c r="J414" s="6" t="s">
        <v>31</v>
      </c>
      <c r="K414" s="6" t="s">
        <v>36</v>
      </c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24"/>
      <c r="W414" s="24"/>
      <c r="X414" s="24"/>
      <c r="Y414" s="24"/>
      <c r="Z414" s="24"/>
      <c r="AA414" s="24"/>
      <c r="AB414" s="24"/>
      <c r="AC414" s="24"/>
    </row>
    <row r="415" spans="1:29">
      <c r="A415" s="6" t="s">
        <v>22</v>
      </c>
      <c r="B415" s="6" t="s">
        <v>23</v>
      </c>
      <c r="C415" s="6" t="s">
        <v>22</v>
      </c>
      <c r="D415" s="6" t="s">
        <v>23</v>
      </c>
      <c r="E415" s="6" t="s">
        <v>52</v>
      </c>
      <c r="F415" s="6" t="s">
        <v>25</v>
      </c>
      <c r="G415" s="6" t="s">
        <v>49</v>
      </c>
      <c r="H415" s="6" t="s">
        <v>35</v>
      </c>
      <c r="I415" s="6" t="s">
        <v>30</v>
      </c>
      <c r="J415" s="6" t="s">
        <v>31</v>
      </c>
      <c r="K415" s="6" t="s">
        <v>36</v>
      </c>
      <c r="L415" s="20">
        <v>53.057722241335</v>
      </c>
      <c r="M415" s="20">
        <v>73.945118794258</v>
      </c>
      <c r="N415" s="20">
        <v>100.71898339725</v>
      </c>
      <c r="O415" s="20">
        <v>130.67698693599</v>
      </c>
      <c r="P415" s="20">
        <v>165.03655926362</v>
      </c>
      <c r="Q415" s="20">
        <v>199.90943248598</v>
      </c>
      <c r="R415" s="20">
        <v>238.02265395475</v>
      </c>
      <c r="S415" s="20">
        <v>278.90625197036</v>
      </c>
      <c r="T415" s="20">
        <v>318.89379183587</v>
      </c>
      <c r="U415" s="20">
        <v>356.44960703158</v>
      </c>
      <c r="V415" s="24"/>
      <c r="W415" s="24"/>
      <c r="X415" s="24"/>
      <c r="Y415" s="24"/>
      <c r="Z415" s="24"/>
      <c r="AA415" s="24"/>
      <c r="AB415" s="24"/>
      <c r="AC415" s="24"/>
    </row>
    <row r="416" spans="1:29">
      <c r="A416" s="6" t="s">
        <v>22</v>
      </c>
      <c r="B416" s="6" t="s">
        <v>23</v>
      </c>
      <c r="C416" s="6" t="s">
        <v>22</v>
      </c>
      <c r="D416" s="6" t="s">
        <v>23</v>
      </c>
      <c r="E416" s="6" t="s">
        <v>52</v>
      </c>
      <c r="F416" s="6" t="s">
        <v>25</v>
      </c>
      <c r="G416" s="6" t="s">
        <v>49</v>
      </c>
      <c r="H416" s="6" t="s">
        <v>35</v>
      </c>
      <c r="I416" s="6" t="s">
        <v>32</v>
      </c>
      <c r="J416" s="6" t="s">
        <v>33</v>
      </c>
      <c r="K416" s="6" t="s">
        <v>36</v>
      </c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4"/>
      <c r="W416" s="24"/>
      <c r="X416" s="24"/>
      <c r="Y416" s="24"/>
      <c r="Z416" s="24"/>
      <c r="AA416" s="24"/>
      <c r="AB416" s="24"/>
      <c r="AC416" s="24"/>
    </row>
    <row r="417" spans="1:29">
      <c r="A417" s="6" t="s">
        <v>22</v>
      </c>
      <c r="B417" s="6" t="s">
        <v>23</v>
      </c>
      <c r="C417" s="6" t="s">
        <v>22</v>
      </c>
      <c r="D417" s="6" t="s">
        <v>23</v>
      </c>
      <c r="E417" s="6" t="s">
        <v>52</v>
      </c>
      <c r="F417" s="6" t="s">
        <v>25</v>
      </c>
      <c r="G417" s="6" t="s">
        <v>49</v>
      </c>
      <c r="H417" s="6" t="s">
        <v>35</v>
      </c>
      <c r="I417" s="6" t="s">
        <v>34</v>
      </c>
      <c r="J417" s="6" t="s">
        <v>33</v>
      </c>
      <c r="K417" s="6" t="s">
        <v>36</v>
      </c>
      <c r="L417" s="14">
        <v>53.071875976386</v>
      </c>
      <c r="M417" s="14">
        <v>74.650952300172</v>
      </c>
      <c r="N417" s="14">
        <v>101.3946181842</v>
      </c>
      <c r="O417" s="14">
        <v>132.85237763962</v>
      </c>
      <c r="P417" s="14">
        <v>168.85680889735</v>
      </c>
      <c r="Q417" s="14">
        <v>207.61458076032</v>
      </c>
      <c r="R417" s="14">
        <v>249.10176967938</v>
      </c>
      <c r="S417" s="14">
        <v>290.33618719187</v>
      </c>
      <c r="T417" s="14">
        <v>331.0430041363</v>
      </c>
      <c r="U417" s="14">
        <v>369.32485864102</v>
      </c>
      <c r="V417" s="24"/>
      <c r="W417" s="24"/>
      <c r="X417" s="24"/>
      <c r="Y417" s="24"/>
      <c r="Z417" s="24"/>
      <c r="AA417" s="24"/>
      <c r="AB417" s="24"/>
      <c r="AC417" s="24"/>
    </row>
    <row r="418" spans="1:29">
      <c r="A418" s="6" t="s">
        <v>22</v>
      </c>
      <c r="B418" s="6" t="s">
        <v>23</v>
      </c>
      <c r="C418" s="6" t="s">
        <v>22</v>
      </c>
      <c r="D418" s="6" t="s">
        <v>23</v>
      </c>
      <c r="E418" s="6" t="s">
        <v>52</v>
      </c>
      <c r="F418" s="6" t="s">
        <v>25</v>
      </c>
      <c r="G418" s="6" t="s">
        <v>49</v>
      </c>
      <c r="H418" s="6" t="s">
        <v>35</v>
      </c>
      <c r="I418" s="6" t="s">
        <v>30</v>
      </c>
      <c r="J418" s="6" t="s">
        <v>33</v>
      </c>
      <c r="K418" s="6" t="s">
        <v>36</v>
      </c>
      <c r="L418" s="14">
        <v>53.033902451491</v>
      </c>
      <c r="M418" s="14">
        <v>73.46697138919</v>
      </c>
      <c r="N418" s="14">
        <v>99.208579845677</v>
      </c>
      <c r="O418" s="14">
        <v>127.14972379156</v>
      </c>
      <c r="P418" s="14">
        <v>160.38170712425</v>
      </c>
      <c r="Q418" s="14">
        <v>197.47266336065</v>
      </c>
      <c r="R418" s="14">
        <v>237.89019172828</v>
      </c>
      <c r="S418" s="14">
        <v>279.89981751283</v>
      </c>
      <c r="T418" s="14">
        <v>320.82903440497</v>
      </c>
      <c r="U418" s="14">
        <v>358.57403997978</v>
      </c>
      <c r="V418" s="24"/>
      <c r="W418" s="24"/>
      <c r="X418" s="24"/>
      <c r="Y418" s="24"/>
      <c r="Z418" s="24"/>
      <c r="AA418" s="24"/>
      <c r="AB418" s="24"/>
      <c r="AC418" s="24"/>
    </row>
    <row r="419" spans="1:29">
      <c r="A419" s="6" t="s">
        <v>22</v>
      </c>
      <c r="B419" s="6" t="s">
        <v>23</v>
      </c>
      <c r="C419" s="6" t="s">
        <v>22</v>
      </c>
      <c r="D419" s="6" t="s">
        <v>23</v>
      </c>
      <c r="E419" s="6" t="s">
        <v>54</v>
      </c>
      <c r="F419" s="6" t="s">
        <v>25</v>
      </c>
      <c r="G419" s="6" t="s">
        <v>26</v>
      </c>
      <c r="H419" s="6" t="s">
        <v>27</v>
      </c>
      <c r="I419" s="6" t="s">
        <v>28</v>
      </c>
      <c r="J419" s="6" t="s">
        <v>28</v>
      </c>
      <c r="K419" s="16">
        <v>28.826187</v>
      </c>
      <c r="L419" s="14">
        <v>38.430654287442</v>
      </c>
      <c r="M419" s="14">
        <v>49.1008668495676</v>
      </c>
      <c r="N419" s="14">
        <v>58.2086921646723</v>
      </c>
      <c r="O419" s="14">
        <v>65.9184251169084</v>
      </c>
      <c r="P419" s="14">
        <v>74.2490460257679</v>
      </c>
      <c r="Q419" s="14">
        <v>79.7660215832099</v>
      </c>
      <c r="R419" s="14">
        <v>85.6289972877372</v>
      </c>
      <c r="S419" s="14">
        <v>92.2139703984243</v>
      </c>
      <c r="T419" s="14">
        <v>98.3107803302605</v>
      </c>
      <c r="U419" s="14">
        <v>103.449351105599</v>
      </c>
      <c r="V419" s="24"/>
      <c r="W419" s="24"/>
      <c r="X419" s="24"/>
      <c r="Y419" s="24"/>
      <c r="Z419" s="24"/>
      <c r="AA419" s="24"/>
      <c r="AB419" s="24"/>
      <c r="AC419" s="24"/>
    </row>
    <row r="420" spans="1:29">
      <c r="A420" s="6" t="s">
        <v>22</v>
      </c>
      <c r="B420" s="6" t="s">
        <v>23</v>
      </c>
      <c r="C420" s="6" t="s">
        <v>22</v>
      </c>
      <c r="D420" s="6" t="s">
        <v>23</v>
      </c>
      <c r="E420" s="6" t="s">
        <v>54</v>
      </c>
      <c r="F420" s="6" t="s">
        <v>25</v>
      </c>
      <c r="G420" s="6" t="s">
        <v>26</v>
      </c>
      <c r="H420" s="6" t="s">
        <v>29</v>
      </c>
      <c r="I420" s="6" t="s">
        <v>32</v>
      </c>
      <c r="J420" s="6" t="s">
        <v>31</v>
      </c>
      <c r="K420" s="16">
        <v>28.826187</v>
      </c>
      <c r="L420" s="14">
        <v>38.430654287442</v>
      </c>
      <c r="M420" s="14">
        <v>49.1008668495676</v>
      </c>
      <c r="N420" s="14">
        <v>58.2086921646723</v>
      </c>
      <c r="O420" s="14">
        <v>65.9184251169084</v>
      </c>
      <c r="P420" s="14">
        <v>74.2490460257679</v>
      </c>
      <c r="Q420" s="14">
        <v>79.7660215832099</v>
      </c>
      <c r="R420" s="14">
        <v>85.6289972877372</v>
      </c>
      <c r="S420" s="14">
        <v>92.2139703984243</v>
      </c>
      <c r="T420" s="14">
        <v>98.3107803302605</v>
      </c>
      <c r="U420" s="14">
        <v>103.449351105599</v>
      </c>
      <c r="V420" s="24"/>
      <c r="W420" s="24"/>
      <c r="X420" s="24"/>
      <c r="Y420" s="24"/>
      <c r="Z420" s="24"/>
      <c r="AA420" s="24"/>
      <c r="AB420" s="24"/>
      <c r="AC420" s="24"/>
    </row>
    <row r="421" spans="1:29">
      <c r="A421" s="6" t="s">
        <v>22</v>
      </c>
      <c r="B421" s="6" t="s">
        <v>23</v>
      </c>
      <c r="C421" s="6" t="s">
        <v>22</v>
      </c>
      <c r="D421" s="6" t="s">
        <v>23</v>
      </c>
      <c r="E421" s="6" t="s">
        <v>54</v>
      </c>
      <c r="F421" s="6" t="s">
        <v>25</v>
      </c>
      <c r="G421" s="6" t="s">
        <v>26</v>
      </c>
      <c r="H421" s="6" t="s">
        <v>29</v>
      </c>
      <c r="I421" s="6" t="s">
        <v>30</v>
      </c>
      <c r="J421" s="6" t="s">
        <v>31</v>
      </c>
      <c r="K421" s="16">
        <v>28.826187</v>
      </c>
      <c r="L421" s="14">
        <v>38.430654287442</v>
      </c>
      <c r="M421" s="14">
        <v>49.1008668495676</v>
      </c>
      <c r="N421" s="14">
        <v>58.2086921646723</v>
      </c>
      <c r="O421" s="14">
        <v>65.9184251169084</v>
      </c>
      <c r="P421" s="14">
        <v>74.2490460257679</v>
      </c>
      <c r="Q421" s="14">
        <v>79.7660215832099</v>
      </c>
      <c r="R421" s="14">
        <v>85.6289972877372</v>
      </c>
      <c r="S421" s="14">
        <v>92.2139703984243</v>
      </c>
      <c r="T421" s="14">
        <v>98.3107803302605</v>
      </c>
      <c r="U421" s="14">
        <v>103.449351105599</v>
      </c>
      <c r="V421" s="24"/>
      <c r="W421" s="24"/>
      <c r="X421" s="24"/>
      <c r="Y421" s="24"/>
      <c r="Z421" s="24"/>
      <c r="AA421" s="24"/>
      <c r="AB421" s="24"/>
      <c r="AC421" s="24"/>
    </row>
    <row r="422" spans="1:29">
      <c r="A422" s="6" t="s">
        <v>22</v>
      </c>
      <c r="B422" s="6" t="s">
        <v>23</v>
      </c>
      <c r="C422" s="6" t="s">
        <v>22</v>
      </c>
      <c r="D422" s="6" t="s">
        <v>23</v>
      </c>
      <c r="E422" s="6" t="s">
        <v>54</v>
      </c>
      <c r="F422" s="6" t="s">
        <v>25</v>
      </c>
      <c r="G422" s="6" t="s">
        <v>26</v>
      </c>
      <c r="H422" s="6" t="s">
        <v>29</v>
      </c>
      <c r="I422" s="6" t="s">
        <v>34</v>
      </c>
      <c r="J422" s="6" t="s">
        <v>33</v>
      </c>
      <c r="K422" s="16">
        <v>28.826187</v>
      </c>
      <c r="L422" s="14">
        <v>38.430654287442</v>
      </c>
      <c r="M422" s="14">
        <v>49.1008668495676</v>
      </c>
      <c r="N422" s="14">
        <v>58.2086921646723</v>
      </c>
      <c r="O422" s="14">
        <v>65.9184251169084</v>
      </c>
      <c r="P422" s="14">
        <v>74.2490460257679</v>
      </c>
      <c r="Q422" s="14">
        <v>79.7660215832099</v>
      </c>
      <c r="R422" s="14">
        <v>85.6289972877372</v>
      </c>
      <c r="S422" s="14">
        <v>92.2139703984243</v>
      </c>
      <c r="T422" s="14">
        <v>98.3107803302605</v>
      </c>
      <c r="U422" s="14">
        <v>103.449351105599</v>
      </c>
      <c r="V422" s="24"/>
      <c r="W422" s="24"/>
      <c r="X422" s="24"/>
      <c r="Y422" s="24"/>
      <c r="Z422" s="24"/>
      <c r="AA422" s="24"/>
      <c r="AB422" s="24"/>
      <c r="AC422" s="24"/>
    </row>
    <row r="423" spans="1:29">
      <c r="A423" s="6" t="s">
        <v>22</v>
      </c>
      <c r="B423" s="6" t="s">
        <v>23</v>
      </c>
      <c r="C423" s="6" t="s">
        <v>22</v>
      </c>
      <c r="D423" s="6" t="s">
        <v>23</v>
      </c>
      <c r="E423" s="6" t="s">
        <v>54</v>
      </c>
      <c r="F423" s="6" t="s">
        <v>25</v>
      </c>
      <c r="G423" s="6" t="s">
        <v>26</v>
      </c>
      <c r="H423" s="6" t="s">
        <v>29</v>
      </c>
      <c r="I423" s="6" t="s">
        <v>30</v>
      </c>
      <c r="J423" s="6" t="s">
        <v>33</v>
      </c>
      <c r="K423" s="16">
        <v>28.826187</v>
      </c>
      <c r="L423" s="14">
        <v>38.430654287442</v>
      </c>
      <c r="M423" s="14">
        <v>49.1008668495676</v>
      </c>
      <c r="N423" s="14">
        <v>58.2086921646723</v>
      </c>
      <c r="O423" s="14">
        <v>65.9184251169084</v>
      </c>
      <c r="P423" s="14">
        <v>74.2490460257679</v>
      </c>
      <c r="Q423" s="14">
        <v>79.7660215832099</v>
      </c>
      <c r="R423" s="14">
        <v>85.6289972877372</v>
      </c>
      <c r="S423" s="14">
        <v>92.2139703984243</v>
      </c>
      <c r="T423" s="14">
        <v>98.3107803302605</v>
      </c>
      <c r="U423" s="14">
        <v>103.449351105599</v>
      </c>
      <c r="V423" s="24"/>
      <c r="W423" s="24"/>
      <c r="X423" s="24"/>
      <c r="Y423" s="24"/>
      <c r="Z423" s="24"/>
      <c r="AA423" s="24"/>
      <c r="AB423" s="24"/>
      <c r="AC423" s="24"/>
    </row>
    <row r="424" spans="1:29">
      <c r="A424" s="6" t="s">
        <v>22</v>
      </c>
      <c r="B424" s="6" t="s">
        <v>23</v>
      </c>
      <c r="C424" s="6" t="s">
        <v>22</v>
      </c>
      <c r="D424" s="6" t="s">
        <v>23</v>
      </c>
      <c r="E424" s="6" t="s">
        <v>54</v>
      </c>
      <c r="F424" s="6" t="s">
        <v>25</v>
      </c>
      <c r="G424" s="6" t="s">
        <v>26</v>
      </c>
      <c r="H424" s="6" t="s">
        <v>29</v>
      </c>
      <c r="I424" s="6" t="s">
        <v>32</v>
      </c>
      <c r="J424" s="6" t="s">
        <v>33</v>
      </c>
      <c r="K424" s="16">
        <v>28.826187</v>
      </c>
      <c r="L424" s="14">
        <v>38.430654287442</v>
      </c>
      <c r="M424" s="14">
        <v>49.1008668495676</v>
      </c>
      <c r="N424" s="14">
        <v>58.2086921646723</v>
      </c>
      <c r="O424" s="14">
        <v>65.9184251169084</v>
      </c>
      <c r="P424" s="14">
        <v>74.2490460257679</v>
      </c>
      <c r="Q424" s="14">
        <v>79.7660215832099</v>
      </c>
      <c r="R424" s="14">
        <v>85.6289972877372</v>
      </c>
      <c r="S424" s="14">
        <v>92.2139703984243</v>
      </c>
      <c r="T424" s="14">
        <v>98.3107803302605</v>
      </c>
      <c r="U424" s="14">
        <v>103.449351105599</v>
      </c>
      <c r="V424" s="24"/>
      <c r="W424" s="24"/>
      <c r="X424" s="24"/>
      <c r="Y424" s="24"/>
      <c r="Z424" s="24"/>
      <c r="AA424" s="24"/>
      <c r="AB424" s="24"/>
      <c r="AC424" s="24"/>
    </row>
    <row r="425" spans="1:29">
      <c r="A425" s="6" t="s">
        <v>22</v>
      </c>
      <c r="B425" s="6" t="s">
        <v>23</v>
      </c>
      <c r="C425" s="6" t="s">
        <v>22</v>
      </c>
      <c r="D425" s="6" t="s">
        <v>23</v>
      </c>
      <c r="E425" s="6" t="s">
        <v>54</v>
      </c>
      <c r="F425" s="6" t="s">
        <v>25</v>
      </c>
      <c r="G425" s="6" t="s">
        <v>26</v>
      </c>
      <c r="H425" s="6" t="s">
        <v>35</v>
      </c>
      <c r="I425" s="6" t="s">
        <v>32</v>
      </c>
      <c r="J425" s="6" t="s">
        <v>31</v>
      </c>
      <c r="K425" s="16">
        <v>28.826187</v>
      </c>
      <c r="L425" s="14">
        <v>38.430654287442</v>
      </c>
      <c r="M425" s="14">
        <v>49.1008668495676</v>
      </c>
      <c r="N425" s="14">
        <v>58.2086921646723</v>
      </c>
      <c r="O425" s="14">
        <v>65.9184251169084</v>
      </c>
      <c r="P425" s="14">
        <v>74.2490460257679</v>
      </c>
      <c r="Q425" s="14">
        <v>79.7660215832099</v>
      </c>
      <c r="R425" s="14">
        <v>85.6289972877372</v>
      </c>
      <c r="S425" s="14">
        <v>92.2139703984243</v>
      </c>
      <c r="T425" s="14">
        <v>98.3107803302605</v>
      </c>
      <c r="U425" s="14">
        <v>103.449351105599</v>
      </c>
      <c r="V425" s="24"/>
      <c r="W425" s="24"/>
      <c r="X425" s="24"/>
      <c r="Y425" s="24"/>
      <c r="Z425" s="24"/>
      <c r="AA425" s="24"/>
      <c r="AB425" s="24"/>
      <c r="AC425" s="24"/>
    </row>
    <row r="426" spans="1:29">
      <c r="A426" s="6" t="s">
        <v>22</v>
      </c>
      <c r="B426" s="6" t="s">
        <v>23</v>
      </c>
      <c r="C426" s="6" t="s">
        <v>22</v>
      </c>
      <c r="D426" s="6" t="s">
        <v>23</v>
      </c>
      <c r="E426" s="6" t="s">
        <v>54</v>
      </c>
      <c r="F426" s="6" t="s">
        <v>25</v>
      </c>
      <c r="G426" s="6" t="s">
        <v>26</v>
      </c>
      <c r="H426" s="6" t="s">
        <v>35</v>
      </c>
      <c r="I426" s="6" t="s">
        <v>30</v>
      </c>
      <c r="J426" s="6" t="s">
        <v>31</v>
      </c>
      <c r="K426" s="16">
        <v>28.826187</v>
      </c>
      <c r="L426" s="14">
        <v>38.430654287442</v>
      </c>
      <c r="M426" s="14">
        <v>49.1008668495676</v>
      </c>
      <c r="N426" s="14">
        <v>58.2086921646723</v>
      </c>
      <c r="O426" s="14">
        <v>65.9184251169084</v>
      </c>
      <c r="P426" s="14">
        <v>74.2490460257679</v>
      </c>
      <c r="Q426" s="14">
        <v>79.7660215832099</v>
      </c>
      <c r="R426" s="14">
        <v>85.6289972877372</v>
      </c>
      <c r="S426" s="14">
        <v>92.2139703984243</v>
      </c>
      <c r="T426" s="14">
        <v>98.3107803302605</v>
      </c>
      <c r="U426" s="14">
        <v>103.449351105599</v>
      </c>
      <c r="V426" s="24"/>
      <c r="W426" s="24"/>
      <c r="X426" s="24"/>
      <c r="Y426" s="24"/>
      <c r="Z426" s="24"/>
      <c r="AA426" s="24"/>
      <c r="AB426" s="24"/>
      <c r="AC426" s="24"/>
    </row>
    <row r="427" spans="1:29">
      <c r="A427" s="6" t="s">
        <v>22</v>
      </c>
      <c r="B427" s="6" t="s">
        <v>23</v>
      </c>
      <c r="C427" s="6" t="s">
        <v>22</v>
      </c>
      <c r="D427" s="6" t="s">
        <v>23</v>
      </c>
      <c r="E427" s="6" t="s">
        <v>54</v>
      </c>
      <c r="F427" s="6" t="s">
        <v>25</v>
      </c>
      <c r="G427" s="6" t="s">
        <v>26</v>
      </c>
      <c r="H427" s="6" t="s">
        <v>35</v>
      </c>
      <c r="I427" s="6" t="s">
        <v>30</v>
      </c>
      <c r="J427" s="6" t="s">
        <v>33</v>
      </c>
      <c r="K427" s="16">
        <v>28.826187</v>
      </c>
      <c r="L427" s="14">
        <v>38.430654287442</v>
      </c>
      <c r="M427" s="14">
        <v>49.1008668495676</v>
      </c>
      <c r="N427" s="14">
        <v>58.2086921646723</v>
      </c>
      <c r="O427" s="14">
        <v>65.9184251169084</v>
      </c>
      <c r="P427" s="14">
        <v>74.2490460257679</v>
      </c>
      <c r="Q427" s="14">
        <v>79.7660215832099</v>
      </c>
      <c r="R427" s="14">
        <v>85.6289972877372</v>
      </c>
      <c r="S427" s="14">
        <v>92.2139703984243</v>
      </c>
      <c r="T427" s="14">
        <v>98.3107803302605</v>
      </c>
      <c r="U427" s="14">
        <v>103.449351105599</v>
      </c>
      <c r="V427" s="24"/>
      <c r="W427" s="24"/>
      <c r="X427" s="24"/>
      <c r="Y427" s="24"/>
      <c r="Z427" s="24"/>
      <c r="AA427" s="24"/>
      <c r="AB427" s="24"/>
      <c r="AC427" s="24"/>
    </row>
    <row r="428" spans="1:29">
      <c r="A428" s="6" t="s">
        <v>22</v>
      </c>
      <c r="B428" s="6" t="s">
        <v>23</v>
      </c>
      <c r="C428" s="6" t="s">
        <v>22</v>
      </c>
      <c r="D428" s="6" t="s">
        <v>23</v>
      </c>
      <c r="E428" s="6" t="s">
        <v>54</v>
      </c>
      <c r="F428" s="6" t="s">
        <v>25</v>
      </c>
      <c r="G428" s="6" t="s">
        <v>26</v>
      </c>
      <c r="H428" s="6" t="s">
        <v>35</v>
      </c>
      <c r="I428" s="6" t="s">
        <v>34</v>
      </c>
      <c r="J428" s="6" t="s">
        <v>33</v>
      </c>
      <c r="K428" s="16">
        <v>28.826187</v>
      </c>
      <c r="L428" s="14">
        <v>38.430654287442</v>
      </c>
      <c r="M428" s="14">
        <v>49.1008668495676</v>
      </c>
      <c r="N428" s="14">
        <v>58.2086921646723</v>
      </c>
      <c r="O428" s="14">
        <v>65.9184251169084</v>
      </c>
      <c r="P428" s="14">
        <v>74.2490460257679</v>
      </c>
      <c r="Q428" s="14">
        <v>79.7660215832099</v>
      </c>
      <c r="R428" s="14">
        <v>85.6289972877372</v>
      </c>
      <c r="S428" s="14">
        <v>92.2139703984243</v>
      </c>
      <c r="T428" s="14">
        <v>98.3107803302605</v>
      </c>
      <c r="U428" s="14">
        <v>103.449351105599</v>
      </c>
      <c r="V428" s="24"/>
      <c r="W428" s="24"/>
      <c r="X428" s="24"/>
      <c r="Y428" s="24"/>
      <c r="Z428" s="24"/>
      <c r="AA428" s="24"/>
      <c r="AB428" s="24"/>
      <c r="AC428" s="24"/>
    </row>
    <row r="429" spans="1:29">
      <c r="A429" s="6" t="s">
        <v>22</v>
      </c>
      <c r="B429" s="6" t="s">
        <v>23</v>
      </c>
      <c r="C429" s="6" t="s">
        <v>22</v>
      </c>
      <c r="D429" s="6" t="s">
        <v>23</v>
      </c>
      <c r="E429" s="6" t="s">
        <v>54</v>
      </c>
      <c r="F429" s="6" t="s">
        <v>25</v>
      </c>
      <c r="G429" s="6" t="s">
        <v>26</v>
      </c>
      <c r="H429" s="6" t="s">
        <v>35</v>
      </c>
      <c r="I429" s="6" t="s">
        <v>32</v>
      </c>
      <c r="J429" s="6" t="s">
        <v>33</v>
      </c>
      <c r="K429" s="6" t="s">
        <v>36</v>
      </c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4"/>
      <c r="W429" s="24"/>
      <c r="X429" s="24"/>
      <c r="Y429" s="24"/>
      <c r="Z429" s="24"/>
      <c r="AA429" s="24"/>
      <c r="AB429" s="24"/>
      <c r="AC429" s="24"/>
    </row>
    <row r="430" spans="1:29">
      <c r="A430" s="5" t="s">
        <v>22</v>
      </c>
      <c r="B430" s="5" t="s">
        <v>23</v>
      </c>
      <c r="C430" s="5" t="s">
        <v>22</v>
      </c>
      <c r="D430" s="5" t="s">
        <v>23</v>
      </c>
      <c r="E430" s="5" t="s">
        <v>54</v>
      </c>
      <c r="F430" s="5" t="s">
        <v>25</v>
      </c>
      <c r="G430" s="5" t="s">
        <v>37</v>
      </c>
      <c r="H430" s="5" t="s">
        <v>27</v>
      </c>
      <c r="I430" s="5" t="s">
        <v>28</v>
      </c>
      <c r="J430" s="5" t="s">
        <v>28</v>
      </c>
      <c r="K430" s="11">
        <v>25.848924516129</v>
      </c>
      <c r="L430" s="12">
        <v>32.9371569831029</v>
      </c>
      <c r="M430" s="12">
        <v>40.6698728970814</v>
      </c>
      <c r="N430" s="12">
        <v>48.5142114715822</v>
      </c>
      <c r="O430" s="12">
        <v>56.475790359447</v>
      </c>
      <c r="P430" s="12">
        <v>64.2795950599078</v>
      </c>
      <c r="Q430" s="12">
        <v>72.0571250015361</v>
      </c>
      <c r="R430" s="12">
        <v>80.7267560061444</v>
      </c>
      <c r="S430" s="12">
        <v>90.3468425253456</v>
      </c>
      <c r="T430" s="12">
        <v>100.065201683564</v>
      </c>
      <c r="U430" s="12">
        <v>109.265700491551</v>
      </c>
      <c r="V430" s="24"/>
      <c r="W430" s="24"/>
      <c r="X430" s="24"/>
      <c r="Y430" s="24"/>
      <c r="Z430" s="24"/>
      <c r="AA430" s="24"/>
      <c r="AB430" s="24"/>
      <c r="AC430" s="24"/>
    </row>
    <row r="431" spans="1:29">
      <c r="A431" s="5" t="s">
        <v>22</v>
      </c>
      <c r="B431" s="5" t="s">
        <v>23</v>
      </c>
      <c r="C431" s="5" t="s">
        <v>22</v>
      </c>
      <c r="D431" s="5" t="s">
        <v>23</v>
      </c>
      <c r="E431" s="5" t="s">
        <v>54</v>
      </c>
      <c r="F431" s="5" t="s">
        <v>25</v>
      </c>
      <c r="G431" s="5" t="s">
        <v>37</v>
      </c>
      <c r="H431" s="5" t="s">
        <v>29</v>
      </c>
      <c r="I431" s="5" t="s">
        <v>32</v>
      </c>
      <c r="J431" s="5" t="s">
        <v>31</v>
      </c>
      <c r="K431" s="11">
        <v>25.848924516129</v>
      </c>
      <c r="L431" s="12">
        <v>32.9371569831029</v>
      </c>
      <c r="M431" s="12">
        <v>39.854564890937</v>
      </c>
      <c r="N431" s="12">
        <v>46.476144344086</v>
      </c>
      <c r="O431" s="12">
        <v>53.3584588940092</v>
      </c>
      <c r="P431" s="12">
        <v>60.0228242764977</v>
      </c>
      <c r="Q431" s="12">
        <v>66.4341853701997</v>
      </c>
      <c r="R431" s="12">
        <v>72.5331545560676</v>
      </c>
      <c r="S431" s="12">
        <v>78.9890471950845</v>
      </c>
      <c r="T431" s="12">
        <v>83.9925771981567</v>
      </c>
      <c r="U431" s="12">
        <v>87.3819578801843</v>
      </c>
      <c r="V431" s="24"/>
      <c r="W431" s="24"/>
      <c r="X431" s="24"/>
      <c r="Y431" s="24"/>
      <c r="Z431" s="24"/>
      <c r="AA431" s="24"/>
      <c r="AB431" s="24"/>
      <c r="AC431" s="24"/>
    </row>
    <row r="432" spans="1:29">
      <c r="A432" s="6" t="s">
        <v>22</v>
      </c>
      <c r="B432" s="6" t="s">
        <v>23</v>
      </c>
      <c r="C432" s="6" t="s">
        <v>22</v>
      </c>
      <c r="D432" s="6" t="s">
        <v>23</v>
      </c>
      <c r="E432" s="6" t="s">
        <v>54</v>
      </c>
      <c r="F432" s="6" t="s">
        <v>25</v>
      </c>
      <c r="G432" s="6" t="s">
        <v>37</v>
      </c>
      <c r="H432" s="6" t="s">
        <v>29</v>
      </c>
      <c r="I432" s="6" t="s">
        <v>30</v>
      </c>
      <c r="J432" s="6" t="s">
        <v>31</v>
      </c>
      <c r="K432" s="16">
        <v>25.848924516129</v>
      </c>
      <c r="L432" s="14">
        <v>32.9371569831029</v>
      </c>
      <c r="M432" s="14">
        <v>40.6389535668203</v>
      </c>
      <c r="N432" s="14">
        <v>48.3500541198157</v>
      </c>
      <c r="O432" s="14">
        <v>55.90125640553</v>
      </c>
      <c r="P432" s="14">
        <v>63.0620228448541</v>
      </c>
      <c r="Q432" s="14">
        <v>69.9905388632872</v>
      </c>
      <c r="R432" s="14">
        <v>77.6309127066052</v>
      </c>
      <c r="S432" s="14">
        <v>86.0608621321044</v>
      </c>
      <c r="T432" s="14">
        <v>94.3488953978495</v>
      </c>
      <c r="U432" s="14">
        <v>101.754256423963</v>
      </c>
      <c r="V432" s="24"/>
      <c r="W432" s="24"/>
      <c r="X432" s="24"/>
      <c r="Y432" s="24"/>
      <c r="Z432" s="24"/>
      <c r="AA432" s="24"/>
      <c r="AB432" s="24"/>
      <c r="AC432" s="24"/>
    </row>
    <row r="433" spans="1:29">
      <c r="A433" s="6" t="s">
        <v>22</v>
      </c>
      <c r="B433" s="6" t="s">
        <v>23</v>
      </c>
      <c r="C433" s="6" t="s">
        <v>22</v>
      </c>
      <c r="D433" s="6" t="s">
        <v>23</v>
      </c>
      <c r="E433" s="6" t="s">
        <v>54</v>
      </c>
      <c r="F433" s="6" t="s">
        <v>25</v>
      </c>
      <c r="G433" s="6" t="s">
        <v>37</v>
      </c>
      <c r="H433" s="6" t="s">
        <v>29</v>
      </c>
      <c r="I433" s="6" t="s">
        <v>32</v>
      </c>
      <c r="J433" s="6" t="s">
        <v>33</v>
      </c>
      <c r="K433" s="6" t="s">
        <v>36</v>
      </c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4"/>
      <c r="W433" s="24"/>
      <c r="X433" s="24"/>
      <c r="Y433" s="24"/>
      <c r="Z433" s="24"/>
      <c r="AA433" s="24"/>
      <c r="AB433" s="24"/>
      <c r="AC433" s="24"/>
    </row>
    <row r="434" spans="1:29">
      <c r="A434" s="6" t="s">
        <v>22</v>
      </c>
      <c r="B434" s="6" t="s">
        <v>23</v>
      </c>
      <c r="C434" s="6" t="s">
        <v>22</v>
      </c>
      <c r="D434" s="6" t="s">
        <v>23</v>
      </c>
      <c r="E434" s="6" t="s">
        <v>54</v>
      </c>
      <c r="F434" s="6" t="s">
        <v>25</v>
      </c>
      <c r="G434" s="6" t="s">
        <v>37</v>
      </c>
      <c r="H434" s="6" t="s">
        <v>29</v>
      </c>
      <c r="I434" s="6" t="s">
        <v>34</v>
      </c>
      <c r="J434" s="6" t="s">
        <v>33</v>
      </c>
      <c r="K434" s="16">
        <v>25.848924516129</v>
      </c>
      <c r="L434" s="14">
        <v>32.9371569831029</v>
      </c>
      <c r="M434" s="14">
        <v>40.6649208725038</v>
      </c>
      <c r="N434" s="14">
        <v>48.4892219293395</v>
      </c>
      <c r="O434" s="14">
        <v>56.3859438095238</v>
      </c>
      <c r="P434" s="14">
        <v>63.9762277603687</v>
      </c>
      <c r="Q434" s="14">
        <v>71.3099038218126</v>
      </c>
      <c r="R434" s="14">
        <v>79.2822240614439</v>
      </c>
      <c r="S434" s="14">
        <v>87.9431269861751</v>
      </c>
      <c r="T434" s="14">
        <v>96.520895047619</v>
      </c>
      <c r="U434" s="14">
        <v>104.451900294931</v>
      </c>
      <c r="V434" s="24"/>
      <c r="W434" s="24"/>
      <c r="X434" s="24"/>
      <c r="Y434" s="24"/>
      <c r="Z434" s="24"/>
      <c r="AA434" s="24"/>
      <c r="AB434" s="24"/>
      <c r="AC434" s="24"/>
    </row>
    <row r="435" spans="1:29">
      <c r="A435" s="5" t="s">
        <v>22</v>
      </c>
      <c r="B435" s="5" t="s">
        <v>23</v>
      </c>
      <c r="C435" s="5" t="s">
        <v>22</v>
      </c>
      <c r="D435" s="5" t="s">
        <v>23</v>
      </c>
      <c r="E435" s="5" t="s">
        <v>54</v>
      </c>
      <c r="F435" s="5" t="s">
        <v>25</v>
      </c>
      <c r="G435" s="5" t="s">
        <v>37</v>
      </c>
      <c r="H435" s="5" t="s">
        <v>29</v>
      </c>
      <c r="I435" s="5" t="s">
        <v>30</v>
      </c>
      <c r="J435" s="5" t="s">
        <v>33</v>
      </c>
      <c r="K435" s="11">
        <v>25.848924516129</v>
      </c>
      <c r="L435" s="12">
        <v>32.9371569831029</v>
      </c>
      <c r="M435" s="12">
        <v>40.637606703533</v>
      </c>
      <c r="N435" s="12">
        <v>48.3425394654378</v>
      </c>
      <c r="O435" s="12">
        <v>55.8815427281106</v>
      </c>
      <c r="P435" s="12">
        <v>63.032426187404</v>
      </c>
      <c r="Q435" s="12">
        <v>69.9529624700461</v>
      </c>
      <c r="R435" s="12">
        <v>77.5912832442396</v>
      </c>
      <c r="S435" s="12">
        <v>86.0138974930875</v>
      </c>
      <c r="T435" s="12">
        <v>94.2882826482335</v>
      </c>
      <c r="U435" s="12">
        <v>101.706394396313</v>
      </c>
      <c r="V435" s="24"/>
      <c r="W435" s="24"/>
      <c r="X435" s="24"/>
      <c r="Y435" s="24"/>
      <c r="Z435" s="24"/>
      <c r="AA435" s="24"/>
      <c r="AB435" s="24"/>
      <c r="AC435" s="24"/>
    </row>
    <row r="436" spans="1:29">
      <c r="A436" s="6" t="s">
        <v>22</v>
      </c>
      <c r="B436" s="6" t="s">
        <v>23</v>
      </c>
      <c r="C436" s="6" t="s">
        <v>22</v>
      </c>
      <c r="D436" s="6" t="s">
        <v>23</v>
      </c>
      <c r="E436" s="6" t="s">
        <v>54</v>
      </c>
      <c r="F436" s="6" t="s">
        <v>25</v>
      </c>
      <c r="G436" s="6" t="s">
        <v>37</v>
      </c>
      <c r="H436" s="6" t="s">
        <v>35</v>
      </c>
      <c r="I436" s="6" t="s">
        <v>30</v>
      </c>
      <c r="J436" s="6" t="s">
        <v>31</v>
      </c>
      <c r="K436" s="16">
        <v>25.848924516129</v>
      </c>
      <c r="L436" s="20">
        <v>32.9371569831029</v>
      </c>
      <c r="M436" s="20">
        <v>40.4529405099846</v>
      </c>
      <c r="N436" s="20">
        <v>47.6952171490015</v>
      </c>
      <c r="O436" s="20">
        <v>54.4290880122888</v>
      </c>
      <c r="P436" s="20">
        <v>60.7960556804916</v>
      </c>
      <c r="Q436" s="20">
        <v>67.3709966758833</v>
      </c>
      <c r="R436" s="20">
        <v>74.5669251428571</v>
      </c>
      <c r="S436" s="20">
        <v>81.7397181505376</v>
      </c>
      <c r="T436" s="20">
        <v>88.0742565345622</v>
      </c>
      <c r="U436" s="20">
        <v>92.7051759508448</v>
      </c>
      <c r="V436" s="24"/>
      <c r="W436" s="24"/>
      <c r="X436" s="24"/>
      <c r="Y436" s="24"/>
      <c r="Z436" s="24"/>
      <c r="AA436" s="24"/>
      <c r="AB436" s="24"/>
      <c r="AC436" s="24"/>
    </row>
    <row r="437" spans="1:29">
      <c r="A437" s="6" t="s">
        <v>22</v>
      </c>
      <c r="B437" s="6" t="s">
        <v>23</v>
      </c>
      <c r="C437" s="6" t="s">
        <v>22</v>
      </c>
      <c r="D437" s="6" t="s">
        <v>23</v>
      </c>
      <c r="E437" s="6" t="s">
        <v>54</v>
      </c>
      <c r="F437" s="6" t="s">
        <v>25</v>
      </c>
      <c r="G437" s="6" t="s">
        <v>37</v>
      </c>
      <c r="H437" s="6" t="s">
        <v>35</v>
      </c>
      <c r="I437" s="6" t="s">
        <v>32</v>
      </c>
      <c r="J437" s="6" t="s">
        <v>31</v>
      </c>
      <c r="K437" s="16" t="s">
        <v>36</v>
      </c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24"/>
      <c r="W437" s="24"/>
      <c r="X437" s="24"/>
      <c r="Y437" s="24"/>
      <c r="Z437" s="24"/>
      <c r="AA437" s="24"/>
      <c r="AB437" s="24"/>
      <c r="AC437" s="24"/>
    </row>
    <row r="438" spans="1:29">
      <c r="A438" s="6" t="s">
        <v>22</v>
      </c>
      <c r="B438" s="6" t="s">
        <v>23</v>
      </c>
      <c r="C438" s="6" t="s">
        <v>22</v>
      </c>
      <c r="D438" s="6" t="s">
        <v>23</v>
      </c>
      <c r="E438" s="6" t="s">
        <v>54</v>
      </c>
      <c r="F438" s="6" t="s">
        <v>25</v>
      </c>
      <c r="G438" s="6" t="s">
        <v>37</v>
      </c>
      <c r="H438" s="6" t="s">
        <v>35</v>
      </c>
      <c r="I438" s="6" t="s">
        <v>32</v>
      </c>
      <c r="J438" s="6" t="s">
        <v>33</v>
      </c>
      <c r="K438" s="6" t="s">
        <v>36</v>
      </c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4"/>
      <c r="W438" s="24"/>
      <c r="X438" s="24"/>
      <c r="Y438" s="24"/>
      <c r="Z438" s="24"/>
      <c r="AA438" s="24"/>
      <c r="AB438" s="24"/>
      <c r="AC438" s="24"/>
    </row>
    <row r="439" spans="1:29">
      <c r="A439" s="6" t="s">
        <v>22</v>
      </c>
      <c r="B439" s="6" t="s">
        <v>23</v>
      </c>
      <c r="C439" s="6" t="s">
        <v>22</v>
      </c>
      <c r="D439" s="6" t="s">
        <v>23</v>
      </c>
      <c r="E439" s="6" t="s">
        <v>54</v>
      </c>
      <c r="F439" s="6" t="s">
        <v>25</v>
      </c>
      <c r="G439" s="6" t="s">
        <v>37</v>
      </c>
      <c r="H439" s="6" t="s">
        <v>35</v>
      </c>
      <c r="I439" s="6" t="s">
        <v>30</v>
      </c>
      <c r="J439" s="6" t="s">
        <v>33</v>
      </c>
      <c r="K439" s="16">
        <v>25.848924516129</v>
      </c>
      <c r="L439" s="14">
        <v>32.9371569831029</v>
      </c>
      <c r="M439" s="14">
        <v>40.1469067956989</v>
      </c>
      <c r="N439" s="14">
        <v>46.8193931551459</v>
      </c>
      <c r="O439" s="14">
        <v>53.0896753917051</v>
      </c>
      <c r="P439" s="14">
        <v>59.5670928725038</v>
      </c>
      <c r="Q439" s="14">
        <v>66.0118415053764</v>
      </c>
      <c r="R439" s="14">
        <v>73.0209547281106</v>
      </c>
      <c r="S439" s="14">
        <v>80.2199741136713</v>
      </c>
      <c r="T439" s="14">
        <v>86.8102807434716</v>
      </c>
      <c r="U439" s="14">
        <v>92.3267744761905</v>
      </c>
      <c r="V439" s="24"/>
      <c r="W439" s="24"/>
      <c r="X439" s="24"/>
      <c r="Y439" s="24"/>
      <c r="Z439" s="24"/>
      <c r="AA439" s="24"/>
      <c r="AB439" s="24"/>
      <c r="AC439" s="24"/>
    </row>
    <row r="440" spans="1:29">
      <c r="A440" s="6" t="s">
        <v>22</v>
      </c>
      <c r="B440" s="6" t="s">
        <v>23</v>
      </c>
      <c r="C440" s="6" t="s">
        <v>22</v>
      </c>
      <c r="D440" s="6" t="s">
        <v>23</v>
      </c>
      <c r="E440" s="6" t="s">
        <v>54</v>
      </c>
      <c r="F440" s="6" t="s">
        <v>25</v>
      </c>
      <c r="G440" s="6" t="s">
        <v>37</v>
      </c>
      <c r="H440" s="6" t="s">
        <v>35</v>
      </c>
      <c r="I440" s="6" t="s">
        <v>34</v>
      </c>
      <c r="J440" s="6" t="s">
        <v>33</v>
      </c>
      <c r="K440" s="16">
        <v>25.848924516129</v>
      </c>
      <c r="L440" s="14">
        <v>32.9371569831029</v>
      </c>
      <c r="M440" s="14">
        <v>40.649129953917</v>
      </c>
      <c r="N440" s="14">
        <v>48.423896718894</v>
      </c>
      <c r="O440" s="14">
        <v>56.1995780399386</v>
      </c>
      <c r="P440" s="14">
        <v>63.5006765529954</v>
      </c>
      <c r="Q440" s="14">
        <v>70.1955414439324</v>
      </c>
      <c r="R440" s="14">
        <v>77.6983651182796</v>
      </c>
      <c r="S440" s="14">
        <v>86.0809730015361</v>
      </c>
      <c r="T440" s="14">
        <v>94.4205265192012</v>
      </c>
      <c r="U440" s="14">
        <v>102.012616952381</v>
      </c>
      <c r="V440" s="24"/>
      <c r="W440" s="24"/>
      <c r="X440" s="24"/>
      <c r="Y440" s="24"/>
      <c r="Z440" s="24"/>
      <c r="AA440" s="24"/>
      <c r="AB440" s="24"/>
      <c r="AC440" s="24"/>
    </row>
    <row r="441" spans="1:29">
      <c r="A441" s="5" t="s">
        <v>22</v>
      </c>
      <c r="B441" s="5" t="s">
        <v>23</v>
      </c>
      <c r="C441" s="5" t="s">
        <v>22</v>
      </c>
      <c r="D441" s="5" t="s">
        <v>23</v>
      </c>
      <c r="E441" s="5" t="s">
        <v>54</v>
      </c>
      <c r="F441" s="5" t="s">
        <v>25</v>
      </c>
      <c r="G441" s="5" t="s">
        <v>38</v>
      </c>
      <c r="H441" s="5" t="s">
        <v>27</v>
      </c>
      <c r="I441" s="5" t="s">
        <v>28</v>
      </c>
      <c r="J441" s="5" t="s">
        <v>28</v>
      </c>
      <c r="K441" s="5" t="s">
        <v>36</v>
      </c>
      <c r="L441" s="12">
        <v>28.587016724</v>
      </c>
      <c r="M441" s="12">
        <v>33.356958191</v>
      </c>
      <c r="N441" s="12">
        <v>38.659340821</v>
      </c>
      <c r="O441" s="12">
        <v>44.931771972</v>
      </c>
      <c r="P441" s="12">
        <v>52.526448241</v>
      </c>
      <c r="Q441" s="12">
        <v>61.416663697</v>
      </c>
      <c r="R441" s="12">
        <v>71.848234985</v>
      </c>
      <c r="S441" s="12">
        <v>84.002567627</v>
      </c>
      <c r="T441" s="12">
        <v>97.99677417</v>
      </c>
      <c r="U441" s="12">
        <v>113.91856471216</v>
      </c>
      <c r="V441" s="24"/>
      <c r="W441" s="24"/>
      <c r="X441" s="24"/>
      <c r="Y441" s="24"/>
      <c r="Z441" s="24"/>
      <c r="AA441" s="24"/>
      <c r="AB441" s="24"/>
      <c r="AC441" s="24"/>
    </row>
    <row r="442" spans="1:29">
      <c r="A442" s="6" t="s">
        <v>22</v>
      </c>
      <c r="B442" s="6" t="s">
        <v>23</v>
      </c>
      <c r="C442" s="6" t="s">
        <v>22</v>
      </c>
      <c r="D442" s="6" t="s">
        <v>23</v>
      </c>
      <c r="E442" s="6" t="s">
        <v>54</v>
      </c>
      <c r="F442" s="6" t="s">
        <v>25</v>
      </c>
      <c r="G442" s="6" t="s">
        <v>38</v>
      </c>
      <c r="H442" s="6" t="s">
        <v>29</v>
      </c>
      <c r="I442" s="6" t="s">
        <v>30</v>
      </c>
      <c r="J442" s="6" t="s">
        <v>31</v>
      </c>
      <c r="K442" s="6" t="s">
        <v>36</v>
      </c>
      <c r="L442" s="14">
        <v>28.587016724</v>
      </c>
      <c r="M442" s="14">
        <v>33.31757257079</v>
      </c>
      <c r="N442" s="14">
        <v>38.55707849121</v>
      </c>
      <c r="O442" s="14">
        <v>44.70755633545</v>
      </c>
      <c r="P442" s="14">
        <v>52.13873608399</v>
      </c>
      <c r="Q442" s="14">
        <v>60.79106176758</v>
      </c>
      <c r="R442" s="14">
        <v>70.90607824706</v>
      </c>
      <c r="S442" s="14">
        <v>82.65742138673</v>
      </c>
      <c r="T442" s="14">
        <v>96.2497631836</v>
      </c>
      <c r="U442" s="14">
        <v>111.72077394676</v>
      </c>
      <c r="V442" s="24"/>
      <c r="W442" s="24"/>
      <c r="X442" s="24"/>
      <c r="Y442" s="24"/>
      <c r="Z442" s="24"/>
      <c r="AA442" s="24"/>
      <c r="AB442" s="24"/>
      <c r="AC442" s="24"/>
    </row>
    <row r="443" spans="1:29">
      <c r="A443" s="5" t="s">
        <v>22</v>
      </c>
      <c r="B443" s="5" t="s">
        <v>23</v>
      </c>
      <c r="C443" s="5" t="s">
        <v>22</v>
      </c>
      <c r="D443" s="5" t="s">
        <v>23</v>
      </c>
      <c r="E443" s="5" t="s">
        <v>54</v>
      </c>
      <c r="F443" s="5" t="s">
        <v>25</v>
      </c>
      <c r="G443" s="5" t="s">
        <v>38</v>
      </c>
      <c r="H443" s="5" t="s">
        <v>29</v>
      </c>
      <c r="I443" s="5" t="s">
        <v>32</v>
      </c>
      <c r="J443" s="5" t="s">
        <v>31</v>
      </c>
      <c r="K443" s="5" t="s">
        <v>36</v>
      </c>
      <c r="L443" s="12">
        <v>28.587016724</v>
      </c>
      <c r="M443" s="12">
        <v>33.275848816</v>
      </c>
      <c r="N443" s="12">
        <v>38.478758057</v>
      </c>
      <c r="O443" s="12">
        <v>44.550730226</v>
      </c>
      <c r="P443" s="12">
        <v>51.836856445</v>
      </c>
      <c r="Q443" s="12">
        <v>60.225843751</v>
      </c>
      <c r="R443" s="12">
        <v>70.08920044</v>
      </c>
      <c r="S443" s="12">
        <v>81.737519044</v>
      </c>
      <c r="T443" s="12">
        <v>95.145630371</v>
      </c>
      <c r="U443" s="12">
        <v>110.248761741373</v>
      </c>
      <c r="V443" s="24"/>
      <c r="W443" s="24"/>
      <c r="X443" s="24"/>
      <c r="Y443" s="24"/>
      <c r="Z443" s="24"/>
      <c r="AA443" s="24"/>
      <c r="AB443" s="24"/>
      <c r="AC443" s="24"/>
    </row>
    <row r="444" spans="1:29">
      <c r="A444" s="6" t="s">
        <v>22</v>
      </c>
      <c r="B444" s="6" t="s">
        <v>23</v>
      </c>
      <c r="C444" s="6" t="s">
        <v>22</v>
      </c>
      <c r="D444" s="6" t="s">
        <v>23</v>
      </c>
      <c r="E444" s="6" t="s">
        <v>54</v>
      </c>
      <c r="F444" s="6" t="s">
        <v>25</v>
      </c>
      <c r="G444" s="6" t="s">
        <v>38</v>
      </c>
      <c r="H444" s="6" t="s">
        <v>29</v>
      </c>
      <c r="I444" s="6" t="s">
        <v>32</v>
      </c>
      <c r="J444" s="6" t="s">
        <v>33</v>
      </c>
      <c r="K444" s="6" t="s">
        <v>36</v>
      </c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24"/>
      <c r="W444" s="24"/>
      <c r="X444" s="24"/>
      <c r="Y444" s="24"/>
      <c r="Z444" s="24"/>
      <c r="AA444" s="24"/>
      <c r="AB444" s="24"/>
      <c r="AC444" s="24"/>
    </row>
    <row r="445" spans="1:29">
      <c r="A445" s="6" t="s">
        <v>22</v>
      </c>
      <c r="B445" s="6" t="s">
        <v>23</v>
      </c>
      <c r="C445" s="6" t="s">
        <v>22</v>
      </c>
      <c r="D445" s="6" t="s">
        <v>23</v>
      </c>
      <c r="E445" s="6" t="s">
        <v>54</v>
      </c>
      <c r="F445" s="6" t="s">
        <v>25</v>
      </c>
      <c r="G445" s="6" t="s">
        <v>38</v>
      </c>
      <c r="H445" s="6" t="s">
        <v>29</v>
      </c>
      <c r="I445" s="6" t="s">
        <v>34</v>
      </c>
      <c r="J445" s="6" t="s">
        <v>33</v>
      </c>
      <c r="K445" s="6" t="s">
        <v>36</v>
      </c>
      <c r="L445" s="20">
        <v>28.587016724</v>
      </c>
      <c r="M445" s="20">
        <v>33.330720459</v>
      </c>
      <c r="N445" s="20">
        <v>38.587086121</v>
      </c>
      <c r="O445" s="20">
        <v>44.786041626</v>
      </c>
      <c r="P445" s="20">
        <v>52.282407226</v>
      </c>
      <c r="Q445" s="20">
        <v>60.984072632</v>
      </c>
      <c r="R445" s="20">
        <v>71.195488037</v>
      </c>
      <c r="S445" s="20">
        <v>83.062193604</v>
      </c>
      <c r="T445" s="20">
        <v>96.64535669</v>
      </c>
      <c r="U445" s="20">
        <v>112.100899620678</v>
      </c>
      <c r="V445" s="24"/>
      <c r="W445" s="24"/>
      <c r="X445" s="24"/>
      <c r="Y445" s="24"/>
      <c r="Z445" s="24"/>
      <c r="AA445" s="24"/>
      <c r="AB445" s="24"/>
      <c r="AC445" s="24"/>
    </row>
    <row r="446" spans="1:29">
      <c r="A446" s="5" t="s">
        <v>22</v>
      </c>
      <c r="B446" s="5" t="s">
        <v>23</v>
      </c>
      <c r="C446" s="5" t="s">
        <v>22</v>
      </c>
      <c r="D446" s="5" t="s">
        <v>23</v>
      </c>
      <c r="E446" s="5" t="s">
        <v>54</v>
      </c>
      <c r="F446" s="5" t="s">
        <v>25</v>
      </c>
      <c r="G446" s="5" t="s">
        <v>38</v>
      </c>
      <c r="H446" s="5" t="s">
        <v>29</v>
      </c>
      <c r="I446" s="5" t="s">
        <v>30</v>
      </c>
      <c r="J446" s="5" t="s">
        <v>33</v>
      </c>
      <c r="K446" s="5" t="s">
        <v>36</v>
      </c>
      <c r="L446" s="12">
        <v>28.587016724</v>
      </c>
      <c r="M446" s="12">
        <v>33.307175661</v>
      </c>
      <c r="N446" s="12">
        <v>38.528821106</v>
      </c>
      <c r="O446" s="12">
        <v>44.650018433</v>
      </c>
      <c r="P446" s="12">
        <v>52.054610596</v>
      </c>
      <c r="Q446" s="12">
        <v>60.681185181</v>
      </c>
      <c r="R446" s="12">
        <v>70.754251466</v>
      </c>
      <c r="S446" s="12">
        <v>82.517739013</v>
      </c>
      <c r="T446" s="12">
        <v>96.144358398</v>
      </c>
      <c r="U446" s="12">
        <v>111.555987433254</v>
      </c>
      <c r="V446" s="24"/>
      <c r="W446" s="24"/>
      <c r="X446" s="24"/>
      <c r="Y446" s="24"/>
      <c r="Z446" s="24"/>
      <c r="AA446" s="24"/>
      <c r="AB446" s="24"/>
      <c r="AC446" s="24"/>
    </row>
    <row r="447" spans="1:29">
      <c r="A447" s="6" t="s">
        <v>22</v>
      </c>
      <c r="B447" s="6" t="s">
        <v>23</v>
      </c>
      <c r="C447" s="6" t="s">
        <v>22</v>
      </c>
      <c r="D447" s="6" t="s">
        <v>23</v>
      </c>
      <c r="E447" s="6" t="s">
        <v>54</v>
      </c>
      <c r="F447" s="6" t="s">
        <v>25</v>
      </c>
      <c r="G447" s="6" t="s">
        <v>38</v>
      </c>
      <c r="H447" s="6" t="s">
        <v>35</v>
      </c>
      <c r="I447" s="6" t="s">
        <v>30</v>
      </c>
      <c r="J447" s="6" t="s">
        <v>31</v>
      </c>
      <c r="K447" s="6" t="s">
        <v>36</v>
      </c>
      <c r="L447" s="20">
        <v>28.587016724</v>
      </c>
      <c r="M447" s="20">
        <v>33.17848028564</v>
      </c>
      <c r="N447" s="20">
        <v>38.39848608399</v>
      </c>
      <c r="O447" s="20">
        <v>44.69462646485</v>
      </c>
      <c r="P447" s="20">
        <v>52.25238854981</v>
      </c>
      <c r="Q447" s="20">
        <v>61.09263598633</v>
      </c>
      <c r="R447" s="20">
        <v>71.19429431153</v>
      </c>
      <c r="S447" s="20">
        <v>82.85544335938</v>
      </c>
      <c r="T447" s="20">
        <v>96.40469311524</v>
      </c>
      <c r="U447" s="20">
        <v>111.885310465221</v>
      </c>
      <c r="V447" s="24"/>
      <c r="W447" s="24"/>
      <c r="X447" s="24"/>
      <c r="Y447" s="24"/>
      <c r="Z447" s="24"/>
      <c r="AA447" s="24"/>
      <c r="AB447" s="24"/>
      <c r="AC447" s="24"/>
    </row>
    <row r="448" spans="1:29">
      <c r="A448" s="6" t="s">
        <v>22</v>
      </c>
      <c r="B448" s="6" t="s">
        <v>23</v>
      </c>
      <c r="C448" s="6" t="s">
        <v>22</v>
      </c>
      <c r="D448" s="6" t="s">
        <v>23</v>
      </c>
      <c r="E448" s="6" t="s">
        <v>54</v>
      </c>
      <c r="F448" s="6" t="s">
        <v>25</v>
      </c>
      <c r="G448" s="6" t="s">
        <v>38</v>
      </c>
      <c r="H448" s="6" t="s">
        <v>35</v>
      </c>
      <c r="I448" s="6" t="s">
        <v>32</v>
      </c>
      <c r="J448" s="6" t="s">
        <v>31</v>
      </c>
      <c r="K448" s="6" t="s">
        <v>36</v>
      </c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24"/>
      <c r="W448" s="24"/>
      <c r="X448" s="24"/>
      <c r="Y448" s="24"/>
      <c r="Z448" s="24"/>
      <c r="AA448" s="24"/>
      <c r="AB448" s="24"/>
      <c r="AC448" s="24"/>
    </row>
    <row r="449" spans="1:29">
      <c r="A449" s="6" t="s">
        <v>22</v>
      </c>
      <c r="B449" s="6" t="s">
        <v>23</v>
      </c>
      <c r="C449" s="6" t="s">
        <v>22</v>
      </c>
      <c r="D449" s="6" t="s">
        <v>23</v>
      </c>
      <c r="E449" s="6" t="s">
        <v>54</v>
      </c>
      <c r="F449" s="6" t="s">
        <v>25</v>
      </c>
      <c r="G449" s="6" t="s">
        <v>38</v>
      </c>
      <c r="H449" s="6" t="s">
        <v>35</v>
      </c>
      <c r="I449" s="6" t="s">
        <v>34</v>
      </c>
      <c r="J449" s="6" t="s">
        <v>33</v>
      </c>
      <c r="K449" s="6" t="s">
        <v>36</v>
      </c>
      <c r="L449" s="14">
        <v>28.587016724</v>
      </c>
      <c r="M449" s="14">
        <v>33.24592688</v>
      </c>
      <c r="N449" s="14">
        <v>38.490852295</v>
      </c>
      <c r="O449" s="14">
        <v>44.774489868</v>
      </c>
      <c r="P449" s="14">
        <v>52.332217652</v>
      </c>
      <c r="Q449" s="14">
        <v>61.178397461</v>
      </c>
      <c r="R449" s="14">
        <v>71.449226685</v>
      </c>
      <c r="S449" s="14">
        <v>83.236413574</v>
      </c>
      <c r="T449" s="14">
        <v>96.750373046</v>
      </c>
      <c r="U449" s="14">
        <v>112.178636100622</v>
      </c>
      <c r="V449" s="24"/>
      <c r="W449" s="24"/>
      <c r="X449" s="24"/>
      <c r="Y449" s="24"/>
      <c r="Z449" s="24"/>
      <c r="AA449" s="24"/>
      <c r="AB449" s="24"/>
      <c r="AC449" s="24"/>
    </row>
    <row r="450" spans="1:29">
      <c r="A450" s="6" t="s">
        <v>22</v>
      </c>
      <c r="B450" s="6" t="s">
        <v>23</v>
      </c>
      <c r="C450" s="6" t="s">
        <v>22</v>
      </c>
      <c r="D450" s="6" t="s">
        <v>23</v>
      </c>
      <c r="E450" s="6" t="s">
        <v>54</v>
      </c>
      <c r="F450" s="6" t="s">
        <v>25</v>
      </c>
      <c r="G450" s="6" t="s">
        <v>38</v>
      </c>
      <c r="H450" s="6" t="s">
        <v>35</v>
      </c>
      <c r="I450" s="6" t="s">
        <v>32</v>
      </c>
      <c r="J450" s="6" t="s">
        <v>33</v>
      </c>
      <c r="K450" s="6" t="s">
        <v>36</v>
      </c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4"/>
      <c r="W450" s="24"/>
      <c r="X450" s="24"/>
      <c r="Y450" s="24"/>
      <c r="Z450" s="24"/>
      <c r="AA450" s="24"/>
      <c r="AB450" s="24"/>
      <c r="AC450" s="24"/>
    </row>
    <row r="451" spans="1:29">
      <c r="A451" s="6" t="s">
        <v>22</v>
      </c>
      <c r="B451" s="6" t="s">
        <v>23</v>
      </c>
      <c r="C451" s="6" t="s">
        <v>22</v>
      </c>
      <c r="D451" s="6" t="s">
        <v>23</v>
      </c>
      <c r="E451" s="6" t="s">
        <v>54</v>
      </c>
      <c r="F451" s="6" t="s">
        <v>25</v>
      </c>
      <c r="G451" s="6" t="s">
        <v>38</v>
      </c>
      <c r="H451" s="6" t="s">
        <v>35</v>
      </c>
      <c r="I451" s="6" t="s">
        <v>30</v>
      </c>
      <c r="J451" s="6" t="s">
        <v>33</v>
      </c>
      <c r="K451" s="6" t="s">
        <v>36</v>
      </c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4"/>
      <c r="W451" s="24"/>
      <c r="X451" s="24"/>
      <c r="Y451" s="24"/>
      <c r="Z451" s="24"/>
      <c r="AA451" s="24"/>
      <c r="AB451" s="24"/>
      <c r="AC451" s="24"/>
    </row>
    <row r="452" spans="1:29">
      <c r="A452" s="6" t="s">
        <v>22</v>
      </c>
      <c r="B452" s="6" t="s">
        <v>23</v>
      </c>
      <c r="C452" s="6" t="s">
        <v>22</v>
      </c>
      <c r="D452" s="6" t="s">
        <v>23</v>
      </c>
      <c r="E452" s="6" t="s">
        <v>54</v>
      </c>
      <c r="F452" s="6" t="s">
        <v>25</v>
      </c>
      <c r="G452" s="6" t="s">
        <v>39</v>
      </c>
      <c r="H452" s="6" t="s">
        <v>27</v>
      </c>
      <c r="I452" s="6" t="s">
        <v>28</v>
      </c>
      <c r="J452" s="6" t="s">
        <v>28</v>
      </c>
      <c r="K452" s="16">
        <v>29.79714</v>
      </c>
      <c r="L452" s="14">
        <v>37.67298</v>
      </c>
      <c r="M452" s="14">
        <v>47.79631</v>
      </c>
      <c r="N452" s="14">
        <v>57.34341</v>
      </c>
      <c r="O452" s="14">
        <v>65.84526</v>
      </c>
      <c r="P452" s="14">
        <v>74.41496</v>
      </c>
      <c r="Q452" s="14">
        <v>82.17023</v>
      </c>
      <c r="R452" s="14">
        <v>90.71757</v>
      </c>
      <c r="S452" s="14">
        <v>99.98438</v>
      </c>
      <c r="T452" s="14">
        <v>110.2186</v>
      </c>
      <c r="U452" s="14">
        <v>121.5768</v>
      </c>
      <c r="V452" s="24"/>
      <c r="W452" s="24"/>
      <c r="X452" s="24"/>
      <c r="Y452" s="24"/>
      <c r="Z452" s="24"/>
      <c r="AA452" s="24"/>
      <c r="AB452" s="24"/>
      <c r="AC452" s="24"/>
    </row>
    <row r="453" spans="1:29">
      <c r="A453" s="6" t="s">
        <v>22</v>
      </c>
      <c r="B453" s="6" t="s">
        <v>23</v>
      </c>
      <c r="C453" s="6" t="s">
        <v>22</v>
      </c>
      <c r="D453" s="6" t="s">
        <v>23</v>
      </c>
      <c r="E453" s="6" t="s">
        <v>54</v>
      </c>
      <c r="F453" s="6" t="s">
        <v>25</v>
      </c>
      <c r="G453" s="6" t="s">
        <v>39</v>
      </c>
      <c r="H453" s="6" t="s">
        <v>29</v>
      </c>
      <c r="I453" s="6" t="s">
        <v>30</v>
      </c>
      <c r="J453" s="6" t="s">
        <v>31</v>
      </c>
      <c r="K453" s="16">
        <v>29.79714</v>
      </c>
      <c r="L453" s="20">
        <v>37.67298</v>
      </c>
      <c r="M453" s="20">
        <v>47.79631</v>
      </c>
      <c r="N453" s="20">
        <v>57.34341</v>
      </c>
      <c r="O453" s="20">
        <v>65.84526</v>
      </c>
      <c r="P453" s="20">
        <v>74.41496</v>
      </c>
      <c r="Q453" s="20">
        <v>82.17023</v>
      </c>
      <c r="R453" s="20">
        <v>90.71757</v>
      </c>
      <c r="S453" s="20">
        <v>99.98438</v>
      </c>
      <c r="T453" s="20">
        <v>110.2186</v>
      </c>
      <c r="U453" s="20">
        <v>121.5768</v>
      </c>
      <c r="V453" s="24"/>
      <c r="W453" s="24"/>
      <c r="X453" s="24"/>
      <c r="Y453" s="24"/>
      <c r="Z453" s="24"/>
      <c r="AA453" s="24"/>
      <c r="AB453" s="24"/>
      <c r="AC453" s="24"/>
    </row>
    <row r="454" spans="1:29">
      <c r="A454" s="6" t="s">
        <v>22</v>
      </c>
      <c r="B454" s="6" t="s">
        <v>23</v>
      </c>
      <c r="C454" s="6" t="s">
        <v>22</v>
      </c>
      <c r="D454" s="6" t="s">
        <v>23</v>
      </c>
      <c r="E454" s="6" t="s">
        <v>54</v>
      </c>
      <c r="F454" s="6" t="s">
        <v>25</v>
      </c>
      <c r="G454" s="6" t="s">
        <v>39</v>
      </c>
      <c r="H454" s="6" t="s">
        <v>29</v>
      </c>
      <c r="I454" s="6" t="s">
        <v>32</v>
      </c>
      <c r="J454" s="6" t="s">
        <v>31</v>
      </c>
      <c r="K454" s="16" t="s">
        <v>36</v>
      </c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24"/>
      <c r="W454" s="24"/>
      <c r="X454" s="24"/>
      <c r="Y454" s="24"/>
      <c r="Z454" s="24"/>
      <c r="AA454" s="24"/>
      <c r="AB454" s="24"/>
      <c r="AC454" s="24"/>
    </row>
    <row r="455" spans="1:29">
      <c r="A455" s="6" t="s">
        <v>22</v>
      </c>
      <c r="B455" s="6" t="s">
        <v>23</v>
      </c>
      <c r="C455" s="6" t="s">
        <v>22</v>
      </c>
      <c r="D455" s="6" t="s">
        <v>23</v>
      </c>
      <c r="E455" s="6" t="s">
        <v>54</v>
      </c>
      <c r="F455" s="6" t="s">
        <v>25</v>
      </c>
      <c r="G455" s="6" t="s">
        <v>39</v>
      </c>
      <c r="H455" s="6" t="s">
        <v>29</v>
      </c>
      <c r="I455" s="6" t="s">
        <v>32</v>
      </c>
      <c r="J455" s="6" t="s">
        <v>33</v>
      </c>
      <c r="K455" s="16" t="s">
        <v>36</v>
      </c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24"/>
      <c r="W455" s="24"/>
      <c r="X455" s="24"/>
      <c r="Y455" s="24"/>
      <c r="Z455" s="24"/>
      <c r="AA455" s="24"/>
      <c r="AB455" s="24"/>
      <c r="AC455" s="24"/>
    </row>
    <row r="456" spans="1:29">
      <c r="A456" s="6" t="s">
        <v>22</v>
      </c>
      <c r="B456" s="6" t="s">
        <v>23</v>
      </c>
      <c r="C456" s="6" t="s">
        <v>22</v>
      </c>
      <c r="D456" s="6" t="s">
        <v>23</v>
      </c>
      <c r="E456" s="6" t="s">
        <v>54</v>
      </c>
      <c r="F456" s="6" t="s">
        <v>25</v>
      </c>
      <c r="G456" s="6" t="s">
        <v>39</v>
      </c>
      <c r="H456" s="6" t="s">
        <v>29</v>
      </c>
      <c r="I456" s="6" t="s">
        <v>30</v>
      </c>
      <c r="J456" s="6" t="s">
        <v>33</v>
      </c>
      <c r="K456" s="16">
        <v>29.79714</v>
      </c>
      <c r="L456" s="14">
        <v>37.67298</v>
      </c>
      <c r="M456" s="14">
        <v>47.79631</v>
      </c>
      <c r="N456" s="14">
        <v>57.34341</v>
      </c>
      <c r="O456" s="14">
        <v>65.84526</v>
      </c>
      <c r="P456" s="14">
        <v>74.41496</v>
      </c>
      <c r="Q456" s="14">
        <v>82.17023</v>
      </c>
      <c r="R456" s="14">
        <v>90.71757</v>
      </c>
      <c r="S456" s="14">
        <v>99.98438</v>
      </c>
      <c r="T456" s="14">
        <v>110.2186</v>
      </c>
      <c r="U456" s="14">
        <v>121.5768</v>
      </c>
      <c r="V456" s="24"/>
      <c r="W456" s="24"/>
      <c r="X456" s="24"/>
      <c r="Y456" s="24"/>
      <c r="Z456" s="24"/>
      <c r="AA456" s="24"/>
      <c r="AB456" s="24"/>
      <c r="AC456" s="24"/>
    </row>
    <row r="457" spans="1:29">
      <c r="A457" s="6" t="s">
        <v>22</v>
      </c>
      <c r="B457" s="6" t="s">
        <v>23</v>
      </c>
      <c r="C457" s="6" t="s">
        <v>22</v>
      </c>
      <c r="D457" s="6" t="s">
        <v>23</v>
      </c>
      <c r="E457" s="6" t="s">
        <v>54</v>
      </c>
      <c r="F457" s="6" t="s">
        <v>25</v>
      </c>
      <c r="G457" s="6" t="s">
        <v>39</v>
      </c>
      <c r="H457" s="6" t="s">
        <v>29</v>
      </c>
      <c r="I457" s="6" t="s">
        <v>34</v>
      </c>
      <c r="J457" s="6" t="s">
        <v>33</v>
      </c>
      <c r="K457" s="16">
        <v>29.79714</v>
      </c>
      <c r="L457" s="20">
        <v>37.67298</v>
      </c>
      <c r="M457" s="20">
        <v>47.79631</v>
      </c>
      <c r="N457" s="20">
        <v>57.34341</v>
      </c>
      <c r="O457" s="20">
        <v>65.84526</v>
      </c>
      <c r="P457" s="20">
        <v>74.41496</v>
      </c>
      <c r="Q457" s="20">
        <v>82.17023</v>
      </c>
      <c r="R457" s="20">
        <v>90.71757</v>
      </c>
      <c r="S457" s="20">
        <v>99.98438</v>
      </c>
      <c r="T457" s="20">
        <v>110.2186</v>
      </c>
      <c r="U457" s="20">
        <v>121.5768</v>
      </c>
      <c r="V457" s="24"/>
      <c r="W457" s="24"/>
      <c r="X457" s="24"/>
      <c r="Y457" s="24"/>
      <c r="Z457" s="24"/>
      <c r="AA457" s="24"/>
      <c r="AB457" s="24"/>
      <c r="AC457" s="24"/>
    </row>
    <row r="458" spans="1:29">
      <c r="A458" s="6" t="s">
        <v>22</v>
      </c>
      <c r="B458" s="6" t="s">
        <v>23</v>
      </c>
      <c r="C458" s="6" t="s">
        <v>22</v>
      </c>
      <c r="D458" s="6" t="s">
        <v>23</v>
      </c>
      <c r="E458" s="6" t="s">
        <v>54</v>
      </c>
      <c r="F458" s="6" t="s">
        <v>25</v>
      </c>
      <c r="G458" s="6" t="s">
        <v>39</v>
      </c>
      <c r="H458" s="6" t="s">
        <v>35</v>
      </c>
      <c r="I458" s="6" t="s">
        <v>30</v>
      </c>
      <c r="J458" s="6" t="s">
        <v>31</v>
      </c>
      <c r="K458" s="16">
        <v>29.79714</v>
      </c>
      <c r="L458" s="14">
        <v>37.67298</v>
      </c>
      <c r="M458" s="14">
        <v>47.79631</v>
      </c>
      <c r="N458" s="14">
        <v>57.34341</v>
      </c>
      <c r="O458" s="14">
        <v>65.84526</v>
      </c>
      <c r="P458" s="14">
        <v>74.41496</v>
      </c>
      <c r="Q458" s="14">
        <v>82.17023</v>
      </c>
      <c r="R458" s="14">
        <v>90.71757</v>
      </c>
      <c r="S458" s="14">
        <v>99.98438</v>
      </c>
      <c r="T458" s="14">
        <v>110.2186</v>
      </c>
      <c r="U458" s="14">
        <v>121.5768</v>
      </c>
      <c r="V458" s="24"/>
      <c r="W458" s="24"/>
      <c r="X458" s="24"/>
      <c r="Y458" s="24"/>
      <c r="Z458" s="24"/>
      <c r="AA458" s="24"/>
      <c r="AB458" s="24"/>
      <c r="AC458" s="24"/>
    </row>
    <row r="459" spans="1:29">
      <c r="A459" s="6" t="s">
        <v>22</v>
      </c>
      <c r="B459" s="6" t="s">
        <v>23</v>
      </c>
      <c r="C459" s="6" t="s">
        <v>22</v>
      </c>
      <c r="D459" s="6" t="s">
        <v>23</v>
      </c>
      <c r="E459" s="6" t="s">
        <v>54</v>
      </c>
      <c r="F459" s="6" t="s">
        <v>25</v>
      </c>
      <c r="G459" s="6" t="s">
        <v>39</v>
      </c>
      <c r="H459" s="6" t="s">
        <v>35</v>
      </c>
      <c r="I459" s="6" t="s">
        <v>32</v>
      </c>
      <c r="J459" s="6" t="s">
        <v>31</v>
      </c>
      <c r="K459" s="6" t="s">
        <v>36</v>
      </c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4"/>
      <c r="W459" s="24"/>
      <c r="X459" s="24"/>
      <c r="Y459" s="24"/>
      <c r="Z459" s="24"/>
      <c r="AA459" s="24"/>
      <c r="AB459" s="24"/>
      <c r="AC459" s="24"/>
    </row>
    <row r="460" spans="1:29">
      <c r="A460" s="6" t="s">
        <v>22</v>
      </c>
      <c r="B460" s="6" t="s">
        <v>23</v>
      </c>
      <c r="C460" s="6" t="s">
        <v>22</v>
      </c>
      <c r="D460" s="6" t="s">
        <v>23</v>
      </c>
      <c r="E460" s="6" t="s">
        <v>54</v>
      </c>
      <c r="F460" s="6" t="s">
        <v>25</v>
      </c>
      <c r="G460" s="6" t="s">
        <v>39</v>
      </c>
      <c r="H460" s="6" t="s">
        <v>35</v>
      </c>
      <c r="I460" s="6" t="s">
        <v>30</v>
      </c>
      <c r="J460" s="6" t="s">
        <v>33</v>
      </c>
      <c r="K460" s="16">
        <v>29.79714</v>
      </c>
      <c r="L460" s="14">
        <v>37.67298</v>
      </c>
      <c r="M460" s="14">
        <v>47.79631</v>
      </c>
      <c r="N460" s="14">
        <v>57.34341</v>
      </c>
      <c r="O460" s="14">
        <v>65.84526</v>
      </c>
      <c r="P460" s="14">
        <v>74.41496</v>
      </c>
      <c r="Q460" s="14">
        <v>82.17023</v>
      </c>
      <c r="R460" s="14">
        <v>90.71757</v>
      </c>
      <c r="S460" s="14">
        <v>99.98438</v>
      </c>
      <c r="T460" s="14">
        <v>110.2186</v>
      </c>
      <c r="U460" s="14">
        <v>121.5768</v>
      </c>
      <c r="V460" s="24"/>
      <c r="W460" s="24"/>
      <c r="X460" s="24"/>
      <c r="Y460" s="24"/>
      <c r="Z460" s="24"/>
      <c r="AA460" s="24"/>
      <c r="AB460" s="24"/>
      <c r="AC460" s="24"/>
    </row>
    <row r="461" spans="1:29">
      <c r="A461" s="6" t="s">
        <v>22</v>
      </c>
      <c r="B461" s="6" t="s">
        <v>23</v>
      </c>
      <c r="C461" s="6" t="s">
        <v>22</v>
      </c>
      <c r="D461" s="6" t="s">
        <v>23</v>
      </c>
      <c r="E461" s="6" t="s">
        <v>54</v>
      </c>
      <c r="F461" s="6" t="s">
        <v>25</v>
      </c>
      <c r="G461" s="6" t="s">
        <v>39</v>
      </c>
      <c r="H461" s="6" t="s">
        <v>35</v>
      </c>
      <c r="I461" s="6" t="s">
        <v>32</v>
      </c>
      <c r="J461" s="6" t="s">
        <v>33</v>
      </c>
      <c r="K461" s="6" t="s">
        <v>36</v>
      </c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4"/>
      <c r="W461" s="24"/>
      <c r="X461" s="24"/>
      <c r="Y461" s="24"/>
      <c r="Z461" s="24"/>
      <c r="AA461" s="24"/>
      <c r="AB461" s="24"/>
      <c r="AC461" s="24"/>
    </row>
    <row r="462" spans="1:29">
      <c r="A462" s="6" t="s">
        <v>22</v>
      </c>
      <c r="B462" s="6" t="s">
        <v>23</v>
      </c>
      <c r="C462" s="6" t="s">
        <v>22</v>
      </c>
      <c r="D462" s="6" t="s">
        <v>23</v>
      </c>
      <c r="E462" s="6" t="s">
        <v>54</v>
      </c>
      <c r="F462" s="6" t="s">
        <v>25</v>
      </c>
      <c r="G462" s="6" t="s">
        <v>39</v>
      </c>
      <c r="H462" s="6" t="s">
        <v>35</v>
      </c>
      <c r="I462" s="6" t="s">
        <v>34</v>
      </c>
      <c r="J462" s="6" t="s">
        <v>33</v>
      </c>
      <c r="K462" s="16">
        <v>29.79714</v>
      </c>
      <c r="L462" s="14">
        <v>37.67298</v>
      </c>
      <c r="M462" s="14">
        <v>47.79631</v>
      </c>
      <c r="N462" s="14">
        <v>57.34341</v>
      </c>
      <c r="O462" s="14">
        <v>65.84526</v>
      </c>
      <c r="P462" s="14">
        <v>74.41496</v>
      </c>
      <c r="Q462" s="14">
        <v>82.17023</v>
      </c>
      <c r="R462" s="14">
        <v>90.71757</v>
      </c>
      <c r="S462" s="14">
        <v>99.98438</v>
      </c>
      <c r="T462" s="14">
        <v>110.2186</v>
      </c>
      <c r="U462" s="14">
        <v>121.5768</v>
      </c>
      <c r="V462" s="24"/>
      <c r="W462" s="24"/>
      <c r="X462" s="24"/>
      <c r="Y462" s="24"/>
      <c r="Z462" s="24"/>
      <c r="AA462" s="24"/>
      <c r="AB462" s="24"/>
      <c r="AC462" s="24"/>
    </row>
    <row r="463" spans="1:29">
      <c r="A463" s="6" t="s">
        <v>22</v>
      </c>
      <c r="B463" s="6" t="s">
        <v>23</v>
      </c>
      <c r="C463" s="6" t="s">
        <v>22</v>
      </c>
      <c r="D463" s="6" t="s">
        <v>23</v>
      </c>
      <c r="E463" s="6" t="s">
        <v>54</v>
      </c>
      <c r="F463" s="6" t="s">
        <v>25</v>
      </c>
      <c r="G463" s="6" t="s">
        <v>40</v>
      </c>
      <c r="H463" s="6" t="s">
        <v>29</v>
      </c>
      <c r="I463" s="6" t="s">
        <v>32</v>
      </c>
      <c r="J463" s="6" t="s">
        <v>31</v>
      </c>
      <c r="K463" s="16">
        <v>29.79714</v>
      </c>
      <c r="L463" s="14">
        <v>37.67298</v>
      </c>
      <c r="M463" s="14">
        <v>47.79631</v>
      </c>
      <c r="N463" s="14">
        <v>57.34341</v>
      </c>
      <c r="O463" s="14">
        <v>65.84526</v>
      </c>
      <c r="P463" s="14">
        <v>74.41496</v>
      </c>
      <c r="Q463" s="14">
        <v>82.17023</v>
      </c>
      <c r="R463" s="14">
        <v>90.71757</v>
      </c>
      <c r="S463" s="14">
        <v>99.98438</v>
      </c>
      <c r="T463" s="14">
        <v>110.2186</v>
      </c>
      <c r="U463" s="14">
        <v>121.5768</v>
      </c>
      <c r="V463" s="24"/>
      <c r="W463" s="24"/>
      <c r="X463" s="24"/>
      <c r="Y463" s="24"/>
      <c r="Z463" s="24"/>
      <c r="AA463" s="24"/>
      <c r="AB463" s="24"/>
      <c r="AC463" s="24"/>
    </row>
    <row r="464" spans="1:29">
      <c r="A464" s="6" t="s">
        <v>22</v>
      </c>
      <c r="B464" s="6" t="s">
        <v>23</v>
      </c>
      <c r="C464" s="6" t="s">
        <v>22</v>
      </c>
      <c r="D464" s="6" t="s">
        <v>23</v>
      </c>
      <c r="E464" s="6" t="s">
        <v>54</v>
      </c>
      <c r="F464" s="6" t="s">
        <v>25</v>
      </c>
      <c r="G464" s="6" t="s">
        <v>40</v>
      </c>
      <c r="H464" s="6" t="s">
        <v>29</v>
      </c>
      <c r="I464" s="6" t="s">
        <v>30</v>
      </c>
      <c r="J464" s="6" t="s">
        <v>33</v>
      </c>
      <c r="K464" s="6" t="s">
        <v>36</v>
      </c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4"/>
      <c r="W464" s="24"/>
      <c r="X464" s="24"/>
      <c r="Y464" s="24"/>
      <c r="Z464" s="24"/>
      <c r="AA464" s="24"/>
      <c r="AB464" s="24"/>
      <c r="AC464" s="24"/>
    </row>
    <row r="465" spans="1:29">
      <c r="A465" s="6" t="s">
        <v>22</v>
      </c>
      <c r="B465" s="6" t="s">
        <v>23</v>
      </c>
      <c r="C465" s="6" t="s">
        <v>22</v>
      </c>
      <c r="D465" s="6" t="s">
        <v>23</v>
      </c>
      <c r="E465" s="6" t="s">
        <v>54</v>
      </c>
      <c r="F465" s="6" t="s">
        <v>25</v>
      </c>
      <c r="G465" s="6" t="s">
        <v>40</v>
      </c>
      <c r="H465" s="6" t="s">
        <v>35</v>
      </c>
      <c r="I465" s="6" t="s">
        <v>30</v>
      </c>
      <c r="J465" s="6" t="s">
        <v>33</v>
      </c>
      <c r="K465" s="6" t="s">
        <v>36</v>
      </c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4"/>
      <c r="W465" s="24"/>
      <c r="X465" s="24"/>
      <c r="Y465" s="24"/>
      <c r="Z465" s="24"/>
      <c r="AA465" s="24"/>
      <c r="AB465" s="24"/>
      <c r="AC465" s="24"/>
    </row>
    <row r="466" spans="1:29">
      <c r="A466" s="5" t="s">
        <v>22</v>
      </c>
      <c r="B466" s="5" t="s">
        <v>23</v>
      </c>
      <c r="C466" s="5" t="s">
        <v>22</v>
      </c>
      <c r="D466" s="5" t="s">
        <v>23</v>
      </c>
      <c r="E466" s="5" t="s">
        <v>54</v>
      </c>
      <c r="F466" s="5" t="s">
        <v>25</v>
      </c>
      <c r="G466" s="5" t="s">
        <v>41</v>
      </c>
      <c r="H466" s="5" t="s">
        <v>27</v>
      </c>
      <c r="I466" s="5" t="s">
        <v>28</v>
      </c>
      <c r="J466" s="5" t="s">
        <v>28</v>
      </c>
      <c r="K466" s="11">
        <v>27.8799633431629</v>
      </c>
      <c r="L466" s="12">
        <v>32.5921428403374</v>
      </c>
      <c r="M466" s="12">
        <v>39.3163244985595</v>
      </c>
      <c r="N466" s="12">
        <v>46.9531999121271</v>
      </c>
      <c r="O466" s="12">
        <v>54.7868794503307</v>
      </c>
      <c r="P466" s="12">
        <v>62.0748262059626</v>
      </c>
      <c r="Q466" s="12">
        <v>69.7954765393716</v>
      </c>
      <c r="R466" s="12">
        <v>77.9128343550069</v>
      </c>
      <c r="S466" s="12">
        <v>86.6014076456312</v>
      </c>
      <c r="T466" s="12">
        <v>95.8846581962067</v>
      </c>
      <c r="U466" s="12">
        <v>106.120706499906</v>
      </c>
      <c r="V466" s="24"/>
      <c r="W466" s="24"/>
      <c r="X466" s="24"/>
      <c r="Y466" s="24"/>
      <c r="Z466" s="24"/>
      <c r="AA466" s="24"/>
      <c r="AB466" s="24"/>
      <c r="AC466" s="24"/>
    </row>
    <row r="467" spans="1:29">
      <c r="A467" s="6" t="s">
        <v>22</v>
      </c>
      <c r="B467" s="6" t="s">
        <v>23</v>
      </c>
      <c r="C467" s="6" t="s">
        <v>22</v>
      </c>
      <c r="D467" s="6" t="s">
        <v>23</v>
      </c>
      <c r="E467" s="6" t="s">
        <v>54</v>
      </c>
      <c r="F467" s="6" t="s">
        <v>25</v>
      </c>
      <c r="G467" s="6" t="s">
        <v>41</v>
      </c>
      <c r="H467" s="6" t="s">
        <v>29</v>
      </c>
      <c r="I467" s="6" t="s">
        <v>30</v>
      </c>
      <c r="J467" s="6" t="s">
        <v>31</v>
      </c>
      <c r="K467" s="16">
        <v>27.8799633431629</v>
      </c>
      <c r="L467" s="20">
        <v>32.5921428403374</v>
      </c>
      <c r="M467" s="20">
        <v>39.2623325354701</v>
      </c>
      <c r="N467" s="20">
        <v>46.7554000627006</v>
      </c>
      <c r="O467" s="20">
        <v>54.3939293371534</v>
      </c>
      <c r="P467" s="20">
        <v>61.5449017615574</v>
      </c>
      <c r="Q467" s="20">
        <v>68.9047101348214</v>
      </c>
      <c r="R467" s="20">
        <v>76.5622372055392</v>
      </c>
      <c r="S467" s="20">
        <v>85.111716686369</v>
      </c>
      <c r="T467" s="20">
        <v>93.8673649574114</v>
      </c>
      <c r="U467" s="20">
        <v>104.231428127436</v>
      </c>
      <c r="V467" s="24"/>
      <c r="W467" s="24"/>
      <c r="X467" s="24"/>
      <c r="Y467" s="24"/>
      <c r="Z467" s="24"/>
      <c r="AA467" s="24"/>
      <c r="AB467" s="24"/>
      <c r="AC467" s="24"/>
    </row>
    <row r="468" spans="1:29">
      <c r="A468" s="5" t="s">
        <v>22</v>
      </c>
      <c r="B468" s="5" t="s">
        <v>23</v>
      </c>
      <c r="C468" s="5" t="s">
        <v>22</v>
      </c>
      <c r="D468" s="5" t="s">
        <v>23</v>
      </c>
      <c r="E468" s="5" t="s">
        <v>54</v>
      </c>
      <c r="F468" s="5" t="s">
        <v>25</v>
      </c>
      <c r="G468" s="5" t="s">
        <v>41</v>
      </c>
      <c r="H468" s="5" t="s">
        <v>29</v>
      </c>
      <c r="I468" s="5" t="s">
        <v>32</v>
      </c>
      <c r="J468" s="5" t="s">
        <v>31</v>
      </c>
      <c r="K468" s="11" t="s">
        <v>36</v>
      </c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24"/>
      <c r="W468" s="24"/>
      <c r="X468" s="24"/>
      <c r="Y468" s="24"/>
      <c r="Z468" s="24"/>
      <c r="AA468" s="24"/>
      <c r="AB468" s="24"/>
      <c r="AC468" s="24"/>
    </row>
    <row r="469" spans="1:29">
      <c r="A469" s="6" t="s">
        <v>22</v>
      </c>
      <c r="B469" s="6" t="s">
        <v>23</v>
      </c>
      <c r="C469" s="6" t="s">
        <v>22</v>
      </c>
      <c r="D469" s="6" t="s">
        <v>23</v>
      </c>
      <c r="E469" s="6" t="s">
        <v>54</v>
      </c>
      <c r="F469" s="6" t="s">
        <v>25</v>
      </c>
      <c r="G469" s="6" t="s">
        <v>41</v>
      </c>
      <c r="H469" s="6" t="s">
        <v>29</v>
      </c>
      <c r="I469" s="6" t="s">
        <v>32</v>
      </c>
      <c r="J469" s="6" t="s">
        <v>33</v>
      </c>
      <c r="K469" s="16" t="s">
        <v>36</v>
      </c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24"/>
      <c r="W469" s="24"/>
      <c r="X469" s="24"/>
      <c r="Y469" s="24"/>
      <c r="Z469" s="24"/>
      <c r="AA469" s="24"/>
      <c r="AB469" s="24"/>
      <c r="AC469" s="24"/>
    </row>
    <row r="470" spans="1:29">
      <c r="A470" s="5" t="s">
        <v>22</v>
      </c>
      <c r="B470" s="5" t="s">
        <v>23</v>
      </c>
      <c r="C470" s="5" t="s">
        <v>22</v>
      </c>
      <c r="D470" s="5" t="s">
        <v>23</v>
      </c>
      <c r="E470" s="5" t="s">
        <v>54</v>
      </c>
      <c r="F470" s="5" t="s">
        <v>25</v>
      </c>
      <c r="G470" s="5" t="s">
        <v>41</v>
      </c>
      <c r="H470" s="5" t="s">
        <v>29</v>
      </c>
      <c r="I470" s="5" t="s">
        <v>30</v>
      </c>
      <c r="J470" s="5" t="s">
        <v>33</v>
      </c>
      <c r="K470" s="11">
        <v>27.8799633431629</v>
      </c>
      <c r="L470" s="17">
        <v>32.5921428403374</v>
      </c>
      <c r="M470" s="17">
        <v>39.2384855800534</v>
      </c>
      <c r="N470" s="17">
        <v>46.7191793746502</v>
      </c>
      <c r="O470" s="17">
        <v>54.3196923189627</v>
      </c>
      <c r="P470" s="17">
        <v>61.4531642003335</v>
      </c>
      <c r="Q470" s="17">
        <v>68.6276665688942</v>
      </c>
      <c r="R470" s="17">
        <v>76.4864654428569</v>
      </c>
      <c r="S470" s="17">
        <v>85.0300675180825</v>
      </c>
      <c r="T470" s="17">
        <v>94.10436981793</v>
      </c>
      <c r="U470" s="17">
        <v>104.092734748338</v>
      </c>
      <c r="V470" s="24"/>
      <c r="W470" s="24"/>
      <c r="X470" s="24"/>
      <c r="Y470" s="24"/>
      <c r="Z470" s="24"/>
      <c r="AA470" s="24"/>
      <c r="AB470" s="24"/>
      <c r="AC470" s="24"/>
    </row>
    <row r="471" spans="1:29">
      <c r="A471" s="6" t="s">
        <v>22</v>
      </c>
      <c r="B471" s="6" t="s">
        <v>23</v>
      </c>
      <c r="C471" s="6" t="s">
        <v>22</v>
      </c>
      <c r="D471" s="6" t="s">
        <v>23</v>
      </c>
      <c r="E471" s="6" t="s">
        <v>54</v>
      </c>
      <c r="F471" s="6" t="s">
        <v>25</v>
      </c>
      <c r="G471" s="6" t="s">
        <v>41</v>
      </c>
      <c r="H471" s="6" t="s">
        <v>29</v>
      </c>
      <c r="I471" s="6" t="s">
        <v>34</v>
      </c>
      <c r="J471" s="6" t="s">
        <v>33</v>
      </c>
      <c r="K471" s="16">
        <v>27.8799633431629</v>
      </c>
      <c r="L471" s="14">
        <v>32.5921428403374</v>
      </c>
      <c r="M471" s="14">
        <v>39.2847899879838</v>
      </c>
      <c r="N471" s="14">
        <v>46.840434860862</v>
      </c>
      <c r="O471" s="14">
        <v>54.5620130326513</v>
      </c>
      <c r="P471" s="14">
        <v>61.7209406881396</v>
      </c>
      <c r="Q471" s="14">
        <v>69.1554006255457</v>
      </c>
      <c r="R471" s="14">
        <v>77.1003119010525</v>
      </c>
      <c r="S471" s="14">
        <v>85.3635483807221</v>
      </c>
      <c r="T471" s="14">
        <v>94.4241044113158</v>
      </c>
      <c r="U471" s="14">
        <v>104.543253914902</v>
      </c>
      <c r="V471" s="24"/>
      <c r="W471" s="24"/>
      <c r="X471" s="24"/>
      <c r="Y471" s="24"/>
      <c r="Z471" s="24"/>
      <c r="AA471" s="24"/>
      <c r="AB471" s="24"/>
      <c r="AC471" s="24"/>
    </row>
    <row r="472" spans="1:29">
      <c r="A472" s="6" t="s">
        <v>22</v>
      </c>
      <c r="B472" s="6" t="s">
        <v>23</v>
      </c>
      <c r="C472" s="6" t="s">
        <v>22</v>
      </c>
      <c r="D472" s="6" t="s">
        <v>23</v>
      </c>
      <c r="E472" s="6" t="s">
        <v>54</v>
      </c>
      <c r="F472" s="6" t="s">
        <v>25</v>
      </c>
      <c r="G472" s="6" t="s">
        <v>41</v>
      </c>
      <c r="H472" s="6" t="s">
        <v>35</v>
      </c>
      <c r="I472" s="6" t="s">
        <v>30</v>
      </c>
      <c r="J472" s="6" t="s">
        <v>31</v>
      </c>
      <c r="K472" s="6" t="s">
        <v>36</v>
      </c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4"/>
      <c r="W472" s="24"/>
      <c r="X472" s="24"/>
      <c r="Y472" s="24"/>
      <c r="Z472" s="24"/>
      <c r="AA472" s="24"/>
      <c r="AB472" s="24"/>
      <c r="AC472" s="24"/>
    </row>
    <row r="473" spans="1:29">
      <c r="A473" s="6" t="s">
        <v>22</v>
      </c>
      <c r="B473" s="6" t="s">
        <v>23</v>
      </c>
      <c r="C473" s="6" t="s">
        <v>22</v>
      </c>
      <c r="D473" s="6" t="s">
        <v>23</v>
      </c>
      <c r="E473" s="6" t="s">
        <v>54</v>
      </c>
      <c r="F473" s="6" t="s">
        <v>25</v>
      </c>
      <c r="G473" s="6" t="s">
        <v>41</v>
      </c>
      <c r="H473" s="6" t="s">
        <v>35</v>
      </c>
      <c r="I473" s="6" t="s">
        <v>32</v>
      </c>
      <c r="J473" s="6" t="s">
        <v>31</v>
      </c>
      <c r="K473" s="6" t="s">
        <v>36</v>
      </c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4"/>
      <c r="W473" s="24"/>
      <c r="X473" s="24"/>
      <c r="Y473" s="24"/>
      <c r="Z473" s="24"/>
      <c r="AA473" s="24"/>
      <c r="AB473" s="24"/>
      <c r="AC473" s="24"/>
    </row>
    <row r="474" spans="1:29">
      <c r="A474" s="6" t="s">
        <v>22</v>
      </c>
      <c r="B474" s="6" t="s">
        <v>23</v>
      </c>
      <c r="C474" s="6" t="s">
        <v>22</v>
      </c>
      <c r="D474" s="6" t="s">
        <v>23</v>
      </c>
      <c r="E474" s="6" t="s">
        <v>54</v>
      </c>
      <c r="F474" s="6" t="s">
        <v>25</v>
      </c>
      <c r="G474" s="6" t="s">
        <v>41</v>
      </c>
      <c r="H474" s="6" t="s">
        <v>35</v>
      </c>
      <c r="I474" s="6" t="s">
        <v>34</v>
      </c>
      <c r="J474" s="6" t="s">
        <v>33</v>
      </c>
      <c r="K474" s="16">
        <v>27.8799633431629</v>
      </c>
      <c r="L474" s="20">
        <v>32.5921428403374</v>
      </c>
      <c r="M474" s="20">
        <v>39.2467260482464</v>
      </c>
      <c r="N474" s="20">
        <v>46.7079786018191</v>
      </c>
      <c r="O474" s="20">
        <v>54.3872180248636</v>
      </c>
      <c r="P474" s="20">
        <v>61.4826855541516</v>
      </c>
      <c r="Q474" s="20">
        <v>68.9526245876656</v>
      </c>
      <c r="R474" s="20">
        <v>76.6795222919856</v>
      </c>
      <c r="S474" s="20">
        <v>85.108999038396</v>
      </c>
      <c r="T474" s="20">
        <v>94.1991319658996</v>
      </c>
      <c r="U474" s="20">
        <v>104.574505182777</v>
      </c>
      <c r="V474" s="24"/>
      <c r="W474" s="24"/>
      <c r="X474" s="24"/>
      <c r="Y474" s="24"/>
      <c r="Z474" s="24"/>
      <c r="AA474" s="24"/>
      <c r="AB474" s="24"/>
      <c r="AC474" s="24"/>
    </row>
    <row r="475" spans="1:29">
      <c r="A475" s="6" t="s">
        <v>22</v>
      </c>
      <c r="B475" s="6" t="s">
        <v>23</v>
      </c>
      <c r="C475" s="6" t="s">
        <v>22</v>
      </c>
      <c r="D475" s="6" t="s">
        <v>23</v>
      </c>
      <c r="E475" s="6" t="s">
        <v>54</v>
      </c>
      <c r="F475" s="6" t="s">
        <v>25</v>
      </c>
      <c r="G475" s="6" t="s">
        <v>41</v>
      </c>
      <c r="H475" s="6" t="s">
        <v>35</v>
      </c>
      <c r="I475" s="6" t="s">
        <v>30</v>
      </c>
      <c r="J475" s="6" t="s">
        <v>33</v>
      </c>
      <c r="K475" s="16" t="s">
        <v>36</v>
      </c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24"/>
      <c r="W475" s="24"/>
      <c r="X475" s="24"/>
      <c r="Y475" s="24"/>
      <c r="Z475" s="24"/>
      <c r="AA475" s="24"/>
      <c r="AB475" s="24"/>
      <c r="AC475" s="24"/>
    </row>
    <row r="476" spans="1:29">
      <c r="A476" s="6" t="s">
        <v>22</v>
      </c>
      <c r="B476" s="6" t="s">
        <v>23</v>
      </c>
      <c r="C476" s="6" t="s">
        <v>22</v>
      </c>
      <c r="D476" s="6" t="s">
        <v>23</v>
      </c>
      <c r="E476" s="6" t="s">
        <v>54</v>
      </c>
      <c r="F476" s="6" t="s">
        <v>25</v>
      </c>
      <c r="G476" s="6" t="s">
        <v>41</v>
      </c>
      <c r="H476" s="6" t="s">
        <v>35</v>
      </c>
      <c r="I476" s="6" t="s">
        <v>32</v>
      </c>
      <c r="J476" s="6" t="s">
        <v>33</v>
      </c>
      <c r="K476" s="6" t="s">
        <v>36</v>
      </c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4"/>
      <c r="W476" s="24"/>
      <c r="X476" s="24"/>
      <c r="Y476" s="24"/>
      <c r="Z476" s="24"/>
      <c r="AA476" s="24"/>
      <c r="AB476" s="24"/>
      <c r="AC476" s="24"/>
    </row>
    <row r="477" spans="1:29">
      <c r="A477" s="5" t="s">
        <v>22</v>
      </c>
      <c r="B477" s="5" t="s">
        <v>23</v>
      </c>
      <c r="C477" s="5" t="s">
        <v>22</v>
      </c>
      <c r="D477" s="5" t="s">
        <v>23</v>
      </c>
      <c r="E477" s="5" t="s">
        <v>54</v>
      </c>
      <c r="F477" s="5" t="s">
        <v>25</v>
      </c>
      <c r="G477" s="5" t="s">
        <v>42</v>
      </c>
      <c r="H477" s="5" t="s">
        <v>27</v>
      </c>
      <c r="I477" s="5" t="s">
        <v>28</v>
      </c>
      <c r="J477" s="5" t="s">
        <v>28</v>
      </c>
      <c r="K477" s="11">
        <v>27.8799633431629</v>
      </c>
      <c r="L477" s="12">
        <v>32.5921428403374</v>
      </c>
      <c r="M477" s="12">
        <v>37.5551323277205</v>
      </c>
      <c r="N477" s="12">
        <v>44.6240719149987</v>
      </c>
      <c r="O477" s="12">
        <v>51.9392686927874</v>
      </c>
      <c r="P477" s="12">
        <v>58.6956211591427</v>
      </c>
      <c r="Q477" s="12">
        <v>65.6379215352745</v>
      </c>
      <c r="R477" s="12">
        <v>73.3328400634493</v>
      </c>
      <c r="S477" s="12">
        <v>81.4273575922288</v>
      </c>
      <c r="T477" s="12">
        <v>90.0880629690896</v>
      </c>
      <c r="U477" s="12">
        <v>99.6425255060148</v>
      </c>
      <c r="V477" s="24"/>
      <c r="W477" s="24"/>
      <c r="X477" s="24"/>
      <c r="Y477" s="24"/>
      <c r="Z477" s="24"/>
      <c r="AA477" s="24"/>
      <c r="AB477" s="24"/>
      <c r="AC477" s="24"/>
    </row>
    <row r="478" spans="1:29">
      <c r="A478" s="6" t="s">
        <v>22</v>
      </c>
      <c r="B478" s="6" t="s">
        <v>23</v>
      </c>
      <c r="C478" s="6" t="s">
        <v>22</v>
      </c>
      <c r="D478" s="6" t="s">
        <v>23</v>
      </c>
      <c r="E478" s="6" t="s">
        <v>54</v>
      </c>
      <c r="F478" s="6" t="s">
        <v>25</v>
      </c>
      <c r="G478" s="6" t="s">
        <v>42</v>
      </c>
      <c r="H478" s="6" t="s">
        <v>29</v>
      </c>
      <c r="I478" s="6" t="s">
        <v>30</v>
      </c>
      <c r="J478" s="6" t="s">
        <v>31</v>
      </c>
      <c r="K478" s="16">
        <v>27.8799633431629</v>
      </c>
      <c r="L478" s="14">
        <v>32.5921428403374</v>
      </c>
      <c r="M478" s="14">
        <v>37.5368075663817</v>
      </c>
      <c r="N478" s="14">
        <v>44.5054065313452</v>
      </c>
      <c r="O478" s="14">
        <v>51.6791704166662</v>
      </c>
      <c r="P478" s="14">
        <v>58.3253016797778</v>
      </c>
      <c r="Q478" s="14">
        <v>65.0717974108636</v>
      </c>
      <c r="R478" s="14">
        <v>72.3416131771112</v>
      </c>
      <c r="S478" s="14">
        <v>80.0606546161989</v>
      </c>
      <c r="T478" s="14">
        <v>88.5750837204875</v>
      </c>
      <c r="U478" s="14">
        <v>98.0197622874082</v>
      </c>
      <c r="V478" s="24"/>
      <c r="W478" s="24"/>
      <c r="X478" s="24"/>
      <c r="Y478" s="24"/>
      <c r="Z478" s="24"/>
      <c r="AA478" s="24"/>
      <c r="AB478" s="24"/>
      <c r="AC478" s="24"/>
    </row>
    <row r="479" spans="1:29">
      <c r="A479" s="5" t="s">
        <v>22</v>
      </c>
      <c r="B479" s="5" t="s">
        <v>23</v>
      </c>
      <c r="C479" s="5" t="s">
        <v>22</v>
      </c>
      <c r="D479" s="5" t="s">
        <v>23</v>
      </c>
      <c r="E479" s="5" t="s">
        <v>54</v>
      </c>
      <c r="F479" s="5" t="s">
        <v>25</v>
      </c>
      <c r="G479" s="5" t="s">
        <v>42</v>
      </c>
      <c r="H479" s="5" t="s">
        <v>29</v>
      </c>
      <c r="I479" s="5" t="s">
        <v>32</v>
      </c>
      <c r="J479" s="5" t="s">
        <v>31</v>
      </c>
      <c r="K479" s="5" t="s">
        <v>36</v>
      </c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24"/>
      <c r="W479" s="24"/>
      <c r="X479" s="24"/>
      <c r="Y479" s="24"/>
      <c r="Z479" s="24"/>
      <c r="AA479" s="24"/>
      <c r="AB479" s="24"/>
      <c r="AC479" s="24"/>
    </row>
    <row r="480" spans="1:29">
      <c r="A480" s="6" t="s">
        <v>22</v>
      </c>
      <c r="B480" s="6" t="s">
        <v>23</v>
      </c>
      <c r="C480" s="6" t="s">
        <v>22</v>
      </c>
      <c r="D480" s="6" t="s">
        <v>23</v>
      </c>
      <c r="E480" s="6" t="s">
        <v>54</v>
      </c>
      <c r="F480" s="6" t="s">
        <v>25</v>
      </c>
      <c r="G480" s="6" t="s">
        <v>42</v>
      </c>
      <c r="H480" s="6" t="s">
        <v>29</v>
      </c>
      <c r="I480" s="6" t="s">
        <v>34</v>
      </c>
      <c r="J480" s="6" t="s">
        <v>33</v>
      </c>
      <c r="K480" s="16">
        <v>27.8799633431629</v>
      </c>
      <c r="L480" s="14">
        <v>32.5921428403374</v>
      </c>
      <c r="M480" s="14">
        <v>37.5339164997828</v>
      </c>
      <c r="N480" s="14">
        <v>44.5640013552513</v>
      </c>
      <c r="O480" s="14">
        <v>51.7949890658396</v>
      </c>
      <c r="P480" s="14">
        <v>58.466951142535</v>
      </c>
      <c r="Q480" s="14">
        <v>65.2771971389118</v>
      </c>
      <c r="R480" s="14">
        <v>72.7236101680316</v>
      </c>
      <c r="S480" s="14">
        <v>80.6404893649977</v>
      </c>
      <c r="T480" s="14">
        <v>88.8901297428811</v>
      </c>
      <c r="U480" s="14">
        <v>98.2354425949343</v>
      </c>
      <c r="V480" s="24"/>
      <c r="W480" s="24"/>
      <c r="X480" s="24"/>
      <c r="Y480" s="24"/>
      <c r="Z480" s="24"/>
      <c r="AA480" s="24"/>
      <c r="AB480" s="24"/>
      <c r="AC480" s="24"/>
    </row>
    <row r="481" spans="1:29">
      <c r="A481" s="6" t="s">
        <v>22</v>
      </c>
      <c r="B481" s="6" t="s">
        <v>23</v>
      </c>
      <c r="C481" s="6" t="s">
        <v>22</v>
      </c>
      <c r="D481" s="6" t="s">
        <v>23</v>
      </c>
      <c r="E481" s="6" t="s">
        <v>54</v>
      </c>
      <c r="F481" s="6" t="s">
        <v>25</v>
      </c>
      <c r="G481" s="6" t="s">
        <v>42</v>
      </c>
      <c r="H481" s="6" t="s">
        <v>29</v>
      </c>
      <c r="I481" s="6" t="s">
        <v>32</v>
      </c>
      <c r="J481" s="6" t="s">
        <v>33</v>
      </c>
      <c r="K481" s="16" t="s">
        <v>36</v>
      </c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24"/>
      <c r="W481" s="24"/>
      <c r="X481" s="24"/>
      <c r="Y481" s="24"/>
      <c r="Z481" s="24"/>
      <c r="AA481" s="24"/>
      <c r="AB481" s="24"/>
      <c r="AC481" s="24"/>
    </row>
    <row r="482" spans="1:29">
      <c r="A482" s="5" t="s">
        <v>22</v>
      </c>
      <c r="B482" s="5" t="s">
        <v>23</v>
      </c>
      <c r="C482" s="5" t="s">
        <v>22</v>
      </c>
      <c r="D482" s="5" t="s">
        <v>23</v>
      </c>
      <c r="E482" s="5" t="s">
        <v>54</v>
      </c>
      <c r="F482" s="5" t="s">
        <v>25</v>
      </c>
      <c r="G482" s="5" t="s">
        <v>42</v>
      </c>
      <c r="H482" s="5" t="s">
        <v>29</v>
      </c>
      <c r="I482" s="5" t="s">
        <v>30</v>
      </c>
      <c r="J482" s="5" t="s">
        <v>33</v>
      </c>
      <c r="K482" s="11">
        <v>27.8799633431629</v>
      </c>
      <c r="L482" s="17">
        <v>32.5921428403374</v>
      </c>
      <c r="M482" s="17">
        <v>37.5265990346173</v>
      </c>
      <c r="N482" s="17">
        <v>44.4775306217275</v>
      </c>
      <c r="O482" s="17">
        <v>51.5990770995878</v>
      </c>
      <c r="P482" s="17">
        <v>58.2079610638684</v>
      </c>
      <c r="Q482" s="17">
        <v>65.0294593142168</v>
      </c>
      <c r="R482" s="17">
        <v>72.1108228239131</v>
      </c>
      <c r="S482" s="17">
        <v>79.9918250021419</v>
      </c>
      <c r="T482" s="17">
        <v>88.5250865204522</v>
      </c>
      <c r="U482" s="17">
        <v>97.9396368372904</v>
      </c>
      <c r="V482" s="24"/>
      <c r="W482" s="24"/>
      <c r="X482" s="24"/>
      <c r="Y482" s="24"/>
      <c r="Z482" s="24"/>
      <c r="AA482" s="24"/>
      <c r="AB482" s="24"/>
      <c r="AC482" s="24"/>
    </row>
    <row r="483" spans="1:29">
      <c r="A483" s="6" t="s">
        <v>22</v>
      </c>
      <c r="B483" s="6" t="s">
        <v>23</v>
      </c>
      <c r="C483" s="6" t="s">
        <v>22</v>
      </c>
      <c r="D483" s="6" t="s">
        <v>23</v>
      </c>
      <c r="E483" s="6" t="s">
        <v>54</v>
      </c>
      <c r="F483" s="6" t="s">
        <v>25</v>
      </c>
      <c r="G483" s="6" t="s">
        <v>42</v>
      </c>
      <c r="H483" s="6" t="s">
        <v>35</v>
      </c>
      <c r="I483" s="6" t="s">
        <v>32</v>
      </c>
      <c r="J483" s="6" t="s">
        <v>31</v>
      </c>
      <c r="K483" s="6" t="s">
        <v>36</v>
      </c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4"/>
      <c r="W483" s="24"/>
      <c r="X483" s="24"/>
      <c r="Y483" s="24"/>
      <c r="Z483" s="24"/>
      <c r="AA483" s="24"/>
      <c r="AB483" s="24"/>
      <c r="AC483" s="24"/>
    </row>
    <row r="484" spans="1:29">
      <c r="A484" s="6" t="s">
        <v>22</v>
      </c>
      <c r="B484" s="6" t="s">
        <v>23</v>
      </c>
      <c r="C484" s="6" t="s">
        <v>22</v>
      </c>
      <c r="D484" s="6" t="s">
        <v>23</v>
      </c>
      <c r="E484" s="6" t="s">
        <v>54</v>
      </c>
      <c r="F484" s="6" t="s">
        <v>25</v>
      </c>
      <c r="G484" s="6" t="s">
        <v>42</v>
      </c>
      <c r="H484" s="6" t="s">
        <v>35</v>
      </c>
      <c r="I484" s="6" t="s">
        <v>30</v>
      </c>
      <c r="J484" s="6" t="s">
        <v>31</v>
      </c>
      <c r="K484" s="16">
        <v>27.8799633431629</v>
      </c>
      <c r="L484" s="14">
        <v>32.5921428403374</v>
      </c>
      <c r="M484" s="14">
        <v>37.3297732053359</v>
      </c>
      <c r="N484" s="14">
        <v>43.9876863009065</v>
      </c>
      <c r="O484" s="14">
        <v>50.9424075362646</v>
      </c>
      <c r="P484" s="14">
        <v>57.218703182605</v>
      </c>
      <c r="Q484" s="14">
        <v>64.4082099736465</v>
      </c>
      <c r="R484" s="14">
        <v>71.6030547173074</v>
      </c>
      <c r="S484" s="14">
        <v>79.368981596922</v>
      </c>
      <c r="T484" s="14">
        <v>87.7114205044065</v>
      </c>
      <c r="U484" s="14">
        <v>97.1301472479794</v>
      </c>
      <c r="V484" s="24"/>
      <c r="W484" s="24"/>
      <c r="X484" s="24"/>
      <c r="Y484" s="24"/>
      <c r="Z484" s="24"/>
      <c r="AA484" s="24"/>
      <c r="AB484" s="24"/>
      <c r="AC484" s="24"/>
    </row>
    <row r="485" spans="1:29">
      <c r="A485" s="6" t="s">
        <v>22</v>
      </c>
      <c r="B485" s="6" t="s">
        <v>23</v>
      </c>
      <c r="C485" s="6" t="s">
        <v>22</v>
      </c>
      <c r="D485" s="6" t="s">
        <v>23</v>
      </c>
      <c r="E485" s="6" t="s">
        <v>54</v>
      </c>
      <c r="F485" s="6" t="s">
        <v>25</v>
      </c>
      <c r="G485" s="6" t="s">
        <v>42</v>
      </c>
      <c r="H485" s="6" t="s">
        <v>35</v>
      </c>
      <c r="I485" s="6" t="s">
        <v>30</v>
      </c>
      <c r="J485" s="6" t="s">
        <v>33</v>
      </c>
      <c r="K485" s="16">
        <v>27.8799633431629</v>
      </c>
      <c r="L485" s="14">
        <v>32.5921428403374</v>
      </c>
      <c r="M485" s="14">
        <v>37.1813731108287</v>
      </c>
      <c r="N485" s="14">
        <v>43.7509510995439</v>
      </c>
      <c r="O485" s="14">
        <v>50.4461935429288</v>
      </c>
      <c r="P485" s="14">
        <v>57.1187655299711</v>
      </c>
      <c r="Q485" s="14">
        <v>64.2058630435902</v>
      </c>
      <c r="R485" s="14">
        <v>71.428758238833</v>
      </c>
      <c r="S485" s="14">
        <v>79.536174377365</v>
      </c>
      <c r="T485" s="14">
        <v>88.0819401582937</v>
      </c>
      <c r="U485" s="14">
        <v>97.5958809069867</v>
      </c>
      <c r="V485" s="24"/>
      <c r="W485" s="24"/>
      <c r="X485" s="24"/>
      <c r="Y485" s="24"/>
      <c r="Z485" s="24"/>
      <c r="AA485" s="24"/>
      <c r="AB485" s="24"/>
      <c r="AC485" s="24"/>
    </row>
    <row r="486" spans="1:29">
      <c r="A486" s="6" t="s">
        <v>22</v>
      </c>
      <c r="B486" s="6" t="s">
        <v>23</v>
      </c>
      <c r="C486" s="6" t="s">
        <v>22</v>
      </c>
      <c r="D486" s="6" t="s">
        <v>23</v>
      </c>
      <c r="E486" s="6" t="s">
        <v>54</v>
      </c>
      <c r="F486" s="6" t="s">
        <v>25</v>
      </c>
      <c r="G486" s="6" t="s">
        <v>42</v>
      </c>
      <c r="H486" s="6" t="s">
        <v>35</v>
      </c>
      <c r="I486" s="6" t="s">
        <v>32</v>
      </c>
      <c r="J486" s="6" t="s">
        <v>33</v>
      </c>
      <c r="K486" s="6" t="s">
        <v>36</v>
      </c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4"/>
      <c r="W486" s="24"/>
      <c r="X486" s="24"/>
      <c r="Y486" s="24"/>
      <c r="Z486" s="24"/>
      <c r="AA486" s="24"/>
      <c r="AB486" s="24"/>
      <c r="AC486" s="24"/>
    </row>
    <row r="487" spans="1:29">
      <c r="A487" s="6" t="s">
        <v>22</v>
      </c>
      <c r="B487" s="6" t="s">
        <v>23</v>
      </c>
      <c r="C487" s="6" t="s">
        <v>22</v>
      </c>
      <c r="D487" s="6" t="s">
        <v>23</v>
      </c>
      <c r="E487" s="6" t="s">
        <v>54</v>
      </c>
      <c r="F487" s="6" t="s">
        <v>25</v>
      </c>
      <c r="G487" s="6" t="s">
        <v>42</v>
      </c>
      <c r="H487" s="6" t="s">
        <v>35</v>
      </c>
      <c r="I487" s="6" t="s">
        <v>34</v>
      </c>
      <c r="J487" s="6" t="s">
        <v>33</v>
      </c>
      <c r="K487" s="16">
        <v>27.8799633431629</v>
      </c>
      <c r="L487" s="14">
        <v>32.5921428403374</v>
      </c>
      <c r="M487" s="14">
        <v>37.5281480181852</v>
      </c>
      <c r="N487" s="14">
        <v>44.5184442062138</v>
      </c>
      <c r="O487" s="14">
        <v>51.7293104644938</v>
      </c>
      <c r="P487" s="14">
        <v>58.3686038916536</v>
      </c>
      <c r="Q487" s="14">
        <v>65.1829461964147</v>
      </c>
      <c r="R487" s="14">
        <v>72.581232741262</v>
      </c>
      <c r="S487" s="14">
        <v>80.4723308085444</v>
      </c>
      <c r="T487" s="14">
        <v>88.5577888725193</v>
      </c>
      <c r="U487" s="14">
        <v>98.1555471222628</v>
      </c>
      <c r="V487" s="24"/>
      <c r="W487" s="24"/>
      <c r="X487" s="24"/>
      <c r="Y487" s="24"/>
      <c r="Z487" s="24"/>
      <c r="AA487" s="24"/>
      <c r="AB487" s="24"/>
      <c r="AC487" s="24"/>
    </row>
    <row r="488" spans="1:29">
      <c r="A488" s="5" t="s">
        <v>22</v>
      </c>
      <c r="B488" s="5" t="s">
        <v>23</v>
      </c>
      <c r="C488" s="5" t="s">
        <v>22</v>
      </c>
      <c r="D488" s="5" t="s">
        <v>23</v>
      </c>
      <c r="E488" s="5" t="s">
        <v>54</v>
      </c>
      <c r="F488" s="5" t="s">
        <v>25</v>
      </c>
      <c r="G488" s="5" t="s">
        <v>43</v>
      </c>
      <c r="H488" s="5" t="s">
        <v>27</v>
      </c>
      <c r="I488" s="5" t="s">
        <v>28</v>
      </c>
      <c r="J488" s="5" t="s">
        <v>28</v>
      </c>
      <c r="K488" s="11">
        <v>29.82815</v>
      </c>
      <c r="L488" s="12">
        <v>36.45975</v>
      </c>
      <c r="M488" s="12">
        <v>42.6277</v>
      </c>
      <c r="N488" s="12">
        <v>48.051</v>
      </c>
      <c r="O488" s="12">
        <v>53.71315</v>
      </c>
      <c r="P488" s="12">
        <v>59.22075</v>
      </c>
      <c r="Q488" s="12">
        <v>64.5176</v>
      </c>
      <c r="R488" s="12">
        <v>70.68555</v>
      </c>
      <c r="S488" s="12">
        <v>77.20475</v>
      </c>
      <c r="T488" s="12">
        <v>84.37025</v>
      </c>
      <c r="U488" s="12">
        <v>92.57545</v>
      </c>
      <c r="V488" s="24"/>
      <c r="W488" s="24"/>
      <c r="X488" s="24"/>
      <c r="Y488" s="24"/>
      <c r="Z488" s="24"/>
      <c r="AA488" s="24"/>
      <c r="AB488" s="24"/>
      <c r="AC488" s="24"/>
    </row>
    <row r="489" spans="1:29">
      <c r="A489" s="6" t="s">
        <v>22</v>
      </c>
      <c r="B489" s="6" t="s">
        <v>23</v>
      </c>
      <c r="C489" s="6" t="s">
        <v>22</v>
      </c>
      <c r="D489" s="6" t="s">
        <v>23</v>
      </c>
      <c r="E489" s="6" t="s">
        <v>54</v>
      </c>
      <c r="F489" s="6" t="s">
        <v>25</v>
      </c>
      <c r="G489" s="6" t="s">
        <v>43</v>
      </c>
      <c r="H489" s="6" t="s">
        <v>29</v>
      </c>
      <c r="I489" s="6" t="s">
        <v>30</v>
      </c>
      <c r="J489" s="6" t="s">
        <v>31</v>
      </c>
      <c r="K489" s="16">
        <v>29.82815</v>
      </c>
      <c r="L489" s="14">
        <v>36.45975</v>
      </c>
      <c r="M489" s="14">
        <v>42.5838341510373</v>
      </c>
      <c r="N489" s="14">
        <v>47.9986075027996</v>
      </c>
      <c r="O489" s="14">
        <v>53.6099397673133</v>
      </c>
      <c r="P489" s="14">
        <v>59.0259913254849</v>
      </c>
      <c r="Q489" s="14">
        <v>64.5077033615287</v>
      </c>
      <c r="R489" s="14">
        <v>70.3349104679656</v>
      </c>
      <c r="S489" s="14">
        <v>76.361741065751</v>
      </c>
      <c r="T489" s="14">
        <v>83.2206885413901</v>
      </c>
      <c r="U489" s="14">
        <v>90.9385642169129</v>
      </c>
      <c r="V489" s="24"/>
      <c r="W489" s="24"/>
      <c r="X489" s="24"/>
      <c r="Y489" s="24"/>
      <c r="Z489" s="24"/>
      <c r="AA489" s="24"/>
      <c r="AB489" s="24"/>
      <c r="AC489" s="24"/>
    </row>
    <row r="490" spans="1:29">
      <c r="A490" s="5" t="s">
        <v>22</v>
      </c>
      <c r="B490" s="5" t="s">
        <v>23</v>
      </c>
      <c r="C490" s="5" t="s">
        <v>22</v>
      </c>
      <c r="D490" s="5" t="s">
        <v>23</v>
      </c>
      <c r="E490" s="5" t="s">
        <v>54</v>
      </c>
      <c r="F490" s="5" t="s">
        <v>25</v>
      </c>
      <c r="G490" s="5" t="s">
        <v>43</v>
      </c>
      <c r="H490" s="5" t="s">
        <v>29</v>
      </c>
      <c r="I490" s="5" t="s">
        <v>32</v>
      </c>
      <c r="J490" s="5" t="s">
        <v>31</v>
      </c>
      <c r="K490" s="11">
        <v>29.82815</v>
      </c>
      <c r="L490" s="12">
        <v>36.45975</v>
      </c>
      <c r="M490" s="12">
        <v>42.5031775900415</v>
      </c>
      <c r="N490" s="12">
        <v>47.890990481523</v>
      </c>
      <c r="O490" s="12">
        <v>53.32434432892</v>
      </c>
      <c r="P490" s="12">
        <v>58.6576433975978</v>
      </c>
      <c r="Q490" s="12">
        <v>63.8615942499014</v>
      </c>
      <c r="R490" s="12">
        <v>69.3900143796319</v>
      </c>
      <c r="S490" s="12">
        <v>75.6309462991225</v>
      </c>
      <c r="T490" s="12">
        <v>82.5233906042552</v>
      </c>
      <c r="U490" s="12">
        <v>90.6776114109135</v>
      </c>
      <c r="V490" s="24"/>
      <c r="W490" s="24"/>
      <c r="X490" s="24"/>
      <c r="Y490" s="24"/>
      <c r="Z490" s="24"/>
      <c r="AA490" s="24"/>
      <c r="AB490" s="24"/>
      <c r="AC490" s="24"/>
    </row>
    <row r="491" spans="1:29">
      <c r="A491" s="6" t="s">
        <v>22</v>
      </c>
      <c r="B491" s="6" t="s">
        <v>23</v>
      </c>
      <c r="C491" s="6" t="s">
        <v>22</v>
      </c>
      <c r="D491" s="6" t="s">
        <v>23</v>
      </c>
      <c r="E491" s="6" t="s">
        <v>54</v>
      </c>
      <c r="F491" s="6" t="s">
        <v>25</v>
      </c>
      <c r="G491" s="6" t="s">
        <v>43</v>
      </c>
      <c r="H491" s="6" t="s">
        <v>29</v>
      </c>
      <c r="I491" s="6" t="s">
        <v>32</v>
      </c>
      <c r="J491" s="6" t="s">
        <v>33</v>
      </c>
      <c r="K491" s="6" t="s">
        <v>36</v>
      </c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4"/>
      <c r="W491" s="24"/>
      <c r="X491" s="24"/>
      <c r="Y491" s="24"/>
      <c r="Z491" s="24"/>
      <c r="AA491" s="24"/>
      <c r="AB491" s="24"/>
      <c r="AC491" s="24"/>
    </row>
    <row r="492" spans="1:29">
      <c r="A492" s="6" t="s">
        <v>22</v>
      </c>
      <c r="B492" s="6" t="s">
        <v>23</v>
      </c>
      <c r="C492" s="6" t="s">
        <v>22</v>
      </c>
      <c r="D492" s="6" t="s">
        <v>23</v>
      </c>
      <c r="E492" s="6" t="s">
        <v>54</v>
      </c>
      <c r="F492" s="6" t="s">
        <v>25</v>
      </c>
      <c r="G492" s="6" t="s">
        <v>43</v>
      </c>
      <c r="H492" s="6" t="s">
        <v>29</v>
      </c>
      <c r="I492" s="6" t="s">
        <v>34</v>
      </c>
      <c r="J492" s="6" t="s">
        <v>33</v>
      </c>
      <c r="K492" s="16">
        <v>29.82815</v>
      </c>
      <c r="L492" s="14">
        <v>36.45975</v>
      </c>
      <c r="M492" s="14">
        <v>42.5951543701245</v>
      </c>
      <c r="N492" s="14">
        <v>48.0000235162374</v>
      </c>
      <c r="O492" s="14">
        <v>53.5873183464505</v>
      </c>
      <c r="P492" s="14">
        <v>59.0175235570278</v>
      </c>
      <c r="Q492" s="14">
        <v>64.5402208879344</v>
      </c>
      <c r="R492" s="14">
        <v>70.3954626763089</v>
      </c>
      <c r="S492" s="14">
        <v>76.9578788312349</v>
      </c>
      <c r="T492" s="14">
        <v>84.4052549165229</v>
      </c>
      <c r="U492" s="14">
        <v>92.3103107853482</v>
      </c>
      <c r="V492" s="24"/>
      <c r="W492" s="24"/>
      <c r="X492" s="24"/>
      <c r="Y492" s="24"/>
      <c r="Z492" s="24"/>
      <c r="AA492" s="24"/>
      <c r="AB492" s="24"/>
      <c r="AC492" s="24"/>
    </row>
    <row r="493" spans="1:29">
      <c r="A493" s="5" t="s">
        <v>22</v>
      </c>
      <c r="B493" s="5" t="s">
        <v>23</v>
      </c>
      <c r="C493" s="5" t="s">
        <v>22</v>
      </c>
      <c r="D493" s="5" t="s">
        <v>23</v>
      </c>
      <c r="E493" s="5" t="s">
        <v>54</v>
      </c>
      <c r="F493" s="5" t="s">
        <v>25</v>
      </c>
      <c r="G493" s="5" t="s">
        <v>43</v>
      </c>
      <c r="H493" s="5" t="s">
        <v>29</v>
      </c>
      <c r="I493" s="5" t="s">
        <v>30</v>
      </c>
      <c r="J493" s="5" t="s">
        <v>33</v>
      </c>
      <c r="K493" s="11">
        <v>29.82815</v>
      </c>
      <c r="L493" s="12">
        <v>36.45975</v>
      </c>
      <c r="M493" s="12">
        <v>42.4451614672199</v>
      </c>
      <c r="N493" s="12">
        <v>47.7097407614782</v>
      </c>
      <c r="O493" s="12">
        <v>53.110854669527</v>
      </c>
      <c r="P493" s="12">
        <v>58.4134894070826</v>
      </c>
      <c r="Q493" s="12">
        <v>63.9040084147785</v>
      </c>
      <c r="R493" s="12">
        <v>70.0884770619173</v>
      </c>
      <c r="S493" s="12">
        <v>76.7881549027089</v>
      </c>
      <c r="T493" s="12">
        <v>84.3170425268853</v>
      </c>
      <c r="U493" s="12">
        <v>92.332638298161</v>
      </c>
      <c r="V493" s="24"/>
      <c r="W493" s="24"/>
      <c r="X493" s="24"/>
      <c r="Y493" s="24"/>
      <c r="Z493" s="24"/>
      <c r="AA493" s="24"/>
      <c r="AB493" s="24"/>
      <c r="AC493" s="24"/>
    </row>
    <row r="494" spans="1:29">
      <c r="A494" s="6" t="s">
        <v>22</v>
      </c>
      <c r="B494" s="6" t="s">
        <v>23</v>
      </c>
      <c r="C494" s="6" t="s">
        <v>22</v>
      </c>
      <c r="D494" s="6" t="s">
        <v>23</v>
      </c>
      <c r="E494" s="6" t="s">
        <v>54</v>
      </c>
      <c r="F494" s="6" t="s">
        <v>25</v>
      </c>
      <c r="G494" s="6" t="s">
        <v>43</v>
      </c>
      <c r="H494" s="6" t="s">
        <v>35</v>
      </c>
      <c r="I494" s="6" t="s">
        <v>32</v>
      </c>
      <c r="J494" s="6" t="s">
        <v>31</v>
      </c>
      <c r="K494" s="6" t="s">
        <v>36</v>
      </c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4"/>
      <c r="W494" s="24"/>
      <c r="X494" s="24"/>
      <c r="Y494" s="24"/>
      <c r="Z494" s="24"/>
      <c r="AA494" s="24"/>
      <c r="AB494" s="24"/>
      <c r="AC494" s="24"/>
    </row>
    <row r="495" spans="1:29">
      <c r="A495" s="6" t="s">
        <v>22</v>
      </c>
      <c r="B495" s="6" t="s">
        <v>23</v>
      </c>
      <c r="C495" s="6" t="s">
        <v>22</v>
      </c>
      <c r="D495" s="6" t="s">
        <v>23</v>
      </c>
      <c r="E495" s="6" t="s">
        <v>54</v>
      </c>
      <c r="F495" s="6" t="s">
        <v>25</v>
      </c>
      <c r="G495" s="6" t="s">
        <v>43</v>
      </c>
      <c r="H495" s="6" t="s">
        <v>35</v>
      </c>
      <c r="I495" s="6" t="s">
        <v>30</v>
      </c>
      <c r="J495" s="6" t="s">
        <v>31</v>
      </c>
      <c r="K495" s="16">
        <v>29.82815</v>
      </c>
      <c r="L495" s="14">
        <v>36.45975</v>
      </c>
      <c r="M495" s="14">
        <v>42.4409163850622</v>
      </c>
      <c r="N495" s="14">
        <v>47.7196528555431</v>
      </c>
      <c r="O495" s="14">
        <v>53.2635492603511</v>
      </c>
      <c r="P495" s="14">
        <v>58.7550227348553</v>
      </c>
      <c r="Q495" s="14">
        <v>64.0651822413113</v>
      </c>
      <c r="R495" s="14">
        <v>69.6547542672723</v>
      </c>
      <c r="S495" s="14">
        <v>75.2466127750223</v>
      </c>
      <c r="T495" s="14">
        <v>82.0501241328664</v>
      </c>
      <c r="U495" s="14">
        <v>90.0957006082303</v>
      </c>
      <c r="V495" s="24"/>
      <c r="W495" s="24"/>
      <c r="X495" s="24"/>
      <c r="Y495" s="24"/>
      <c r="Z495" s="24"/>
      <c r="AA495" s="24"/>
      <c r="AB495" s="24"/>
      <c r="AC495" s="24"/>
    </row>
    <row r="496" spans="1:29">
      <c r="A496" s="6" t="s">
        <v>22</v>
      </c>
      <c r="B496" s="6" t="s">
        <v>23</v>
      </c>
      <c r="C496" s="6" t="s">
        <v>22</v>
      </c>
      <c r="D496" s="6" t="s">
        <v>23</v>
      </c>
      <c r="E496" s="6" t="s">
        <v>54</v>
      </c>
      <c r="F496" s="6" t="s">
        <v>25</v>
      </c>
      <c r="G496" s="6" t="s">
        <v>43</v>
      </c>
      <c r="H496" s="6" t="s">
        <v>35</v>
      </c>
      <c r="I496" s="6" t="s">
        <v>34</v>
      </c>
      <c r="J496" s="6" t="s">
        <v>33</v>
      </c>
      <c r="K496" s="16">
        <v>29.82815</v>
      </c>
      <c r="L496" s="20">
        <v>36.45975</v>
      </c>
      <c r="M496" s="20">
        <v>42.431011193361</v>
      </c>
      <c r="N496" s="20">
        <v>47.6757564389698</v>
      </c>
      <c r="O496" s="20">
        <v>53.0995439590956</v>
      </c>
      <c r="P496" s="20">
        <v>58.7253855452552</v>
      </c>
      <c r="Q496" s="20">
        <v>64.1075964061884</v>
      </c>
      <c r="R496" s="20">
        <v>69.9786381723643</v>
      </c>
      <c r="S496" s="20">
        <v>76.1499368243673</v>
      </c>
      <c r="T496" s="20">
        <v>83.6295459663768</v>
      </c>
      <c r="U496" s="20">
        <v>91.9684207454025</v>
      </c>
      <c r="V496" s="24"/>
      <c r="W496" s="24"/>
      <c r="X496" s="24"/>
      <c r="Y496" s="24"/>
      <c r="Z496" s="24"/>
      <c r="AA496" s="24"/>
      <c r="AB496" s="24"/>
      <c r="AC496" s="24"/>
    </row>
    <row r="497" spans="1:29">
      <c r="A497" s="6" t="s">
        <v>22</v>
      </c>
      <c r="B497" s="6" t="s">
        <v>23</v>
      </c>
      <c r="C497" s="6" t="s">
        <v>22</v>
      </c>
      <c r="D497" s="6" t="s">
        <v>23</v>
      </c>
      <c r="E497" s="6" t="s">
        <v>54</v>
      </c>
      <c r="F497" s="6" t="s">
        <v>25</v>
      </c>
      <c r="G497" s="6" t="s">
        <v>43</v>
      </c>
      <c r="H497" s="6" t="s">
        <v>35</v>
      </c>
      <c r="I497" s="6" t="s">
        <v>30</v>
      </c>
      <c r="J497" s="6" t="s">
        <v>33</v>
      </c>
      <c r="K497" s="6" t="s">
        <v>36</v>
      </c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4"/>
      <c r="W497" s="24"/>
      <c r="X497" s="24"/>
      <c r="Y497" s="24"/>
      <c r="Z497" s="24"/>
      <c r="AA497" s="24"/>
      <c r="AB497" s="24"/>
      <c r="AC497" s="24"/>
    </row>
    <row r="498" spans="1:29">
      <c r="A498" s="6" t="s">
        <v>22</v>
      </c>
      <c r="B498" s="6" t="s">
        <v>23</v>
      </c>
      <c r="C498" s="6" t="s">
        <v>22</v>
      </c>
      <c r="D498" s="6" t="s">
        <v>23</v>
      </c>
      <c r="E498" s="6" t="s">
        <v>54</v>
      </c>
      <c r="F498" s="6" t="s">
        <v>25</v>
      </c>
      <c r="G498" s="6" t="s">
        <v>43</v>
      </c>
      <c r="H498" s="6" t="s">
        <v>35</v>
      </c>
      <c r="I498" s="6" t="s">
        <v>32</v>
      </c>
      <c r="J498" s="6" t="s">
        <v>33</v>
      </c>
      <c r="K498" s="16" t="s">
        <v>36</v>
      </c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24"/>
      <c r="W498" s="24"/>
      <c r="X498" s="24"/>
      <c r="Y498" s="24"/>
      <c r="Z498" s="24"/>
      <c r="AA498" s="24"/>
      <c r="AB498" s="24"/>
      <c r="AC498" s="24"/>
    </row>
    <row r="499" spans="1:29">
      <c r="A499" s="6" t="s">
        <v>22</v>
      </c>
      <c r="B499" s="6" t="s">
        <v>23</v>
      </c>
      <c r="C499" s="6" t="s">
        <v>22</v>
      </c>
      <c r="D499" s="6" t="s">
        <v>23</v>
      </c>
      <c r="E499" s="6" t="s">
        <v>54</v>
      </c>
      <c r="F499" s="6" t="s">
        <v>25</v>
      </c>
      <c r="G499" s="6" t="s">
        <v>44</v>
      </c>
      <c r="H499" s="6" t="s">
        <v>29</v>
      </c>
      <c r="I499" s="6" t="s">
        <v>32</v>
      </c>
      <c r="J499" s="6" t="s">
        <v>31</v>
      </c>
      <c r="K499" s="16">
        <v>29.82815</v>
      </c>
      <c r="L499" s="14">
        <v>36.45975</v>
      </c>
      <c r="M499" s="14">
        <v>42.2031917842324</v>
      </c>
      <c r="N499" s="14">
        <v>47.2920167973124</v>
      </c>
      <c r="O499" s="14">
        <v>52.4915932734068</v>
      </c>
      <c r="P499" s="14">
        <v>57.4905026452505</v>
      </c>
      <c r="Q499" s="14">
        <v>62.1113030459745</v>
      </c>
      <c r="R499" s="14">
        <v>68.0902541865886</v>
      </c>
      <c r="S499" s="14">
        <v>73.9701766183391</v>
      </c>
      <c r="T499" s="14">
        <v>81.9885154797863</v>
      </c>
      <c r="U499" s="14">
        <v>90.3301394927645</v>
      </c>
      <c r="V499" s="24"/>
      <c r="W499" s="24"/>
      <c r="X499" s="24"/>
      <c r="Y499" s="24"/>
      <c r="Z499" s="24"/>
      <c r="AA499" s="24"/>
      <c r="AB499" s="24"/>
      <c r="AC499" s="24"/>
    </row>
    <row r="500" spans="1:29">
      <c r="A500" s="6" t="s">
        <v>22</v>
      </c>
      <c r="B500" s="6" t="s">
        <v>23</v>
      </c>
      <c r="C500" s="6" t="s">
        <v>22</v>
      </c>
      <c r="D500" s="6" t="s">
        <v>23</v>
      </c>
      <c r="E500" s="6" t="s">
        <v>54</v>
      </c>
      <c r="F500" s="6" t="s">
        <v>25</v>
      </c>
      <c r="G500" s="6" t="s">
        <v>44</v>
      </c>
      <c r="H500" s="6" t="s">
        <v>29</v>
      </c>
      <c r="I500" s="6" t="s">
        <v>30</v>
      </c>
      <c r="J500" s="6" t="s">
        <v>31</v>
      </c>
      <c r="K500" s="16">
        <v>29.82815</v>
      </c>
      <c r="L500" s="14">
        <v>36.45975</v>
      </c>
      <c r="M500" s="14">
        <v>42.5611937128631</v>
      </c>
      <c r="N500" s="14">
        <v>47.9532950727884</v>
      </c>
      <c r="O500" s="14">
        <v>53.4544174988813</v>
      </c>
      <c r="P500" s="14">
        <v>58.9130877460559</v>
      </c>
      <c r="Q500" s="14">
        <v>64.3832884778893</v>
      </c>
      <c r="R500" s="14">
        <v>70.2095814786039</v>
      </c>
      <c r="S500" s="14">
        <v>76.2845938255119</v>
      </c>
      <c r="T500" s="14">
        <v>83.1520789050053</v>
      </c>
      <c r="U500" s="14">
        <v>91.2274264139282</v>
      </c>
      <c r="V500" s="24"/>
      <c r="W500" s="24"/>
      <c r="X500" s="24"/>
      <c r="Y500" s="24"/>
      <c r="Z500" s="24"/>
      <c r="AA500" s="24"/>
      <c r="AB500" s="24"/>
      <c r="AC500" s="24"/>
    </row>
    <row r="501" spans="1:29">
      <c r="A501" s="6" t="s">
        <v>22</v>
      </c>
      <c r="B501" s="6" t="s">
        <v>23</v>
      </c>
      <c r="C501" s="6" t="s">
        <v>22</v>
      </c>
      <c r="D501" s="6" t="s">
        <v>23</v>
      </c>
      <c r="E501" s="6" t="s">
        <v>54</v>
      </c>
      <c r="F501" s="6" t="s">
        <v>25</v>
      </c>
      <c r="G501" s="6" t="s">
        <v>44</v>
      </c>
      <c r="H501" s="6" t="s">
        <v>29</v>
      </c>
      <c r="I501" s="6" t="s">
        <v>30</v>
      </c>
      <c r="J501" s="6" t="s">
        <v>33</v>
      </c>
      <c r="K501" s="16">
        <v>29.82815</v>
      </c>
      <c r="L501" s="14">
        <v>36.45975</v>
      </c>
      <c r="M501" s="14">
        <v>42.4239360564315</v>
      </c>
      <c r="N501" s="14">
        <v>47.6502681970885</v>
      </c>
      <c r="O501" s="14">
        <v>52.9737123055461</v>
      </c>
      <c r="P501" s="14">
        <v>58.1044158583957</v>
      </c>
      <c r="Q501" s="14">
        <v>63.7343517552702</v>
      </c>
      <c r="R501" s="14">
        <v>70.0025774175233</v>
      </c>
      <c r="S501" s="14">
        <v>76.810597736233</v>
      </c>
      <c r="T501" s="14">
        <v>84.3030405602762</v>
      </c>
      <c r="U501" s="14">
        <v>92.2656557597226</v>
      </c>
      <c r="V501" s="24"/>
      <c r="W501" s="24"/>
      <c r="X501" s="24"/>
      <c r="Y501" s="24"/>
      <c r="Z501" s="24"/>
      <c r="AA501" s="24"/>
      <c r="AB501" s="24"/>
      <c r="AC501" s="24"/>
    </row>
    <row r="502" spans="1:29">
      <c r="A502" s="6" t="s">
        <v>22</v>
      </c>
      <c r="B502" s="6" t="s">
        <v>23</v>
      </c>
      <c r="C502" s="6" t="s">
        <v>22</v>
      </c>
      <c r="D502" s="6" t="s">
        <v>23</v>
      </c>
      <c r="E502" s="6" t="s">
        <v>54</v>
      </c>
      <c r="F502" s="6" t="s">
        <v>25</v>
      </c>
      <c r="G502" s="6" t="s">
        <v>44</v>
      </c>
      <c r="H502" s="6" t="s">
        <v>29</v>
      </c>
      <c r="I502" s="6" t="s">
        <v>34</v>
      </c>
      <c r="J502" s="6" t="s">
        <v>33</v>
      </c>
      <c r="K502" s="16">
        <v>29.82815</v>
      </c>
      <c r="L502" s="14">
        <v>36.45975</v>
      </c>
      <c r="M502" s="14">
        <v>42.5866642058091</v>
      </c>
      <c r="N502" s="14">
        <v>48.0014395296753</v>
      </c>
      <c r="O502" s="14">
        <v>53.5859045076465</v>
      </c>
      <c r="P502" s="14">
        <v>59.0118783780563</v>
      </c>
      <c r="Q502" s="14">
        <v>64.5303242494631</v>
      </c>
      <c r="R502" s="14">
        <v>70.3771561947167</v>
      </c>
      <c r="S502" s="14">
        <v>76.9494627686634</v>
      </c>
      <c r="T502" s="14">
        <v>84.4318586530802</v>
      </c>
      <c r="U502" s="14">
        <v>92.360547689177</v>
      </c>
      <c r="V502" s="24"/>
      <c r="W502" s="24"/>
      <c r="X502" s="24"/>
      <c r="Y502" s="24"/>
      <c r="Z502" s="24"/>
      <c r="AA502" s="24"/>
      <c r="AB502" s="24"/>
      <c r="AC502" s="24"/>
    </row>
    <row r="503" spans="1:29">
      <c r="A503" s="5" t="s">
        <v>22</v>
      </c>
      <c r="B503" s="5" t="s">
        <v>23</v>
      </c>
      <c r="C503" s="5" t="s">
        <v>22</v>
      </c>
      <c r="D503" s="5" t="s">
        <v>23</v>
      </c>
      <c r="E503" s="5" t="s">
        <v>54</v>
      </c>
      <c r="F503" s="5" t="s">
        <v>25</v>
      </c>
      <c r="G503" s="5" t="s">
        <v>45</v>
      </c>
      <c r="H503" s="5" t="s">
        <v>27</v>
      </c>
      <c r="I503" s="5" t="s">
        <v>28</v>
      </c>
      <c r="J503" s="5" t="s">
        <v>28</v>
      </c>
      <c r="K503" s="11">
        <v>27.59868394</v>
      </c>
      <c r="L503" s="12">
        <v>33.637546</v>
      </c>
      <c r="M503" s="12">
        <v>39.78264276</v>
      </c>
      <c r="N503" s="12">
        <v>46.6081476</v>
      </c>
      <c r="O503" s="12">
        <v>54.22150088</v>
      </c>
      <c r="P503" s="12">
        <v>62.6227026</v>
      </c>
      <c r="Q503" s="12">
        <v>72.7499614</v>
      </c>
      <c r="R503" s="12">
        <v>84.1590838</v>
      </c>
      <c r="S503" s="12">
        <v>96.8500698</v>
      </c>
      <c r="T503" s="12">
        <v>113.1697106</v>
      </c>
      <c r="U503" s="12">
        <v>129.4893514</v>
      </c>
      <c r="V503" s="24"/>
      <c r="W503" s="24"/>
      <c r="X503" s="24"/>
      <c r="Y503" s="24"/>
      <c r="Z503" s="24"/>
      <c r="AA503" s="24"/>
      <c r="AB503" s="24"/>
      <c r="AC503" s="24"/>
    </row>
    <row r="504" spans="1:29">
      <c r="A504" s="5" t="s">
        <v>22</v>
      </c>
      <c r="B504" s="5" t="s">
        <v>23</v>
      </c>
      <c r="C504" s="5" t="s">
        <v>22</v>
      </c>
      <c r="D504" s="5" t="s">
        <v>23</v>
      </c>
      <c r="E504" s="5" t="s">
        <v>54</v>
      </c>
      <c r="F504" s="5" t="s">
        <v>25</v>
      </c>
      <c r="G504" s="5" t="s">
        <v>45</v>
      </c>
      <c r="H504" s="5" t="s">
        <v>29</v>
      </c>
      <c r="I504" s="5" t="s">
        <v>32</v>
      </c>
      <c r="J504" s="5" t="s">
        <v>31</v>
      </c>
      <c r="K504" s="11">
        <v>27.59868394</v>
      </c>
      <c r="L504" s="12">
        <v>33.637546</v>
      </c>
      <c r="M504" s="12">
        <v>39.7502481431022</v>
      </c>
      <c r="N504" s="12">
        <v>46.4944032483243</v>
      </c>
      <c r="O504" s="12">
        <v>53.8810201398691</v>
      </c>
      <c r="P504" s="12">
        <v>61.9100988177368</v>
      </c>
      <c r="Q504" s="12">
        <v>71.503807205599</v>
      </c>
      <c r="R504" s="12">
        <v>82.2504291441325</v>
      </c>
      <c r="S504" s="12">
        <v>94.1499646333371</v>
      </c>
      <c r="T504" s="12">
        <v>109.045964292717</v>
      </c>
      <c r="U504" s="12">
        <v>123.941963952096</v>
      </c>
      <c r="V504" s="24"/>
      <c r="W504" s="24"/>
      <c r="X504" s="24"/>
      <c r="Y504" s="24"/>
      <c r="Z504" s="24"/>
      <c r="AA504" s="24"/>
      <c r="AB504" s="24"/>
      <c r="AC504" s="24"/>
    </row>
    <row r="505" spans="1:29">
      <c r="A505" s="6" t="s">
        <v>22</v>
      </c>
      <c r="B505" s="6" t="s">
        <v>23</v>
      </c>
      <c r="C505" s="6" t="s">
        <v>22</v>
      </c>
      <c r="D505" s="6" t="s">
        <v>23</v>
      </c>
      <c r="E505" s="6" t="s">
        <v>54</v>
      </c>
      <c r="F505" s="6" t="s">
        <v>25</v>
      </c>
      <c r="G505" s="6" t="s">
        <v>45</v>
      </c>
      <c r="H505" s="6" t="s">
        <v>29</v>
      </c>
      <c r="I505" s="6" t="s">
        <v>30</v>
      </c>
      <c r="J505" s="6" t="s">
        <v>31</v>
      </c>
      <c r="K505" s="16">
        <v>27.59868394</v>
      </c>
      <c r="L505" s="14">
        <v>33.637546</v>
      </c>
      <c r="M505" s="14">
        <v>39.7769354671068</v>
      </c>
      <c r="N505" s="14">
        <v>46.5873024533907</v>
      </c>
      <c r="O505" s="14">
        <v>54.155154975845</v>
      </c>
      <c r="P505" s="14">
        <v>62.4804930344698</v>
      </c>
      <c r="Q505" s="14">
        <v>72.3788278009541</v>
      </c>
      <c r="R505" s="14">
        <v>83.4190810238076</v>
      </c>
      <c r="S505" s="14">
        <v>95.6012527030302</v>
      </c>
      <c r="T505" s="14">
        <v>111.370841605104</v>
      </c>
      <c r="U505" s="14">
        <v>127.140430507178</v>
      </c>
      <c r="V505" s="24"/>
      <c r="W505" s="24"/>
      <c r="X505" s="24"/>
      <c r="Y505" s="24"/>
      <c r="Z505" s="24"/>
      <c r="AA505" s="24"/>
      <c r="AB505" s="24"/>
      <c r="AC505" s="24"/>
    </row>
    <row r="506" spans="1:29">
      <c r="A506" s="6" t="s">
        <v>22</v>
      </c>
      <c r="B506" s="6" t="s">
        <v>23</v>
      </c>
      <c r="C506" s="6" t="s">
        <v>22</v>
      </c>
      <c r="D506" s="6" t="s">
        <v>23</v>
      </c>
      <c r="E506" s="6" t="s">
        <v>54</v>
      </c>
      <c r="F506" s="6" t="s">
        <v>25</v>
      </c>
      <c r="G506" s="6" t="s">
        <v>45</v>
      </c>
      <c r="H506" s="6" t="s">
        <v>29</v>
      </c>
      <c r="I506" s="6" t="s">
        <v>34</v>
      </c>
      <c r="J506" s="6" t="s">
        <v>33</v>
      </c>
      <c r="K506" s="16">
        <v>27.59868394</v>
      </c>
      <c r="L506" s="14">
        <v>33.637546</v>
      </c>
      <c r="M506" s="14">
        <v>39.778895695128</v>
      </c>
      <c r="N506" s="14">
        <v>46.596276181096</v>
      </c>
      <c r="O506" s="14">
        <v>54.1858577754</v>
      </c>
      <c r="P506" s="14">
        <v>62.54764047804</v>
      </c>
      <c r="Q506" s="14">
        <v>72.58079349188</v>
      </c>
      <c r="R506" s="14">
        <v>83.7763871496</v>
      </c>
      <c r="S506" s="14">
        <v>96.1344214512</v>
      </c>
      <c r="T506" s="14">
        <v>112.5691629176</v>
      </c>
      <c r="U506" s="14">
        <v>129.003904384</v>
      </c>
      <c r="V506" s="24"/>
      <c r="W506" s="24"/>
      <c r="X506" s="24"/>
      <c r="Y506" s="24"/>
      <c r="Z506" s="24"/>
      <c r="AA506" s="24"/>
      <c r="AB506" s="24"/>
      <c r="AC506" s="24"/>
    </row>
    <row r="507" spans="1:29">
      <c r="A507" s="5" t="s">
        <v>22</v>
      </c>
      <c r="B507" s="5" t="s">
        <v>23</v>
      </c>
      <c r="C507" s="5" t="s">
        <v>22</v>
      </c>
      <c r="D507" s="5" t="s">
        <v>23</v>
      </c>
      <c r="E507" s="5" t="s">
        <v>54</v>
      </c>
      <c r="F507" s="5" t="s">
        <v>25</v>
      </c>
      <c r="G507" s="5" t="s">
        <v>45</v>
      </c>
      <c r="H507" s="5" t="s">
        <v>29</v>
      </c>
      <c r="I507" s="5" t="s">
        <v>30</v>
      </c>
      <c r="J507" s="5" t="s">
        <v>33</v>
      </c>
      <c r="K507" s="11">
        <v>27.59868394</v>
      </c>
      <c r="L507" s="12">
        <v>33.637546</v>
      </c>
      <c r="M507" s="12">
        <v>39.7661271929203</v>
      </c>
      <c r="N507" s="12">
        <v>46.5492666331674</v>
      </c>
      <c r="O507" s="12">
        <v>54.0277241767337</v>
      </c>
      <c r="P507" s="12">
        <v>62.2014998236194</v>
      </c>
      <c r="Q507" s="12">
        <v>72.2499721964692</v>
      </c>
      <c r="R507" s="12">
        <v>83.4828777781456</v>
      </c>
      <c r="S507" s="12">
        <v>95.9002165686487</v>
      </c>
      <c r="T507" s="12">
        <v>112.395995115735</v>
      </c>
      <c r="U507" s="12">
        <v>128.891773662821</v>
      </c>
      <c r="V507" s="24"/>
      <c r="W507" s="24"/>
      <c r="X507" s="24"/>
      <c r="Y507" s="24"/>
      <c r="Z507" s="24"/>
      <c r="AA507" s="24"/>
      <c r="AB507" s="24"/>
      <c r="AC507" s="24"/>
    </row>
    <row r="508" spans="1:29">
      <c r="A508" s="6" t="s">
        <v>22</v>
      </c>
      <c r="B508" s="6" t="s">
        <v>23</v>
      </c>
      <c r="C508" s="6" t="s">
        <v>22</v>
      </c>
      <c r="D508" s="6" t="s">
        <v>23</v>
      </c>
      <c r="E508" s="6" t="s">
        <v>54</v>
      </c>
      <c r="F508" s="6" t="s">
        <v>25</v>
      </c>
      <c r="G508" s="6" t="s">
        <v>45</v>
      </c>
      <c r="H508" s="6" t="s">
        <v>29</v>
      </c>
      <c r="I508" s="6" t="s">
        <v>32</v>
      </c>
      <c r="J508" s="6" t="s">
        <v>33</v>
      </c>
      <c r="K508" s="16">
        <v>27.59868394</v>
      </c>
      <c r="L508" s="14">
        <v>33.637546</v>
      </c>
      <c r="M508" s="14">
        <v>38.8207205260389</v>
      </c>
      <c r="N508" s="14">
        <v>45.8120766017524</v>
      </c>
      <c r="O508" s="14">
        <v>53.3621515014602</v>
      </c>
      <c r="P508" s="14">
        <v>61.4709452251622</v>
      </c>
      <c r="Q508" s="14">
        <v>71.8721143293114</v>
      </c>
      <c r="R508" s="14">
        <v>83.2873206518745</v>
      </c>
      <c r="S508" s="14">
        <v>95.7165641928513</v>
      </c>
      <c r="T508" s="14">
        <v>112.228873334316</v>
      </c>
      <c r="U508" s="14">
        <v>128.74118247578</v>
      </c>
      <c r="V508" s="24"/>
      <c r="W508" s="24"/>
      <c r="X508" s="24"/>
      <c r="Y508" s="24"/>
      <c r="Z508" s="24"/>
      <c r="AA508" s="24"/>
      <c r="AB508" s="24"/>
      <c r="AC508" s="24"/>
    </row>
    <row r="509" spans="1:29">
      <c r="A509" s="6" t="s">
        <v>22</v>
      </c>
      <c r="B509" s="6" t="s">
        <v>23</v>
      </c>
      <c r="C509" s="6" t="s">
        <v>22</v>
      </c>
      <c r="D509" s="6" t="s">
        <v>23</v>
      </c>
      <c r="E509" s="6" t="s">
        <v>54</v>
      </c>
      <c r="F509" s="6" t="s">
        <v>25</v>
      </c>
      <c r="G509" s="6" t="s">
        <v>45</v>
      </c>
      <c r="H509" s="6" t="s">
        <v>35</v>
      </c>
      <c r="I509" s="6" t="s">
        <v>32</v>
      </c>
      <c r="J509" s="6" t="s">
        <v>31</v>
      </c>
      <c r="K509" s="16">
        <v>27.59868394</v>
      </c>
      <c r="L509" s="14">
        <v>33.637546</v>
      </c>
      <c r="M509" s="14">
        <v>39.5524184216238</v>
      </c>
      <c r="N509" s="14">
        <v>45.5884829482832</v>
      </c>
      <c r="O509" s="14">
        <v>52.5758529999766</v>
      </c>
      <c r="P509" s="14">
        <v>60.5145285767039</v>
      </c>
      <c r="Q509" s="14">
        <v>69.6170886369395</v>
      </c>
      <c r="R509" s="14">
        <v>79.6974663649269</v>
      </c>
      <c r="S509" s="14">
        <v>90.755661760666</v>
      </c>
      <c r="T509" s="14">
        <v>104.411163918279</v>
      </c>
      <c r="U509" s="14">
        <v>118.066666075891</v>
      </c>
      <c r="V509" s="24"/>
      <c r="W509" s="24"/>
      <c r="X509" s="24"/>
      <c r="Y509" s="24"/>
      <c r="Z509" s="24"/>
      <c r="AA509" s="24"/>
      <c r="AB509" s="24"/>
      <c r="AC509" s="24"/>
    </row>
    <row r="510" spans="1:29">
      <c r="A510" s="6" t="s">
        <v>22</v>
      </c>
      <c r="B510" s="6" t="s">
        <v>23</v>
      </c>
      <c r="C510" s="6" t="s">
        <v>22</v>
      </c>
      <c r="D510" s="6" t="s">
        <v>23</v>
      </c>
      <c r="E510" s="6" t="s">
        <v>54</v>
      </c>
      <c r="F510" s="6" t="s">
        <v>25</v>
      </c>
      <c r="G510" s="6" t="s">
        <v>45</v>
      </c>
      <c r="H510" s="6" t="s">
        <v>35</v>
      </c>
      <c r="I510" s="6" t="s">
        <v>30</v>
      </c>
      <c r="J510" s="6" t="s">
        <v>31</v>
      </c>
      <c r="K510" s="16">
        <v>27.59868394</v>
      </c>
      <c r="L510" s="14">
        <v>33.637546</v>
      </c>
      <c r="M510" s="14">
        <v>39.7726526997167</v>
      </c>
      <c r="N510" s="14">
        <v>46.5721778782716</v>
      </c>
      <c r="O510" s="14">
        <v>54.1100152519583</v>
      </c>
      <c r="P510" s="14">
        <v>62.3861648207769</v>
      </c>
      <c r="Q510" s="14">
        <v>72.1656206638933</v>
      </c>
      <c r="R510" s="14">
        <v>83.1121612066453</v>
      </c>
      <c r="S510" s="14">
        <v>95.2257864490328</v>
      </c>
      <c r="T510" s="14">
        <v>110.814651768812</v>
      </c>
      <c r="U510" s="14">
        <v>126.40351708859</v>
      </c>
      <c r="V510" s="24"/>
      <c r="W510" s="24"/>
      <c r="X510" s="24"/>
      <c r="Y510" s="24"/>
      <c r="Z510" s="24"/>
      <c r="AA510" s="24"/>
      <c r="AB510" s="24"/>
      <c r="AC510" s="24"/>
    </row>
    <row r="511" spans="1:29">
      <c r="A511" s="6" t="s">
        <v>22</v>
      </c>
      <c r="B511" s="6" t="s">
        <v>23</v>
      </c>
      <c r="C511" s="6" t="s">
        <v>22</v>
      </c>
      <c r="D511" s="6" t="s">
        <v>23</v>
      </c>
      <c r="E511" s="6" t="s">
        <v>54</v>
      </c>
      <c r="F511" s="6" t="s">
        <v>25</v>
      </c>
      <c r="G511" s="6" t="s">
        <v>45</v>
      </c>
      <c r="H511" s="6" t="s">
        <v>35</v>
      </c>
      <c r="I511" s="6" t="s">
        <v>34</v>
      </c>
      <c r="J511" s="6" t="s">
        <v>33</v>
      </c>
      <c r="K511" s="16">
        <v>27.59868394</v>
      </c>
      <c r="L511" s="14">
        <v>33.637546</v>
      </c>
      <c r="M511" s="14">
        <v>39.778968822708</v>
      </c>
      <c r="N511" s="14">
        <v>46.596148361356</v>
      </c>
      <c r="O511" s="14">
        <v>54.18537436876</v>
      </c>
      <c r="P511" s="14">
        <v>62.54664684492</v>
      </c>
      <c r="Q511" s="14">
        <v>72.57886598884</v>
      </c>
      <c r="R511" s="14">
        <v>83.7765495572</v>
      </c>
      <c r="S511" s="14">
        <v>96.13969755</v>
      </c>
      <c r="T511" s="14">
        <v>112.5696321084</v>
      </c>
      <c r="U511" s="14">
        <v>128.9995666668</v>
      </c>
      <c r="V511" s="24"/>
      <c r="W511" s="24"/>
      <c r="X511" s="24"/>
      <c r="Y511" s="24"/>
      <c r="Z511" s="24"/>
      <c r="AA511" s="24"/>
      <c r="AB511" s="24"/>
      <c r="AC511" s="24"/>
    </row>
    <row r="512" spans="1:29">
      <c r="A512" s="6" t="s">
        <v>22</v>
      </c>
      <c r="B512" s="6" t="s">
        <v>23</v>
      </c>
      <c r="C512" s="6" t="s">
        <v>22</v>
      </c>
      <c r="D512" s="6" t="s">
        <v>23</v>
      </c>
      <c r="E512" s="6" t="s">
        <v>54</v>
      </c>
      <c r="F512" s="6" t="s">
        <v>25</v>
      </c>
      <c r="G512" s="6" t="s">
        <v>45</v>
      </c>
      <c r="H512" s="6" t="s">
        <v>35</v>
      </c>
      <c r="I512" s="6" t="s">
        <v>30</v>
      </c>
      <c r="J512" s="6" t="s">
        <v>33</v>
      </c>
      <c r="K512" s="6" t="s">
        <v>36</v>
      </c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4"/>
      <c r="W512" s="24"/>
      <c r="X512" s="24"/>
      <c r="Y512" s="24"/>
      <c r="Z512" s="24"/>
      <c r="AA512" s="24"/>
      <c r="AB512" s="24"/>
      <c r="AC512" s="24"/>
    </row>
    <row r="513" spans="1:29">
      <c r="A513" s="6" t="s">
        <v>22</v>
      </c>
      <c r="B513" s="6" t="s">
        <v>23</v>
      </c>
      <c r="C513" s="6" t="s">
        <v>22</v>
      </c>
      <c r="D513" s="6" t="s">
        <v>23</v>
      </c>
      <c r="E513" s="6" t="s">
        <v>54</v>
      </c>
      <c r="F513" s="6" t="s">
        <v>25</v>
      </c>
      <c r="G513" s="6" t="s">
        <v>45</v>
      </c>
      <c r="H513" s="6" t="s">
        <v>35</v>
      </c>
      <c r="I513" s="6" t="s">
        <v>32</v>
      </c>
      <c r="J513" s="6" t="s">
        <v>33</v>
      </c>
      <c r="K513" s="6" t="s">
        <v>36</v>
      </c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4"/>
      <c r="W513" s="24"/>
      <c r="X513" s="24"/>
      <c r="Y513" s="24"/>
      <c r="Z513" s="24"/>
      <c r="AA513" s="24"/>
      <c r="AB513" s="24"/>
      <c r="AC513" s="24"/>
    </row>
    <row r="514" spans="1:29">
      <c r="A514" s="6" t="s">
        <v>22</v>
      </c>
      <c r="B514" s="6" t="s">
        <v>23</v>
      </c>
      <c r="C514" s="6" t="s">
        <v>22</v>
      </c>
      <c r="D514" s="6" t="s">
        <v>23</v>
      </c>
      <c r="E514" s="6" t="s">
        <v>54</v>
      </c>
      <c r="F514" s="6" t="s">
        <v>25</v>
      </c>
      <c r="G514" s="6" t="s">
        <v>46</v>
      </c>
      <c r="H514" s="6" t="s">
        <v>27</v>
      </c>
      <c r="I514" s="6" t="s">
        <v>28</v>
      </c>
      <c r="J514" s="6" t="s">
        <v>28</v>
      </c>
      <c r="K514" s="6" t="s">
        <v>36</v>
      </c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4"/>
      <c r="W514" s="24"/>
      <c r="X514" s="24"/>
      <c r="Y514" s="24"/>
      <c r="Z514" s="24"/>
      <c r="AA514" s="24"/>
      <c r="AB514" s="24"/>
      <c r="AC514" s="24"/>
    </row>
    <row r="515" spans="1:29">
      <c r="A515" s="6" t="s">
        <v>22</v>
      </c>
      <c r="B515" s="6" t="s">
        <v>23</v>
      </c>
      <c r="C515" s="6" t="s">
        <v>22</v>
      </c>
      <c r="D515" s="6" t="s">
        <v>23</v>
      </c>
      <c r="E515" s="6" t="s">
        <v>54</v>
      </c>
      <c r="F515" s="6" t="s">
        <v>25</v>
      </c>
      <c r="G515" s="6" t="s">
        <v>46</v>
      </c>
      <c r="H515" s="6" t="s">
        <v>29</v>
      </c>
      <c r="I515" s="6" t="s">
        <v>30</v>
      </c>
      <c r="J515" s="6" t="s">
        <v>31</v>
      </c>
      <c r="K515" s="6" t="s">
        <v>36</v>
      </c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4"/>
      <c r="W515" s="24"/>
      <c r="X515" s="24"/>
      <c r="Y515" s="24"/>
      <c r="Z515" s="24"/>
      <c r="AA515" s="24"/>
      <c r="AB515" s="24"/>
      <c r="AC515" s="24"/>
    </row>
    <row r="516" spans="1:29">
      <c r="A516" s="6" t="s">
        <v>22</v>
      </c>
      <c r="B516" s="6" t="s">
        <v>23</v>
      </c>
      <c r="C516" s="6" t="s">
        <v>22</v>
      </c>
      <c r="D516" s="6" t="s">
        <v>23</v>
      </c>
      <c r="E516" s="6" t="s">
        <v>54</v>
      </c>
      <c r="F516" s="6" t="s">
        <v>25</v>
      </c>
      <c r="G516" s="6" t="s">
        <v>46</v>
      </c>
      <c r="H516" s="6" t="s">
        <v>29</v>
      </c>
      <c r="I516" s="6" t="s">
        <v>32</v>
      </c>
      <c r="J516" s="6" t="s">
        <v>31</v>
      </c>
      <c r="K516" s="6" t="s">
        <v>36</v>
      </c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4"/>
      <c r="W516" s="24"/>
      <c r="X516" s="24"/>
      <c r="Y516" s="24"/>
      <c r="Z516" s="24"/>
      <c r="AA516" s="24"/>
      <c r="AB516" s="24"/>
      <c r="AC516" s="24"/>
    </row>
    <row r="517" spans="1:29">
      <c r="A517" s="6" t="s">
        <v>22</v>
      </c>
      <c r="B517" s="6" t="s">
        <v>23</v>
      </c>
      <c r="C517" s="6" t="s">
        <v>22</v>
      </c>
      <c r="D517" s="6" t="s">
        <v>23</v>
      </c>
      <c r="E517" s="6" t="s">
        <v>54</v>
      </c>
      <c r="F517" s="6" t="s">
        <v>25</v>
      </c>
      <c r="G517" s="6" t="s">
        <v>46</v>
      </c>
      <c r="H517" s="6" t="s">
        <v>29</v>
      </c>
      <c r="I517" s="6" t="s">
        <v>34</v>
      </c>
      <c r="J517" s="6" t="s">
        <v>33</v>
      </c>
      <c r="K517" s="6" t="s">
        <v>36</v>
      </c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4"/>
      <c r="W517" s="24"/>
      <c r="X517" s="24"/>
      <c r="Y517" s="24"/>
      <c r="Z517" s="24"/>
      <c r="AA517" s="24"/>
      <c r="AB517" s="24"/>
      <c r="AC517" s="24"/>
    </row>
    <row r="518" spans="1:29">
      <c r="A518" s="6" t="s">
        <v>22</v>
      </c>
      <c r="B518" s="6" t="s">
        <v>23</v>
      </c>
      <c r="C518" s="6" t="s">
        <v>22</v>
      </c>
      <c r="D518" s="6" t="s">
        <v>23</v>
      </c>
      <c r="E518" s="6" t="s">
        <v>54</v>
      </c>
      <c r="F518" s="6" t="s">
        <v>25</v>
      </c>
      <c r="G518" s="6" t="s">
        <v>46</v>
      </c>
      <c r="H518" s="6" t="s">
        <v>29</v>
      </c>
      <c r="I518" s="6" t="s">
        <v>30</v>
      </c>
      <c r="J518" s="6" t="s">
        <v>33</v>
      </c>
      <c r="K518" s="6" t="s">
        <v>36</v>
      </c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4"/>
      <c r="W518" s="24"/>
      <c r="X518" s="24"/>
      <c r="Y518" s="24"/>
      <c r="Z518" s="24"/>
      <c r="AA518" s="24"/>
      <c r="AB518" s="24"/>
      <c r="AC518" s="24"/>
    </row>
    <row r="519" spans="1:29">
      <c r="A519" s="6" t="s">
        <v>22</v>
      </c>
      <c r="B519" s="6" t="s">
        <v>23</v>
      </c>
      <c r="C519" s="6" t="s">
        <v>22</v>
      </c>
      <c r="D519" s="6" t="s">
        <v>23</v>
      </c>
      <c r="E519" s="6" t="s">
        <v>54</v>
      </c>
      <c r="F519" s="6" t="s">
        <v>25</v>
      </c>
      <c r="G519" s="6" t="s">
        <v>46</v>
      </c>
      <c r="H519" s="6" t="s">
        <v>29</v>
      </c>
      <c r="I519" s="6" t="s">
        <v>32</v>
      </c>
      <c r="J519" s="6" t="s">
        <v>33</v>
      </c>
      <c r="K519" s="6" t="s">
        <v>36</v>
      </c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4"/>
      <c r="W519" s="24"/>
      <c r="X519" s="24"/>
      <c r="Y519" s="24"/>
      <c r="Z519" s="24"/>
      <c r="AA519" s="24"/>
      <c r="AB519" s="24"/>
      <c r="AC519" s="24"/>
    </row>
    <row r="520" spans="1:29">
      <c r="A520" s="6" t="s">
        <v>22</v>
      </c>
      <c r="B520" s="6" t="s">
        <v>23</v>
      </c>
      <c r="C520" s="6" t="s">
        <v>22</v>
      </c>
      <c r="D520" s="6" t="s">
        <v>23</v>
      </c>
      <c r="E520" s="6" t="s">
        <v>54</v>
      </c>
      <c r="F520" s="6" t="s">
        <v>25</v>
      </c>
      <c r="G520" s="6" t="s">
        <v>46</v>
      </c>
      <c r="H520" s="6" t="s">
        <v>35</v>
      </c>
      <c r="I520" s="6" t="s">
        <v>30</v>
      </c>
      <c r="J520" s="6" t="s">
        <v>31</v>
      </c>
      <c r="K520" s="6" t="s">
        <v>36</v>
      </c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4"/>
      <c r="W520" s="24"/>
      <c r="X520" s="24"/>
      <c r="Y520" s="24"/>
      <c r="Z520" s="24"/>
      <c r="AA520" s="24"/>
      <c r="AB520" s="24"/>
      <c r="AC520" s="24"/>
    </row>
    <row r="521" spans="1:29">
      <c r="A521" s="6" t="s">
        <v>22</v>
      </c>
      <c r="B521" s="6" t="s">
        <v>23</v>
      </c>
      <c r="C521" s="6" t="s">
        <v>22</v>
      </c>
      <c r="D521" s="6" t="s">
        <v>23</v>
      </c>
      <c r="E521" s="6" t="s">
        <v>54</v>
      </c>
      <c r="F521" s="6" t="s">
        <v>25</v>
      </c>
      <c r="G521" s="6" t="s">
        <v>46</v>
      </c>
      <c r="H521" s="6" t="s">
        <v>35</v>
      </c>
      <c r="I521" s="6" t="s">
        <v>32</v>
      </c>
      <c r="J521" s="6" t="s">
        <v>31</v>
      </c>
      <c r="K521" s="6" t="s">
        <v>36</v>
      </c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4"/>
      <c r="W521" s="24"/>
      <c r="X521" s="24"/>
      <c r="Y521" s="24"/>
      <c r="Z521" s="24"/>
      <c r="AA521" s="24"/>
      <c r="AB521" s="24"/>
      <c r="AC521" s="24"/>
    </row>
    <row r="522" spans="1:29">
      <c r="A522" s="6" t="s">
        <v>22</v>
      </c>
      <c r="B522" s="6" t="s">
        <v>23</v>
      </c>
      <c r="C522" s="6" t="s">
        <v>22</v>
      </c>
      <c r="D522" s="6" t="s">
        <v>23</v>
      </c>
      <c r="E522" s="6" t="s">
        <v>54</v>
      </c>
      <c r="F522" s="6" t="s">
        <v>25</v>
      </c>
      <c r="G522" s="6" t="s">
        <v>46</v>
      </c>
      <c r="H522" s="6" t="s">
        <v>35</v>
      </c>
      <c r="I522" s="6" t="s">
        <v>30</v>
      </c>
      <c r="J522" s="6" t="s">
        <v>33</v>
      </c>
      <c r="K522" s="6" t="s">
        <v>36</v>
      </c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4"/>
      <c r="W522" s="24"/>
      <c r="X522" s="24"/>
      <c r="Y522" s="24"/>
      <c r="Z522" s="24"/>
      <c r="AA522" s="24"/>
      <c r="AB522" s="24"/>
      <c r="AC522" s="24"/>
    </row>
    <row r="523" spans="1:29">
      <c r="A523" s="6" t="s">
        <v>22</v>
      </c>
      <c r="B523" s="6" t="s">
        <v>23</v>
      </c>
      <c r="C523" s="6" t="s">
        <v>22</v>
      </c>
      <c r="D523" s="6" t="s">
        <v>23</v>
      </c>
      <c r="E523" s="6" t="s">
        <v>54</v>
      </c>
      <c r="F523" s="6" t="s">
        <v>25</v>
      </c>
      <c r="G523" s="6" t="s">
        <v>46</v>
      </c>
      <c r="H523" s="6" t="s">
        <v>35</v>
      </c>
      <c r="I523" s="6" t="s">
        <v>32</v>
      </c>
      <c r="J523" s="6" t="s">
        <v>33</v>
      </c>
      <c r="K523" s="6" t="s">
        <v>36</v>
      </c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4"/>
      <c r="W523" s="24"/>
      <c r="X523" s="24"/>
      <c r="Y523" s="24"/>
      <c r="Z523" s="24"/>
      <c r="AA523" s="24"/>
      <c r="AB523" s="24"/>
      <c r="AC523" s="24"/>
    </row>
    <row r="524" spans="1:29">
      <c r="A524" s="6" t="s">
        <v>22</v>
      </c>
      <c r="B524" s="6" t="s">
        <v>23</v>
      </c>
      <c r="C524" s="6" t="s">
        <v>22</v>
      </c>
      <c r="D524" s="6" t="s">
        <v>23</v>
      </c>
      <c r="E524" s="6" t="s">
        <v>54</v>
      </c>
      <c r="F524" s="6" t="s">
        <v>25</v>
      </c>
      <c r="G524" s="6" t="s">
        <v>46</v>
      </c>
      <c r="H524" s="6" t="s">
        <v>35</v>
      </c>
      <c r="I524" s="6" t="s">
        <v>34</v>
      </c>
      <c r="J524" s="6" t="s">
        <v>33</v>
      </c>
      <c r="K524" s="6" t="s">
        <v>36</v>
      </c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4"/>
      <c r="W524" s="24"/>
      <c r="X524" s="24"/>
      <c r="Y524" s="24"/>
      <c r="Z524" s="24"/>
      <c r="AA524" s="24"/>
      <c r="AB524" s="24"/>
      <c r="AC524" s="24"/>
    </row>
    <row r="525" spans="1:29">
      <c r="A525" s="6" t="s">
        <v>22</v>
      </c>
      <c r="B525" s="6" t="s">
        <v>23</v>
      </c>
      <c r="C525" s="6" t="s">
        <v>22</v>
      </c>
      <c r="D525" s="6" t="s">
        <v>23</v>
      </c>
      <c r="E525" s="6" t="s">
        <v>54</v>
      </c>
      <c r="F525" s="6" t="s">
        <v>25</v>
      </c>
      <c r="G525" s="6" t="s">
        <v>47</v>
      </c>
      <c r="H525" s="6" t="s">
        <v>27</v>
      </c>
      <c r="I525" s="6" t="s">
        <v>28</v>
      </c>
      <c r="J525" s="6" t="s">
        <v>28</v>
      </c>
      <c r="K525" s="16">
        <v>29.6405</v>
      </c>
      <c r="L525" s="14">
        <v>35.5755</v>
      </c>
      <c r="M525" s="14">
        <v>45.1662</v>
      </c>
      <c r="N525" s="14">
        <v>54.9966</v>
      </c>
      <c r="O525" s="14">
        <v>65.0886</v>
      </c>
      <c r="P525" s="14">
        <v>76.1162</v>
      </c>
      <c r="Q525" s="14">
        <v>86.5213</v>
      </c>
      <c r="R525" s="14">
        <v>95.7965</v>
      </c>
      <c r="S525" s="14">
        <v>105.957</v>
      </c>
      <c r="T525" s="14">
        <v>117.22</v>
      </c>
      <c r="U525" s="14">
        <v>129.715</v>
      </c>
      <c r="V525" s="24"/>
      <c r="W525" s="24"/>
      <c r="X525" s="24"/>
      <c r="Y525" s="24"/>
      <c r="Z525" s="24"/>
      <c r="AA525" s="24"/>
      <c r="AB525" s="24"/>
      <c r="AC525" s="24"/>
    </row>
    <row r="526" spans="1:29">
      <c r="A526" s="6" t="s">
        <v>22</v>
      </c>
      <c r="B526" s="6" t="s">
        <v>23</v>
      </c>
      <c r="C526" s="6" t="s">
        <v>22</v>
      </c>
      <c r="D526" s="6" t="s">
        <v>23</v>
      </c>
      <c r="E526" s="6" t="s">
        <v>54</v>
      </c>
      <c r="F526" s="6" t="s">
        <v>25</v>
      </c>
      <c r="G526" s="6" t="s">
        <v>47</v>
      </c>
      <c r="H526" s="6" t="s">
        <v>29</v>
      </c>
      <c r="I526" s="6" t="s">
        <v>32</v>
      </c>
      <c r="J526" s="6" t="s">
        <v>31</v>
      </c>
      <c r="K526" s="6" t="s">
        <v>36</v>
      </c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4"/>
      <c r="W526" s="24"/>
      <c r="X526" s="24"/>
      <c r="Y526" s="24"/>
      <c r="Z526" s="24"/>
      <c r="AA526" s="24"/>
      <c r="AB526" s="24"/>
      <c r="AC526" s="24"/>
    </row>
    <row r="527" spans="1:29">
      <c r="A527" s="6" t="s">
        <v>22</v>
      </c>
      <c r="B527" s="6" t="s">
        <v>23</v>
      </c>
      <c r="C527" s="6" t="s">
        <v>22</v>
      </c>
      <c r="D527" s="6" t="s">
        <v>23</v>
      </c>
      <c r="E527" s="6" t="s">
        <v>54</v>
      </c>
      <c r="F527" s="6" t="s">
        <v>25</v>
      </c>
      <c r="G527" s="6" t="s">
        <v>47</v>
      </c>
      <c r="H527" s="6" t="s">
        <v>29</v>
      </c>
      <c r="I527" s="6" t="s">
        <v>30</v>
      </c>
      <c r="J527" s="6" t="s">
        <v>31</v>
      </c>
      <c r="K527" s="16">
        <v>29.6405</v>
      </c>
      <c r="L527" s="14">
        <v>35.5755</v>
      </c>
      <c r="M527" s="14">
        <v>45.1662</v>
      </c>
      <c r="N527" s="14">
        <v>54.9966</v>
      </c>
      <c r="O527" s="14">
        <v>65.0886</v>
      </c>
      <c r="P527" s="14">
        <v>76.1162</v>
      </c>
      <c r="Q527" s="14">
        <v>86.5213</v>
      </c>
      <c r="R527" s="14">
        <v>95.7965</v>
      </c>
      <c r="S527" s="14">
        <v>105.957</v>
      </c>
      <c r="T527" s="14">
        <v>117.22</v>
      </c>
      <c r="U527" s="14">
        <v>129.715</v>
      </c>
      <c r="V527" s="24"/>
      <c r="W527" s="24"/>
      <c r="X527" s="24"/>
      <c r="Y527" s="24"/>
      <c r="Z527" s="24"/>
      <c r="AA527" s="24"/>
      <c r="AB527" s="24"/>
      <c r="AC527" s="24"/>
    </row>
    <row r="528" spans="1:29">
      <c r="A528" s="6" t="s">
        <v>22</v>
      </c>
      <c r="B528" s="6" t="s">
        <v>23</v>
      </c>
      <c r="C528" s="6" t="s">
        <v>22</v>
      </c>
      <c r="D528" s="6" t="s">
        <v>23</v>
      </c>
      <c r="E528" s="6" t="s">
        <v>54</v>
      </c>
      <c r="F528" s="6" t="s">
        <v>25</v>
      </c>
      <c r="G528" s="6" t="s">
        <v>47</v>
      </c>
      <c r="H528" s="6" t="s">
        <v>29</v>
      </c>
      <c r="I528" s="6" t="s">
        <v>34</v>
      </c>
      <c r="J528" s="6" t="s">
        <v>33</v>
      </c>
      <c r="K528" s="6" t="s">
        <v>36</v>
      </c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4"/>
      <c r="W528" s="24"/>
      <c r="X528" s="24"/>
      <c r="Y528" s="24"/>
      <c r="Z528" s="24"/>
      <c r="AA528" s="24"/>
      <c r="AB528" s="24"/>
      <c r="AC528" s="24"/>
    </row>
    <row r="529" spans="1:29">
      <c r="A529" s="6" t="s">
        <v>22</v>
      </c>
      <c r="B529" s="6" t="s">
        <v>23</v>
      </c>
      <c r="C529" s="6" t="s">
        <v>22</v>
      </c>
      <c r="D529" s="6" t="s">
        <v>23</v>
      </c>
      <c r="E529" s="6" t="s">
        <v>54</v>
      </c>
      <c r="F529" s="6" t="s">
        <v>25</v>
      </c>
      <c r="G529" s="6" t="s">
        <v>47</v>
      </c>
      <c r="H529" s="6" t="s">
        <v>29</v>
      </c>
      <c r="I529" s="6" t="s">
        <v>32</v>
      </c>
      <c r="J529" s="6" t="s">
        <v>33</v>
      </c>
      <c r="K529" s="16" t="s">
        <v>36</v>
      </c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24"/>
      <c r="W529" s="24"/>
      <c r="X529" s="24"/>
      <c r="Y529" s="24"/>
      <c r="Z529" s="24"/>
      <c r="AA529" s="24"/>
      <c r="AB529" s="24"/>
      <c r="AC529" s="24"/>
    </row>
    <row r="530" spans="1:29">
      <c r="A530" s="6" t="s">
        <v>22</v>
      </c>
      <c r="B530" s="6" t="s">
        <v>23</v>
      </c>
      <c r="C530" s="6" t="s">
        <v>22</v>
      </c>
      <c r="D530" s="6" t="s">
        <v>23</v>
      </c>
      <c r="E530" s="6" t="s">
        <v>54</v>
      </c>
      <c r="F530" s="6" t="s">
        <v>25</v>
      </c>
      <c r="G530" s="6" t="s">
        <v>47</v>
      </c>
      <c r="H530" s="6" t="s">
        <v>29</v>
      </c>
      <c r="I530" s="6" t="s">
        <v>30</v>
      </c>
      <c r="J530" s="6" t="s">
        <v>33</v>
      </c>
      <c r="K530" s="16">
        <v>29.6405</v>
      </c>
      <c r="L530" s="20">
        <v>35.5755</v>
      </c>
      <c r="M530" s="20">
        <v>45.1662</v>
      </c>
      <c r="N530" s="20">
        <v>54.9966</v>
      </c>
      <c r="O530" s="20">
        <v>65.0886</v>
      </c>
      <c r="P530" s="20">
        <v>76.1162</v>
      </c>
      <c r="Q530" s="20">
        <v>86.5213</v>
      </c>
      <c r="R530" s="20">
        <v>95.7965</v>
      </c>
      <c r="S530" s="20">
        <v>105.957</v>
      </c>
      <c r="T530" s="20">
        <v>117.22</v>
      </c>
      <c r="U530" s="20">
        <v>129.715</v>
      </c>
      <c r="V530" s="24"/>
      <c r="W530" s="24"/>
      <c r="X530" s="24"/>
      <c r="Y530" s="24"/>
      <c r="Z530" s="24"/>
      <c r="AA530" s="24"/>
      <c r="AB530" s="24"/>
      <c r="AC530" s="24"/>
    </row>
    <row r="531" spans="1:29">
      <c r="A531" s="6" t="s">
        <v>22</v>
      </c>
      <c r="B531" s="6" t="s">
        <v>23</v>
      </c>
      <c r="C531" s="6" t="s">
        <v>22</v>
      </c>
      <c r="D531" s="6" t="s">
        <v>23</v>
      </c>
      <c r="E531" s="6" t="s">
        <v>54</v>
      </c>
      <c r="F531" s="6" t="s">
        <v>25</v>
      </c>
      <c r="G531" s="6" t="s">
        <v>47</v>
      </c>
      <c r="H531" s="6" t="s">
        <v>35</v>
      </c>
      <c r="I531" s="6" t="s">
        <v>30</v>
      </c>
      <c r="J531" s="6" t="s">
        <v>31</v>
      </c>
      <c r="K531" s="16">
        <v>29.6405</v>
      </c>
      <c r="L531" s="20">
        <v>35.5755</v>
      </c>
      <c r="M531" s="20">
        <v>45.1662</v>
      </c>
      <c r="N531" s="20">
        <v>54.9966</v>
      </c>
      <c r="O531" s="20">
        <v>65.0886</v>
      </c>
      <c r="P531" s="20">
        <v>76.1162</v>
      </c>
      <c r="Q531" s="20">
        <v>86.5213</v>
      </c>
      <c r="R531" s="20">
        <v>95.7965</v>
      </c>
      <c r="S531" s="20">
        <v>105.957</v>
      </c>
      <c r="T531" s="20">
        <v>117.22</v>
      </c>
      <c r="U531" s="20">
        <v>129.715</v>
      </c>
      <c r="V531" s="24"/>
      <c r="W531" s="24"/>
      <c r="X531" s="24"/>
      <c r="Y531" s="24"/>
      <c r="Z531" s="24"/>
      <c r="AA531" s="24"/>
      <c r="AB531" s="24"/>
      <c r="AC531" s="24"/>
    </row>
    <row r="532" spans="1:29">
      <c r="A532" s="6" t="s">
        <v>22</v>
      </c>
      <c r="B532" s="6" t="s">
        <v>23</v>
      </c>
      <c r="C532" s="6" t="s">
        <v>22</v>
      </c>
      <c r="D532" s="6" t="s">
        <v>23</v>
      </c>
      <c r="E532" s="6" t="s">
        <v>54</v>
      </c>
      <c r="F532" s="6" t="s">
        <v>25</v>
      </c>
      <c r="G532" s="6" t="s">
        <v>47</v>
      </c>
      <c r="H532" s="6" t="s">
        <v>35</v>
      </c>
      <c r="I532" s="6" t="s">
        <v>32</v>
      </c>
      <c r="J532" s="6" t="s">
        <v>31</v>
      </c>
      <c r="K532" s="16" t="s">
        <v>36</v>
      </c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24"/>
      <c r="W532" s="24"/>
      <c r="X532" s="24"/>
      <c r="Y532" s="24"/>
      <c r="Z532" s="24"/>
      <c r="AA532" s="24"/>
      <c r="AB532" s="24"/>
      <c r="AC532" s="24"/>
    </row>
    <row r="533" spans="1:29">
      <c r="A533" s="6" t="s">
        <v>22</v>
      </c>
      <c r="B533" s="6" t="s">
        <v>23</v>
      </c>
      <c r="C533" s="6" t="s">
        <v>22</v>
      </c>
      <c r="D533" s="6" t="s">
        <v>23</v>
      </c>
      <c r="E533" s="6" t="s">
        <v>54</v>
      </c>
      <c r="F533" s="6" t="s">
        <v>25</v>
      </c>
      <c r="G533" s="6" t="s">
        <v>47</v>
      </c>
      <c r="H533" s="6" t="s">
        <v>35</v>
      </c>
      <c r="I533" s="6" t="s">
        <v>32</v>
      </c>
      <c r="J533" s="6" t="s">
        <v>33</v>
      </c>
      <c r="K533" s="6" t="s">
        <v>36</v>
      </c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4"/>
      <c r="W533" s="24"/>
      <c r="X533" s="24"/>
      <c r="Y533" s="24"/>
      <c r="Z533" s="24"/>
      <c r="AA533" s="24"/>
      <c r="AB533" s="24"/>
      <c r="AC533" s="24"/>
    </row>
    <row r="534" spans="1:29">
      <c r="A534" s="6" t="s">
        <v>22</v>
      </c>
      <c r="B534" s="6" t="s">
        <v>23</v>
      </c>
      <c r="C534" s="6" t="s">
        <v>22</v>
      </c>
      <c r="D534" s="6" t="s">
        <v>23</v>
      </c>
      <c r="E534" s="6" t="s">
        <v>54</v>
      </c>
      <c r="F534" s="6" t="s">
        <v>25</v>
      </c>
      <c r="G534" s="6" t="s">
        <v>47</v>
      </c>
      <c r="H534" s="6" t="s">
        <v>35</v>
      </c>
      <c r="I534" s="6" t="s">
        <v>30</v>
      </c>
      <c r="J534" s="6" t="s">
        <v>33</v>
      </c>
      <c r="K534" s="6" t="s">
        <v>36</v>
      </c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4"/>
      <c r="W534" s="24"/>
      <c r="X534" s="24"/>
      <c r="Y534" s="24"/>
      <c r="Z534" s="24"/>
      <c r="AA534" s="24"/>
      <c r="AB534" s="24"/>
      <c r="AC534" s="24"/>
    </row>
    <row r="535" spans="1:29">
      <c r="A535" s="6" t="s">
        <v>22</v>
      </c>
      <c r="B535" s="6" t="s">
        <v>23</v>
      </c>
      <c r="C535" s="6" t="s">
        <v>22</v>
      </c>
      <c r="D535" s="6" t="s">
        <v>23</v>
      </c>
      <c r="E535" s="6" t="s">
        <v>54</v>
      </c>
      <c r="F535" s="6" t="s">
        <v>25</v>
      </c>
      <c r="G535" s="6" t="s">
        <v>47</v>
      </c>
      <c r="H535" s="6" t="s">
        <v>35</v>
      </c>
      <c r="I535" s="6" t="s">
        <v>34</v>
      </c>
      <c r="J535" s="6" t="s">
        <v>33</v>
      </c>
      <c r="K535" s="16">
        <v>29.6405</v>
      </c>
      <c r="L535" s="14">
        <v>35.5755</v>
      </c>
      <c r="M535" s="14">
        <v>45.1662</v>
      </c>
      <c r="N535" s="14">
        <v>54.9966</v>
      </c>
      <c r="O535" s="14">
        <v>65.0886</v>
      </c>
      <c r="P535" s="14">
        <v>76.1162</v>
      </c>
      <c r="Q535" s="14">
        <v>86.5213</v>
      </c>
      <c r="R535" s="14">
        <v>95.7965</v>
      </c>
      <c r="S535" s="14">
        <v>105.957</v>
      </c>
      <c r="T535" s="14">
        <v>117.22</v>
      </c>
      <c r="U535" s="14">
        <v>129.715</v>
      </c>
      <c r="V535" s="24"/>
      <c r="W535" s="24"/>
      <c r="X535" s="24"/>
      <c r="Y535" s="24"/>
      <c r="Z535" s="24"/>
      <c r="AA535" s="24"/>
      <c r="AB535" s="24"/>
      <c r="AC535" s="24"/>
    </row>
    <row r="536" spans="1:29">
      <c r="A536" s="5" t="s">
        <v>22</v>
      </c>
      <c r="B536" s="5" t="s">
        <v>23</v>
      </c>
      <c r="C536" s="5" t="s">
        <v>22</v>
      </c>
      <c r="D536" s="5" t="s">
        <v>23</v>
      </c>
      <c r="E536" s="5" t="s">
        <v>54</v>
      </c>
      <c r="F536" s="5" t="s">
        <v>25</v>
      </c>
      <c r="G536" s="5" t="s">
        <v>48</v>
      </c>
      <c r="H536" s="5" t="s">
        <v>27</v>
      </c>
      <c r="I536" s="5" t="s">
        <v>28</v>
      </c>
      <c r="J536" s="5" t="s">
        <v>28</v>
      </c>
      <c r="K536" s="11">
        <v>25.979734</v>
      </c>
      <c r="L536" s="12">
        <v>30.775162</v>
      </c>
      <c r="M536" s="12">
        <v>33.866008</v>
      </c>
      <c r="N536" s="12">
        <v>38.77962</v>
      </c>
      <c r="O536" s="12">
        <v>45.331286</v>
      </c>
      <c r="P536" s="12">
        <v>55.14168</v>
      </c>
      <c r="Q536" s="12">
        <v>67.30559</v>
      </c>
      <c r="R536" s="12">
        <v>80.44839</v>
      </c>
      <c r="S536" s="12">
        <v>96.23713</v>
      </c>
      <c r="T536" s="12">
        <v>115.47778</v>
      </c>
      <c r="U536" s="12">
        <v>137.49164</v>
      </c>
      <c r="V536" s="24"/>
      <c r="W536" s="24"/>
      <c r="X536" s="24"/>
      <c r="Y536" s="24"/>
      <c r="Z536" s="24"/>
      <c r="AA536" s="24"/>
      <c r="AB536" s="24"/>
      <c r="AC536" s="24"/>
    </row>
    <row r="537" spans="1:29">
      <c r="A537" s="6" t="s">
        <v>22</v>
      </c>
      <c r="B537" s="6" t="s">
        <v>23</v>
      </c>
      <c r="C537" s="6" t="s">
        <v>22</v>
      </c>
      <c r="D537" s="6" t="s">
        <v>23</v>
      </c>
      <c r="E537" s="6" t="s">
        <v>54</v>
      </c>
      <c r="F537" s="6" t="s">
        <v>25</v>
      </c>
      <c r="G537" s="6" t="s">
        <v>48</v>
      </c>
      <c r="H537" s="6" t="s">
        <v>29</v>
      </c>
      <c r="I537" s="6" t="s">
        <v>30</v>
      </c>
      <c r="J537" s="6" t="s">
        <v>31</v>
      </c>
      <c r="K537" s="16">
        <v>25.979734</v>
      </c>
      <c r="L537" s="20">
        <v>30.775162</v>
      </c>
      <c r="M537" s="20">
        <v>33.785114</v>
      </c>
      <c r="N537" s="20">
        <v>38.640536</v>
      </c>
      <c r="O537" s="20">
        <v>45.05787</v>
      </c>
      <c r="P537" s="20">
        <v>54.67286</v>
      </c>
      <c r="Q537" s="20">
        <v>66.59774</v>
      </c>
      <c r="R537" s="20">
        <v>79.38975</v>
      </c>
      <c r="S537" s="20">
        <v>94.62002</v>
      </c>
      <c r="T537" s="20">
        <v>112.9502</v>
      </c>
      <c r="U537" s="20">
        <v>133.36796</v>
      </c>
      <c r="V537" s="24"/>
      <c r="W537" s="24"/>
      <c r="X537" s="24"/>
      <c r="Y537" s="24"/>
      <c r="Z537" s="24"/>
      <c r="AA537" s="24"/>
      <c r="AB537" s="24"/>
      <c r="AC537" s="24"/>
    </row>
    <row r="538" spans="1:29">
      <c r="A538" s="5" t="s">
        <v>22</v>
      </c>
      <c r="B538" s="5" t="s">
        <v>23</v>
      </c>
      <c r="C538" s="5" t="s">
        <v>22</v>
      </c>
      <c r="D538" s="5" t="s">
        <v>23</v>
      </c>
      <c r="E538" s="5" t="s">
        <v>54</v>
      </c>
      <c r="F538" s="5" t="s">
        <v>25</v>
      </c>
      <c r="G538" s="5" t="s">
        <v>48</v>
      </c>
      <c r="H538" s="5" t="s">
        <v>29</v>
      </c>
      <c r="I538" s="5" t="s">
        <v>32</v>
      </c>
      <c r="J538" s="5" t="s">
        <v>31</v>
      </c>
      <c r="K538" s="11" t="s">
        <v>36</v>
      </c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24"/>
      <c r="W538" s="24"/>
      <c r="X538" s="24"/>
      <c r="Y538" s="24"/>
      <c r="Z538" s="24"/>
      <c r="AA538" s="24"/>
      <c r="AB538" s="24"/>
      <c r="AC538" s="24"/>
    </row>
    <row r="539" spans="1:29">
      <c r="A539" s="6" t="s">
        <v>22</v>
      </c>
      <c r="B539" s="6" t="s">
        <v>23</v>
      </c>
      <c r="C539" s="6" t="s">
        <v>22</v>
      </c>
      <c r="D539" s="6" t="s">
        <v>23</v>
      </c>
      <c r="E539" s="6" t="s">
        <v>54</v>
      </c>
      <c r="F539" s="6" t="s">
        <v>25</v>
      </c>
      <c r="G539" s="6" t="s">
        <v>48</v>
      </c>
      <c r="H539" s="6" t="s">
        <v>29</v>
      </c>
      <c r="I539" s="6" t="s">
        <v>32</v>
      </c>
      <c r="J539" s="6" t="s">
        <v>33</v>
      </c>
      <c r="K539" s="16" t="s">
        <v>36</v>
      </c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24"/>
      <c r="W539" s="24"/>
      <c r="X539" s="24"/>
      <c r="Y539" s="24"/>
      <c r="Z539" s="24"/>
      <c r="AA539" s="24"/>
      <c r="AB539" s="24"/>
      <c r="AC539" s="24"/>
    </row>
    <row r="540" spans="1:29">
      <c r="A540" s="6" t="s">
        <v>22</v>
      </c>
      <c r="B540" s="6" t="s">
        <v>23</v>
      </c>
      <c r="C540" s="6" t="s">
        <v>22</v>
      </c>
      <c r="D540" s="6" t="s">
        <v>23</v>
      </c>
      <c r="E540" s="6" t="s">
        <v>54</v>
      </c>
      <c r="F540" s="6" t="s">
        <v>25</v>
      </c>
      <c r="G540" s="6" t="s">
        <v>48</v>
      </c>
      <c r="H540" s="6" t="s">
        <v>29</v>
      </c>
      <c r="I540" s="6" t="s">
        <v>34</v>
      </c>
      <c r="J540" s="6" t="s">
        <v>33</v>
      </c>
      <c r="K540" s="16">
        <v>25.979734</v>
      </c>
      <c r="L540" s="14">
        <v>30.775162</v>
      </c>
      <c r="M540" s="14">
        <v>33.829598</v>
      </c>
      <c r="N540" s="14">
        <v>38.726776</v>
      </c>
      <c r="O540" s="14">
        <v>45.271039</v>
      </c>
      <c r="P540" s="14">
        <v>55.02849</v>
      </c>
      <c r="Q540" s="14">
        <v>67.14136</v>
      </c>
      <c r="R540" s="14">
        <v>80.20749</v>
      </c>
      <c r="S540" s="14">
        <v>95.89008</v>
      </c>
      <c r="T540" s="14">
        <v>114.97717</v>
      </c>
      <c r="U540" s="14">
        <v>136.79072</v>
      </c>
      <c r="V540" s="24"/>
      <c r="W540" s="24"/>
      <c r="X540" s="24"/>
      <c r="Y540" s="24"/>
      <c r="Z540" s="24"/>
      <c r="AA540" s="24"/>
      <c r="AB540" s="24"/>
      <c r="AC540" s="24"/>
    </row>
    <row r="541" spans="1:29">
      <c r="A541" s="5" t="s">
        <v>22</v>
      </c>
      <c r="B541" s="5" t="s">
        <v>23</v>
      </c>
      <c r="C541" s="5" t="s">
        <v>22</v>
      </c>
      <c r="D541" s="5" t="s">
        <v>23</v>
      </c>
      <c r="E541" s="5" t="s">
        <v>54</v>
      </c>
      <c r="F541" s="5" t="s">
        <v>25</v>
      </c>
      <c r="G541" s="5" t="s">
        <v>48</v>
      </c>
      <c r="H541" s="5" t="s">
        <v>29</v>
      </c>
      <c r="I541" s="5" t="s">
        <v>30</v>
      </c>
      <c r="J541" s="5" t="s">
        <v>33</v>
      </c>
      <c r="K541" s="11">
        <v>25.979734</v>
      </c>
      <c r="L541" s="17">
        <v>30.775162</v>
      </c>
      <c r="M541" s="17">
        <v>33.785114</v>
      </c>
      <c r="N541" s="17">
        <v>38.640536</v>
      </c>
      <c r="O541" s="17">
        <v>45.05787</v>
      </c>
      <c r="P541" s="17">
        <v>54.67286</v>
      </c>
      <c r="Q541" s="17">
        <v>66.59774</v>
      </c>
      <c r="R541" s="17">
        <v>79.38975</v>
      </c>
      <c r="S541" s="17">
        <v>94.62002</v>
      </c>
      <c r="T541" s="17">
        <v>112.9502</v>
      </c>
      <c r="U541" s="17">
        <v>133.36796</v>
      </c>
      <c r="V541" s="24"/>
      <c r="W541" s="24"/>
      <c r="X541" s="24"/>
      <c r="Y541" s="24"/>
      <c r="Z541" s="24"/>
      <c r="AA541" s="24"/>
      <c r="AB541" s="24"/>
      <c r="AC541" s="24"/>
    </row>
    <row r="542" spans="1:29">
      <c r="A542" s="6" t="s">
        <v>22</v>
      </c>
      <c r="B542" s="6" t="s">
        <v>23</v>
      </c>
      <c r="C542" s="6" t="s">
        <v>22</v>
      </c>
      <c r="D542" s="6" t="s">
        <v>23</v>
      </c>
      <c r="E542" s="6" t="s">
        <v>54</v>
      </c>
      <c r="F542" s="6" t="s">
        <v>25</v>
      </c>
      <c r="G542" s="6" t="s">
        <v>48</v>
      </c>
      <c r="H542" s="6" t="s">
        <v>35</v>
      </c>
      <c r="I542" s="6" t="s">
        <v>30</v>
      </c>
      <c r="J542" s="6" t="s">
        <v>31</v>
      </c>
      <c r="K542" s="16">
        <v>25.979734</v>
      </c>
      <c r="L542" s="20">
        <v>30.775162</v>
      </c>
      <c r="M542" s="20">
        <v>33.718025</v>
      </c>
      <c r="N542" s="20">
        <v>38.512331</v>
      </c>
      <c r="O542" s="20">
        <v>44.832414</v>
      </c>
      <c r="P542" s="20">
        <v>54.33857</v>
      </c>
      <c r="Q542" s="20">
        <v>66.13134</v>
      </c>
      <c r="R542" s="20">
        <v>78.65451</v>
      </c>
      <c r="S542" s="20">
        <v>93.46436</v>
      </c>
      <c r="T542" s="20">
        <v>110.93973</v>
      </c>
      <c r="U542" s="20">
        <v>129.4964</v>
      </c>
      <c r="V542" s="24"/>
      <c r="W542" s="24"/>
      <c r="X542" s="24"/>
      <c r="Y542" s="24"/>
      <c r="Z542" s="24"/>
      <c r="AA542" s="24"/>
      <c r="AB542" s="24"/>
      <c r="AC542" s="24"/>
    </row>
    <row r="543" spans="1:29">
      <c r="A543" s="6" t="s">
        <v>22</v>
      </c>
      <c r="B543" s="6" t="s">
        <v>23</v>
      </c>
      <c r="C543" s="6" t="s">
        <v>22</v>
      </c>
      <c r="D543" s="6" t="s">
        <v>23</v>
      </c>
      <c r="E543" s="6" t="s">
        <v>54</v>
      </c>
      <c r="F543" s="6" t="s">
        <v>25</v>
      </c>
      <c r="G543" s="6" t="s">
        <v>48</v>
      </c>
      <c r="H543" s="6" t="s">
        <v>35</v>
      </c>
      <c r="I543" s="6" t="s">
        <v>32</v>
      </c>
      <c r="J543" s="6" t="s">
        <v>31</v>
      </c>
      <c r="K543" s="16" t="s">
        <v>36</v>
      </c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24"/>
      <c r="W543" s="24"/>
      <c r="X543" s="24"/>
      <c r="Y543" s="24"/>
      <c r="Z543" s="24"/>
      <c r="AA543" s="24"/>
      <c r="AB543" s="24"/>
      <c r="AC543" s="24"/>
    </row>
    <row r="544" spans="1:29">
      <c r="A544" s="6" t="s">
        <v>22</v>
      </c>
      <c r="B544" s="6" t="s">
        <v>23</v>
      </c>
      <c r="C544" s="6" t="s">
        <v>22</v>
      </c>
      <c r="D544" s="6" t="s">
        <v>23</v>
      </c>
      <c r="E544" s="6" t="s">
        <v>54</v>
      </c>
      <c r="F544" s="6" t="s">
        <v>25</v>
      </c>
      <c r="G544" s="6" t="s">
        <v>48</v>
      </c>
      <c r="H544" s="6" t="s">
        <v>35</v>
      </c>
      <c r="I544" s="6" t="s">
        <v>32</v>
      </c>
      <c r="J544" s="6" t="s">
        <v>33</v>
      </c>
      <c r="K544" s="16" t="s">
        <v>36</v>
      </c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24"/>
      <c r="W544" s="24"/>
      <c r="X544" s="24"/>
      <c r="Y544" s="24"/>
      <c r="Z544" s="24"/>
      <c r="AA544" s="24"/>
      <c r="AB544" s="24"/>
      <c r="AC544" s="24"/>
    </row>
    <row r="545" spans="1:29">
      <c r="A545" s="6" t="s">
        <v>22</v>
      </c>
      <c r="B545" s="6" t="s">
        <v>23</v>
      </c>
      <c r="C545" s="6" t="s">
        <v>22</v>
      </c>
      <c r="D545" s="6" t="s">
        <v>23</v>
      </c>
      <c r="E545" s="6" t="s">
        <v>54</v>
      </c>
      <c r="F545" s="6" t="s">
        <v>25</v>
      </c>
      <c r="G545" s="6" t="s">
        <v>48</v>
      </c>
      <c r="H545" s="6" t="s">
        <v>35</v>
      </c>
      <c r="I545" s="6" t="s">
        <v>30</v>
      </c>
      <c r="J545" s="6" t="s">
        <v>33</v>
      </c>
      <c r="K545" s="16">
        <v>25.979734</v>
      </c>
      <c r="L545" s="20">
        <v>30.775162</v>
      </c>
      <c r="M545" s="20">
        <v>33.718025</v>
      </c>
      <c r="N545" s="20">
        <v>38.512331</v>
      </c>
      <c r="O545" s="20">
        <v>44.832414</v>
      </c>
      <c r="P545" s="20">
        <v>54.33857</v>
      </c>
      <c r="Q545" s="20">
        <v>66.13134</v>
      </c>
      <c r="R545" s="20">
        <v>78.65451</v>
      </c>
      <c r="S545" s="20">
        <v>93.46436</v>
      </c>
      <c r="T545" s="20">
        <v>110.93973</v>
      </c>
      <c r="U545" s="20">
        <v>129.4964</v>
      </c>
      <c r="V545" s="24"/>
      <c r="W545" s="24"/>
      <c r="X545" s="24"/>
      <c r="Y545" s="24"/>
      <c r="Z545" s="24"/>
      <c r="AA545" s="24"/>
      <c r="AB545" s="24"/>
      <c r="AC545" s="24"/>
    </row>
    <row r="546" spans="1:29">
      <c r="A546" s="6" t="s">
        <v>22</v>
      </c>
      <c r="B546" s="6" t="s">
        <v>23</v>
      </c>
      <c r="C546" s="6" t="s">
        <v>22</v>
      </c>
      <c r="D546" s="6" t="s">
        <v>23</v>
      </c>
      <c r="E546" s="6" t="s">
        <v>54</v>
      </c>
      <c r="F546" s="6" t="s">
        <v>25</v>
      </c>
      <c r="G546" s="6" t="s">
        <v>48</v>
      </c>
      <c r="H546" s="6" t="s">
        <v>35</v>
      </c>
      <c r="I546" s="6" t="s">
        <v>34</v>
      </c>
      <c r="J546" s="6" t="s">
        <v>33</v>
      </c>
      <c r="K546" s="16">
        <v>25.979734</v>
      </c>
      <c r="L546" s="14">
        <v>30.775162</v>
      </c>
      <c r="M546" s="14">
        <v>33.819533</v>
      </c>
      <c r="N546" s="14">
        <v>38.714621</v>
      </c>
      <c r="O546" s="14">
        <v>45.244683</v>
      </c>
      <c r="P546" s="14">
        <v>54.98493</v>
      </c>
      <c r="Q546" s="14">
        <v>67.09241</v>
      </c>
      <c r="R546" s="14">
        <v>80.15051</v>
      </c>
      <c r="S546" s="14">
        <v>95.81198</v>
      </c>
      <c r="T546" s="14">
        <v>114.86519</v>
      </c>
      <c r="U546" s="14">
        <v>136.60141</v>
      </c>
      <c r="V546" s="24"/>
      <c r="W546" s="24"/>
      <c r="X546" s="24"/>
      <c r="Y546" s="24"/>
      <c r="Z546" s="24"/>
      <c r="AA546" s="24"/>
      <c r="AB546" s="24"/>
      <c r="AC546" s="24"/>
    </row>
    <row r="547" spans="1:29">
      <c r="A547" s="5" t="s">
        <v>22</v>
      </c>
      <c r="B547" s="5" t="s">
        <v>23</v>
      </c>
      <c r="C547" s="5" t="s">
        <v>22</v>
      </c>
      <c r="D547" s="5" t="s">
        <v>23</v>
      </c>
      <c r="E547" s="5" t="s">
        <v>54</v>
      </c>
      <c r="F547" s="5" t="s">
        <v>25</v>
      </c>
      <c r="G547" s="5" t="s">
        <v>49</v>
      </c>
      <c r="H547" s="5" t="s">
        <v>27</v>
      </c>
      <c r="I547" s="5" t="s">
        <v>28</v>
      </c>
      <c r="J547" s="5" t="s">
        <v>28</v>
      </c>
      <c r="K547" s="5" t="s">
        <v>36</v>
      </c>
      <c r="L547" s="12">
        <v>39.930720395812</v>
      </c>
      <c r="M547" s="12">
        <v>50.961137846778</v>
      </c>
      <c r="N547" s="12">
        <v>62.48543567551</v>
      </c>
      <c r="O547" s="12">
        <v>74.329994459143</v>
      </c>
      <c r="P547" s="12">
        <v>86.357206346668</v>
      </c>
      <c r="Q547" s="12">
        <v>98.506558800765</v>
      </c>
      <c r="R547" s="12">
        <v>110.48136189687</v>
      </c>
      <c r="S547" s="12">
        <v>121.9608733118</v>
      </c>
      <c r="T547" s="12">
        <v>132.65001250042</v>
      </c>
      <c r="U547" s="12">
        <v>142.34911963468</v>
      </c>
      <c r="V547" s="24"/>
      <c r="W547" s="24"/>
      <c r="X547" s="24"/>
      <c r="Y547" s="24"/>
      <c r="Z547" s="24"/>
      <c r="AA547" s="24"/>
      <c r="AB547" s="24"/>
      <c r="AC547" s="24"/>
    </row>
    <row r="548" spans="1:29">
      <c r="A548" s="6" t="s">
        <v>22</v>
      </c>
      <c r="B548" s="6" t="s">
        <v>23</v>
      </c>
      <c r="C548" s="6" t="s">
        <v>22</v>
      </c>
      <c r="D548" s="6" t="s">
        <v>23</v>
      </c>
      <c r="E548" s="6" t="s">
        <v>54</v>
      </c>
      <c r="F548" s="6" t="s">
        <v>25</v>
      </c>
      <c r="G548" s="6" t="s">
        <v>49</v>
      </c>
      <c r="H548" s="6" t="s">
        <v>29</v>
      </c>
      <c r="I548" s="6" t="s">
        <v>30</v>
      </c>
      <c r="J548" s="6" t="s">
        <v>31</v>
      </c>
      <c r="K548" s="6" t="s">
        <v>36</v>
      </c>
      <c r="L548" s="14">
        <v>39.92680077387</v>
      </c>
      <c r="M548" s="14">
        <v>50.921807961875</v>
      </c>
      <c r="N548" s="14">
        <v>62.19085818525</v>
      </c>
      <c r="O548" s="14">
        <v>73.90554583367</v>
      </c>
      <c r="P548" s="14">
        <v>85.436704933108</v>
      </c>
      <c r="Q548" s="14">
        <v>96.322070098792</v>
      </c>
      <c r="R548" s="14">
        <v>107.12080055701</v>
      </c>
      <c r="S548" s="14">
        <v>118.78113385685</v>
      </c>
      <c r="T548" s="14">
        <v>129.89233370221</v>
      </c>
      <c r="U548" s="14">
        <v>140.26854226594</v>
      </c>
      <c r="V548" s="24"/>
      <c r="W548" s="24"/>
      <c r="X548" s="24"/>
      <c r="Y548" s="24"/>
      <c r="Z548" s="24"/>
      <c r="AA548" s="24"/>
      <c r="AB548" s="24"/>
      <c r="AC548" s="24"/>
    </row>
    <row r="549" spans="1:29">
      <c r="A549" s="5" t="s">
        <v>22</v>
      </c>
      <c r="B549" s="5" t="s">
        <v>23</v>
      </c>
      <c r="C549" s="5" t="s">
        <v>22</v>
      </c>
      <c r="D549" s="5" t="s">
        <v>23</v>
      </c>
      <c r="E549" s="5" t="s">
        <v>54</v>
      </c>
      <c r="F549" s="5" t="s">
        <v>25</v>
      </c>
      <c r="G549" s="5" t="s">
        <v>49</v>
      </c>
      <c r="H549" s="5" t="s">
        <v>29</v>
      </c>
      <c r="I549" s="5" t="s">
        <v>32</v>
      </c>
      <c r="J549" s="5" t="s">
        <v>31</v>
      </c>
      <c r="K549" s="5" t="s">
        <v>36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24"/>
      <c r="W549" s="24"/>
      <c r="X549" s="24"/>
      <c r="Y549" s="24"/>
      <c r="Z549" s="24"/>
      <c r="AA549" s="24"/>
      <c r="AB549" s="24"/>
      <c r="AC549" s="24"/>
    </row>
    <row r="550" spans="1:29">
      <c r="A550" s="5" t="s">
        <v>22</v>
      </c>
      <c r="B550" s="5" t="s">
        <v>23</v>
      </c>
      <c r="C550" s="5" t="s">
        <v>22</v>
      </c>
      <c r="D550" s="5" t="s">
        <v>23</v>
      </c>
      <c r="E550" s="5" t="s">
        <v>54</v>
      </c>
      <c r="F550" s="5" t="s">
        <v>25</v>
      </c>
      <c r="G550" s="5" t="s">
        <v>49</v>
      </c>
      <c r="H550" s="5" t="s">
        <v>29</v>
      </c>
      <c r="I550" s="5" t="s">
        <v>30</v>
      </c>
      <c r="J550" s="5" t="s">
        <v>33</v>
      </c>
      <c r="K550" s="5" t="s">
        <v>36</v>
      </c>
      <c r="L550" s="17">
        <v>39.907515391533</v>
      </c>
      <c r="M550" s="17">
        <v>50.800396880404</v>
      </c>
      <c r="N550" s="17">
        <v>61.919020497593</v>
      </c>
      <c r="O550" s="17">
        <v>73.450914521536</v>
      </c>
      <c r="P550" s="17">
        <v>84.966302779621</v>
      </c>
      <c r="Q550" s="17">
        <v>96.623300170939</v>
      </c>
      <c r="R550" s="17">
        <v>108.52592987939</v>
      </c>
      <c r="S550" s="17">
        <v>120.28330817445</v>
      </c>
      <c r="T550" s="17">
        <v>131.24133379154</v>
      </c>
      <c r="U550" s="17">
        <v>141.26723381614</v>
      </c>
      <c r="V550" s="24"/>
      <c r="W550" s="24"/>
      <c r="X550" s="24"/>
      <c r="Y550" s="24"/>
      <c r="Z550" s="24"/>
      <c r="AA550" s="24"/>
      <c r="AB550" s="24"/>
      <c r="AC550" s="24"/>
    </row>
    <row r="551" spans="1:29">
      <c r="A551" s="6" t="s">
        <v>22</v>
      </c>
      <c r="B551" s="6" t="s">
        <v>23</v>
      </c>
      <c r="C551" s="6" t="s">
        <v>22</v>
      </c>
      <c r="D551" s="6" t="s">
        <v>23</v>
      </c>
      <c r="E551" s="6" t="s">
        <v>54</v>
      </c>
      <c r="F551" s="6" t="s">
        <v>25</v>
      </c>
      <c r="G551" s="6" t="s">
        <v>49</v>
      </c>
      <c r="H551" s="6" t="s">
        <v>29</v>
      </c>
      <c r="I551" s="6" t="s">
        <v>32</v>
      </c>
      <c r="J551" s="6" t="s">
        <v>33</v>
      </c>
      <c r="K551" s="6" t="s">
        <v>36</v>
      </c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24"/>
      <c r="W551" s="24"/>
      <c r="X551" s="24"/>
      <c r="Y551" s="24"/>
      <c r="Z551" s="24"/>
      <c r="AA551" s="24"/>
      <c r="AB551" s="24"/>
      <c r="AC551" s="24"/>
    </row>
    <row r="552" spans="1:29">
      <c r="A552" s="6" t="s">
        <v>22</v>
      </c>
      <c r="B552" s="6" t="s">
        <v>23</v>
      </c>
      <c r="C552" s="6" t="s">
        <v>22</v>
      </c>
      <c r="D552" s="6" t="s">
        <v>23</v>
      </c>
      <c r="E552" s="6" t="s">
        <v>54</v>
      </c>
      <c r="F552" s="6" t="s">
        <v>25</v>
      </c>
      <c r="G552" s="6" t="s">
        <v>49</v>
      </c>
      <c r="H552" s="6" t="s">
        <v>29</v>
      </c>
      <c r="I552" s="6" t="s">
        <v>34</v>
      </c>
      <c r="J552" s="6" t="s">
        <v>33</v>
      </c>
      <c r="K552" s="6" t="s">
        <v>36</v>
      </c>
      <c r="L552" s="14">
        <v>39.925596778178</v>
      </c>
      <c r="M552" s="14">
        <v>50.943144235236</v>
      </c>
      <c r="N552" s="14">
        <v>62.267219836828</v>
      </c>
      <c r="O552" s="14">
        <v>74.187548483735</v>
      </c>
      <c r="P552" s="14">
        <v>86.360508796901</v>
      </c>
      <c r="Q552" s="14">
        <v>98.783549885414</v>
      </c>
      <c r="R552" s="14">
        <v>110.84460458828</v>
      </c>
      <c r="S552" s="14">
        <v>122.65168694138</v>
      </c>
      <c r="T552" s="14">
        <v>133.74687688125</v>
      </c>
      <c r="U552" s="14">
        <v>143.96819265035</v>
      </c>
      <c r="V552" s="24"/>
      <c r="W552" s="24"/>
      <c r="X552" s="24"/>
      <c r="Y552" s="24"/>
      <c r="Z552" s="24"/>
      <c r="AA552" s="24"/>
      <c r="AB552" s="24"/>
      <c r="AC552" s="24"/>
    </row>
    <row r="553" spans="1:29">
      <c r="A553" s="6" t="s">
        <v>22</v>
      </c>
      <c r="B553" s="6" t="s">
        <v>23</v>
      </c>
      <c r="C553" s="6" t="s">
        <v>22</v>
      </c>
      <c r="D553" s="6" t="s">
        <v>23</v>
      </c>
      <c r="E553" s="6" t="s">
        <v>54</v>
      </c>
      <c r="F553" s="6" t="s">
        <v>25</v>
      </c>
      <c r="G553" s="6" t="s">
        <v>49</v>
      </c>
      <c r="H553" s="6" t="s">
        <v>35</v>
      </c>
      <c r="I553" s="6" t="s">
        <v>30</v>
      </c>
      <c r="J553" s="6" t="s">
        <v>31</v>
      </c>
      <c r="K553" s="6" t="s">
        <v>36</v>
      </c>
      <c r="L553" s="20">
        <v>39.909022788835</v>
      </c>
      <c r="M553" s="20">
        <v>50.218712687893</v>
      </c>
      <c r="N553" s="20">
        <v>61.718524942324</v>
      </c>
      <c r="O553" s="20">
        <v>73.268092465282</v>
      </c>
      <c r="P553" s="20">
        <v>84.572228312575</v>
      </c>
      <c r="Q553" s="20">
        <v>95.51435461189</v>
      </c>
      <c r="R553" s="20">
        <v>106.81919068527</v>
      </c>
      <c r="S553" s="20">
        <v>118.45116829839</v>
      </c>
      <c r="T553" s="20">
        <v>129.51301006144</v>
      </c>
      <c r="U553" s="20">
        <v>139.86168441193</v>
      </c>
      <c r="V553" s="24"/>
      <c r="W553" s="24"/>
      <c r="X553" s="24"/>
      <c r="Y553" s="24"/>
      <c r="Z553" s="24"/>
      <c r="AA553" s="24"/>
      <c r="AB553" s="24"/>
      <c r="AC553" s="24"/>
    </row>
    <row r="554" spans="1:29">
      <c r="A554" s="6" t="s">
        <v>22</v>
      </c>
      <c r="B554" s="6" t="s">
        <v>23</v>
      </c>
      <c r="C554" s="6" t="s">
        <v>22</v>
      </c>
      <c r="D554" s="6" t="s">
        <v>23</v>
      </c>
      <c r="E554" s="6" t="s">
        <v>54</v>
      </c>
      <c r="F554" s="6" t="s">
        <v>25</v>
      </c>
      <c r="G554" s="6" t="s">
        <v>49</v>
      </c>
      <c r="H554" s="6" t="s">
        <v>35</v>
      </c>
      <c r="I554" s="6" t="s">
        <v>32</v>
      </c>
      <c r="J554" s="6" t="s">
        <v>31</v>
      </c>
      <c r="K554" s="6" t="s">
        <v>36</v>
      </c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24"/>
      <c r="W554" s="24"/>
      <c r="X554" s="24"/>
      <c r="Y554" s="24"/>
      <c r="Z554" s="24"/>
      <c r="AA554" s="24"/>
      <c r="AB554" s="24"/>
      <c r="AC554" s="24"/>
    </row>
    <row r="555" spans="1:29">
      <c r="A555" s="6" t="s">
        <v>22</v>
      </c>
      <c r="B555" s="6" t="s">
        <v>23</v>
      </c>
      <c r="C555" s="6" t="s">
        <v>22</v>
      </c>
      <c r="D555" s="6" t="s">
        <v>23</v>
      </c>
      <c r="E555" s="6" t="s">
        <v>54</v>
      </c>
      <c r="F555" s="6" t="s">
        <v>25</v>
      </c>
      <c r="G555" s="6" t="s">
        <v>49</v>
      </c>
      <c r="H555" s="6" t="s">
        <v>35</v>
      </c>
      <c r="I555" s="6" t="s">
        <v>34</v>
      </c>
      <c r="J555" s="6" t="s">
        <v>33</v>
      </c>
      <c r="K555" s="6" t="s">
        <v>36</v>
      </c>
      <c r="L555" s="14">
        <v>39.923176523886</v>
      </c>
      <c r="M555" s="14">
        <v>50.929646351932</v>
      </c>
      <c r="N555" s="14">
        <v>62.241986008336</v>
      </c>
      <c r="O555" s="14">
        <v>74.137008642737</v>
      </c>
      <c r="P555" s="14">
        <v>86.345105282195</v>
      </c>
      <c r="Q555" s="14">
        <v>98.757930721513</v>
      </c>
      <c r="R555" s="14">
        <v>110.99786895253</v>
      </c>
      <c r="S555" s="14">
        <v>122.56677702945</v>
      </c>
      <c r="T555" s="14">
        <v>133.72075444399</v>
      </c>
      <c r="U555" s="14">
        <v>144.15972062149</v>
      </c>
      <c r="V555" s="24"/>
      <c r="W555" s="24"/>
      <c r="X555" s="24"/>
      <c r="Y555" s="24"/>
      <c r="Z555" s="24"/>
      <c r="AA555" s="24"/>
      <c r="AB555" s="24"/>
      <c r="AC555" s="24"/>
    </row>
    <row r="556" spans="1:29">
      <c r="A556" s="6" t="s">
        <v>22</v>
      </c>
      <c r="B556" s="6" t="s">
        <v>23</v>
      </c>
      <c r="C556" s="6" t="s">
        <v>22</v>
      </c>
      <c r="D556" s="6" t="s">
        <v>23</v>
      </c>
      <c r="E556" s="6" t="s">
        <v>54</v>
      </c>
      <c r="F556" s="6" t="s">
        <v>25</v>
      </c>
      <c r="G556" s="6" t="s">
        <v>49</v>
      </c>
      <c r="H556" s="6" t="s">
        <v>35</v>
      </c>
      <c r="I556" s="6" t="s">
        <v>30</v>
      </c>
      <c r="J556" s="6" t="s">
        <v>33</v>
      </c>
      <c r="K556" s="6" t="s">
        <v>36</v>
      </c>
      <c r="L556" s="14">
        <v>39.885202998991</v>
      </c>
      <c r="M556" s="14">
        <v>49.709688118421</v>
      </c>
      <c r="N556" s="14">
        <v>60.111360908206</v>
      </c>
      <c r="O556" s="14">
        <v>70.525002823304</v>
      </c>
      <c r="P556" s="14">
        <v>81.858972278259</v>
      </c>
      <c r="Q556" s="14">
        <v>94.084169887519</v>
      </c>
      <c r="R556" s="14">
        <v>106.48120564118</v>
      </c>
      <c r="S556" s="14">
        <v>118.54684319069</v>
      </c>
      <c r="T556" s="14">
        <v>129.9006854735</v>
      </c>
      <c r="U556" s="14">
        <v>140.2777404953</v>
      </c>
      <c r="V556" s="24"/>
      <c r="W556" s="24"/>
      <c r="X556" s="24"/>
      <c r="Y556" s="24"/>
      <c r="Z556" s="24"/>
      <c r="AA556" s="24"/>
      <c r="AB556" s="24"/>
      <c r="AC556" s="24"/>
    </row>
    <row r="557" spans="1:29">
      <c r="A557" s="6" t="s">
        <v>22</v>
      </c>
      <c r="B557" s="6" t="s">
        <v>23</v>
      </c>
      <c r="C557" s="6" t="s">
        <v>22</v>
      </c>
      <c r="D557" s="6" t="s">
        <v>23</v>
      </c>
      <c r="E557" s="6" t="s">
        <v>54</v>
      </c>
      <c r="F557" s="6" t="s">
        <v>25</v>
      </c>
      <c r="G557" s="6" t="s">
        <v>49</v>
      </c>
      <c r="H557" s="6" t="s">
        <v>35</v>
      </c>
      <c r="I557" s="6" t="s">
        <v>32</v>
      </c>
      <c r="J557" s="6" t="s">
        <v>33</v>
      </c>
      <c r="K557" s="6" t="s">
        <v>36</v>
      </c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4"/>
      <c r="W557" s="24"/>
      <c r="X557" s="24"/>
      <c r="Y557" s="24"/>
      <c r="Z557" s="24"/>
      <c r="AA557" s="24"/>
      <c r="AB557" s="24"/>
      <c r="AC557" s="24"/>
    </row>
    <row r="558" spans="1:29">
      <c r="A558" s="6" t="s">
        <v>22</v>
      </c>
      <c r="B558" s="6" t="s">
        <v>23</v>
      </c>
      <c r="C558" s="6" t="s">
        <v>22</v>
      </c>
      <c r="D558" s="6" t="s">
        <v>23</v>
      </c>
      <c r="E558" s="6" t="s">
        <v>55</v>
      </c>
      <c r="F558" s="6" t="s">
        <v>25</v>
      </c>
      <c r="G558" s="6" t="s">
        <v>26</v>
      </c>
      <c r="H558" s="6" t="s">
        <v>27</v>
      </c>
      <c r="I558" s="6" t="s">
        <v>28</v>
      </c>
      <c r="J558" s="6" t="s">
        <v>28</v>
      </c>
      <c r="K558" s="16">
        <v>4.19569</v>
      </c>
      <c r="L558" s="14">
        <v>8.50783338634285</v>
      </c>
      <c r="M558" s="14">
        <v>14.5606399599518</v>
      </c>
      <c r="N558" s="14">
        <v>23.4289381651588</v>
      </c>
      <c r="O558" s="14">
        <v>34.6044672925945</v>
      </c>
      <c r="P558" s="14">
        <v>49.5925010877173</v>
      </c>
      <c r="Q558" s="14">
        <v>60.2215921421833</v>
      </c>
      <c r="R558" s="14">
        <v>71.0145612852308</v>
      </c>
      <c r="S558" s="14">
        <v>81.7957511220392</v>
      </c>
      <c r="T558" s="14">
        <v>91.6357373097184</v>
      </c>
      <c r="U558" s="14">
        <v>100.040050301139</v>
      </c>
      <c r="V558" s="24"/>
      <c r="W558" s="24"/>
      <c r="X558" s="24"/>
      <c r="Y558" s="24"/>
      <c r="Z558" s="24"/>
      <c r="AA558" s="24"/>
      <c r="AB558" s="24"/>
      <c r="AC558" s="24"/>
    </row>
    <row r="559" spans="1:29">
      <c r="A559" s="6" t="s">
        <v>22</v>
      </c>
      <c r="B559" s="6" t="s">
        <v>23</v>
      </c>
      <c r="C559" s="6" t="s">
        <v>22</v>
      </c>
      <c r="D559" s="6" t="s">
        <v>23</v>
      </c>
      <c r="E559" s="6" t="s">
        <v>55</v>
      </c>
      <c r="F559" s="6" t="s">
        <v>25</v>
      </c>
      <c r="G559" s="6" t="s">
        <v>26</v>
      </c>
      <c r="H559" s="6" t="s">
        <v>29</v>
      </c>
      <c r="I559" s="6" t="s">
        <v>30</v>
      </c>
      <c r="J559" s="6" t="s">
        <v>31</v>
      </c>
      <c r="K559" s="16">
        <v>4.19569</v>
      </c>
      <c r="L559" s="14">
        <v>8.50783338634285</v>
      </c>
      <c r="M559" s="14">
        <v>14.5606399599518</v>
      </c>
      <c r="N559" s="14">
        <v>23.4289381651588</v>
      </c>
      <c r="O559" s="14">
        <v>34.6044672925945</v>
      </c>
      <c r="P559" s="14">
        <v>49.5925010877173</v>
      </c>
      <c r="Q559" s="14">
        <v>60.2215921421833</v>
      </c>
      <c r="R559" s="14">
        <v>71.0145612852308</v>
      </c>
      <c r="S559" s="14">
        <v>81.7957511220392</v>
      </c>
      <c r="T559" s="14">
        <v>91.6357373097184</v>
      </c>
      <c r="U559" s="14">
        <v>100.040050301139</v>
      </c>
      <c r="V559" s="24"/>
      <c r="W559" s="24"/>
      <c r="X559" s="24"/>
      <c r="Y559" s="24"/>
      <c r="Z559" s="24"/>
      <c r="AA559" s="24"/>
      <c r="AB559" s="24"/>
      <c r="AC559" s="24"/>
    </row>
    <row r="560" spans="1:29">
      <c r="A560" s="6" t="s">
        <v>22</v>
      </c>
      <c r="B560" s="6" t="s">
        <v>23</v>
      </c>
      <c r="C560" s="6" t="s">
        <v>22</v>
      </c>
      <c r="D560" s="6" t="s">
        <v>23</v>
      </c>
      <c r="E560" s="6" t="s">
        <v>55</v>
      </c>
      <c r="F560" s="6" t="s">
        <v>25</v>
      </c>
      <c r="G560" s="6" t="s">
        <v>26</v>
      </c>
      <c r="H560" s="6" t="s">
        <v>29</v>
      </c>
      <c r="I560" s="6" t="s">
        <v>32</v>
      </c>
      <c r="J560" s="6" t="s">
        <v>31</v>
      </c>
      <c r="K560" s="16">
        <v>4.19569</v>
      </c>
      <c r="L560" s="14">
        <v>8.50783338634285</v>
      </c>
      <c r="M560" s="14">
        <v>14.5606399599518</v>
      </c>
      <c r="N560" s="14">
        <v>23.4289381651588</v>
      </c>
      <c r="O560" s="14">
        <v>34.6044672925945</v>
      </c>
      <c r="P560" s="14">
        <v>49.5925010877173</v>
      </c>
      <c r="Q560" s="14">
        <v>60.2215921421833</v>
      </c>
      <c r="R560" s="14">
        <v>71.0145612852308</v>
      </c>
      <c r="S560" s="14">
        <v>81.7957511220392</v>
      </c>
      <c r="T560" s="14">
        <v>91.6357373097184</v>
      </c>
      <c r="U560" s="14">
        <v>100.040050301139</v>
      </c>
      <c r="V560" s="24"/>
      <c r="W560" s="24"/>
      <c r="X560" s="24"/>
      <c r="Y560" s="24"/>
      <c r="Z560" s="24"/>
      <c r="AA560" s="24"/>
      <c r="AB560" s="24"/>
      <c r="AC560" s="24"/>
    </row>
    <row r="561" spans="1:29">
      <c r="A561" s="6" t="s">
        <v>22</v>
      </c>
      <c r="B561" s="6" t="s">
        <v>23</v>
      </c>
      <c r="C561" s="6" t="s">
        <v>22</v>
      </c>
      <c r="D561" s="6" t="s">
        <v>23</v>
      </c>
      <c r="E561" s="6" t="s">
        <v>55</v>
      </c>
      <c r="F561" s="6" t="s">
        <v>25</v>
      </c>
      <c r="G561" s="6" t="s">
        <v>26</v>
      </c>
      <c r="H561" s="6" t="s">
        <v>29</v>
      </c>
      <c r="I561" s="6" t="s">
        <v>34</v>
      </c>
      <c r="J561" s="6" t="s">
        <v>33</v>
      </c>
      <c r="K561" s="16">
        <v>4.19569</v>
      </c>
      <c r="L561" s="14">
        <v>8.50783338634285</v>
      </c>
      <c r="M561" s="14">
        <v>14.5606399599518</v>
      </c>
      <c r="N561" s="14">
        <v>23.4289381651588</v>
      </c>
      <c r="O561" s="14">
        <v>34.6044672925945</v>
      </c>
      <c r="P561" s="14">
        <v>49.5925010877173</v>
      </c>
      <c r="Q561" s="14">
        <v>60.2215921421833</v>
      </c>
      <c r="R561" s="14">
        <v>71.0145612852308</v>
      </c>
      <c r="S561" s="14">
        <v>81.7957511220392</v>
      </c>
      <c r="T561" s="14">
        <v>91.6357373097184</v>
      </c>
      <c r="U561" s="14">
        <v>100.040050301139</v>
      </c>
      <c r="V561" s="24"/>
      <c r="W561" s="24"/>
      <c r="X561" s="24"/>
      <c r="Y561" s="24"/>
      <c r="Z561" s="24"/>
      <c r="AA561" s="24"/>
      <c r="AB561" s="24"/>
      <c r="AC561" s="24"/>
    </row>
    <row r="562" spans="1:29">
      <c r="A562" s="6" t="s">
        <v>22</v>
      </c>
      <c r="B562" s="6" t="s">
        <v>23</v>
      </c>
      <c r="C562" s="6" t="s">
        <v>22</v>
      </c>
      <c r="D562" s="6" t="s">
        <v>23</v>
      </c>
      <c r="E562" s="6" t="s">
        <v>55</v>
      </c>
      <c r="F562" s="6" t="s">
        <v>25</v>
      </c>
      <c r="G562" s="6" t="s">
        <v>26</v>
      </c>
      <c r="H562" s="6" t="s">
        <v>29</v>
      </c>
      <c r="I562" s="6" t="s">
        <v>32</v>
      </c>
      <c r="J562" s="6" t="s">
        <v>33</v>
      </c>
      <c r="K562" s="16">
        <v>4.19569</v>
      </c>
      <c r="L562" s="14">
        <v>8.50783338634285</v>
      </c>
      <c r="M562" s="14">
        <v>14.5606399599518</v>
      </c>
      <c r="N562" s="14">
        <v>23.4289381651588</v>
      </c>
      <c r="O562" s="14">
        <v>34.6044672925945</v>
      </c>
      <c r="P562" s="14">
        <v>49.5925010877173</v>
      </c>
      <c r="Q562" s="14">
        <v>60.2215921421833</v>
      </c>
      <c r="R562" s="14">
        <v>71.0145612852308</v>
      </c>
      <c r="S562" s="14">
        <v>81.7957511220392</v>
      </c>
      <c r="T562" s="14">
        <v>91.6357373097184</v>
      </c>
      <c r="U562" s="14">
        <v>100.040050301139</v>
      </c>
      <c r="V562" s="24"/>
      <c r="W562" s="24"/>
      <c r="X562" s="24"/>
      <c r="Y562" s="24"/>
      <c r="Z562" s="24"/>
      <c r="AA562" s="24"/>
      <c r="AB562" s="24"/>
      <c r="AC562" s="24"/>
    </row>
    <row r="563" spans="1:29">
      <c r="A563" s="6" t="s">
        <v>22</v>
      </c>
      <c r="B563" s="6" t="s">
        <v>23</v>
      </c>
      <c r="C563" s="6" t="s">
        <v>22</v>
      </c>
      <c r="D563" s="6" t="s">
        <v>23</v>
      </c>
      <c r="E563" s="6" t="s">
        <v>55</v>
      </c>
      <c r="F563" s="6" t="s">
        <v>25</v>
      </c>
      <c r="G563" s="6" t="s">
        <v>26</v>
      </c>
      <c r="H563" s="6" t="s">
        <v>29</v>
      </c>
      <c r="I563" s="6" t="s">
        <v>30</v>
      </c>
      <c r="J563" s="6" t="s">
        <v>33</v>
      </c>
      <c r="K563" s="16">
        <v>4.19569</v>
      </c>
      <c r="L563" s="14">
        <v>8.50783338634285</v>
      </c>
      <c r="M563" s="14">
        <v>14.5606399599518</v>
      </c>
      <c r="N563" s="14">
        <v>23.4289381651588</v>
      </c>
      <c r="O563" s="14">
        <v>34.6044672925945</v>
      </c>
      <c r="P563" s="14">
        <v>49.5925010877173</v>
      </c>
      <c r="Q563" s="14">
        <v>60.2215921421833</v>
      </c>
      <c r="R563" s="14">
        <v>71.0145612852308</v>
      </c>
      <c r="S563" s="14">
        <v>81.7957511220392</v>
      </c>
      <c r="T563" s="14">
        <v>91.6357373097184</v>
      </c>
      <c r="U563" s="14">
        <v>100.040050301139</v>
      </c>
      <c r="V563" s="24"/>
      <c r="W563" s="24"/>
      <c r="X563" s="24"/>
      <c r="Y563" s="24"/>
      <c r="Z563" s="24"/>
      <c r="AA563" s="24"/>
      <c r="AB563" s="24"/>
      <c r="AC563" s="24"/>
    </row>
    <row r="564" spans="1:29">
      <c r="A564" s="6" t="s">
        <v>22</v>
      </c>
      <c r="B564" s="6" t="s">
        <v>23</v>
      </c>
      <c r="C564" s="6" t="s">
        <v>22</v>
      </c>
      <c r="D564" s="6" t="s">
        <v>23</v>
      </c>
      <c r="E564" s="6" t="s">
        <v>55</v>
      </c>
      <c r="F564" s="6" t="s">
        <v>25</v>
      </c>
      <c r="G564" s="6" t="s">
        <v>26</v>
      </c>
      <c r="H564" s="6" t="s">
        <v>35</v>
      </c>
      <c r="I564" s="6" t="s">
        <v>32</v>
      </c>
      <c r="J564" s="6" t="s">
        <v>31</v>
      </c>
      <c r="K564" s="16">
        <v>4.19569</v>
      </c>
      <c r="L564" s="14">
        <v>8.50783338634285</v>
      </c>
      <c r="M564" s="14">
        <v>14.5606399599518</v>
      </c>
      <c r="N564" s="14">
        <v>23.4289381651588</v>
      </c>
      <c r="O564" s="14">
        <v>34.6044672925945</v>
      </c>
      <c r="P564" s="14">
        <v>49.5925010877173</v>
      </c>
      <c r="Q564" s="14">
        <v>60.2215921421833</v>
      </c>
      <c r="R564" s="14">
        <v>71.0145612852308</v>
      </c>
      <c r="S564" s="14">
        <v>81.7957511220392</v>
      </c>
      <c r="T564" s="14">
        <v>91.6357373097184</v>
      </c>
      <c r="U564" s="14">
        <v>100.040050301139</v>
      </c>
      <c r="V564" s="24"/>
      <c r="W564" s="24"/>
      <c r="X564" s="24"/>
      <c r="Y564" s="24"/>
      <c r="Z564" s="24"/>
      <c r="AA564" s="24"/>
      <c r="AB564" s="24"/>
      <c r="AC564" s="24"/>
    </row>
    <row r="565" spans="1:29">
      <c r="A565" s="6" t="s">
        <v>22</v>
      </c>
      <c r="B565" s="6" t="s">
        <v>23</v>
      </c>
      <c r="C565" s="6" t="s">
        <v>22</v>
      </c>
      <c r="D565" s="6" t="s">
        <v>23</v>
      </c>
      <c r="E565" s="6" t="s">
        <v>55</v>
      </c>
      <c r="F565" s="6" t="s">
        <v>25</v>
      </c>
      <c r="G565" s="6" t="s">
        <v>26</v>
      </c>
      <c r="H565" s="6" t="s">
        <v>35</v>
      </c>
      <c r="I565" s="6" t="s">
        <v>30</v>
      </c>
      <c r="J565" s="6" t="s">
        <v>31</v>
      </c>
      <c r="K565" s="16">
        <v>4.19569</v>
      </c>
      <c r="L565" s="14">
        <v>8.50783338634285</v>
      </c>
      <c r="M565" s="14">
        <v>14.5606399599518</v>
      </c>
      <c r="N565" s="14">
        <v>23.4289381651588</v>
      </c>
      <c r="O565" s="14">
        <v>34.6044672925945</v>
      </c>
      <c r="P565" s="14">
        <v>49.5925010877173</v>
      </c>
      <c r="Q565" s="14">
        <v>60.2215921421833</v>
      </c>
      <c r="R565" s="14">
        <v>71.0145612852308</v>
      </c>
      <c r="S565" s="14">
        <v>81.7957511220392</v>
      </c>
      <c r="T565" s="14">
        <v>91.6357373097184</v>
      </c>
      <c r="U565" s="14">
        <v>100.040050301139</v>
      </c>
      <c r="V565" s="24"/>
      <c r="W565" s="24"/>
      <c r="X565" s="24"/>
      <c r="Y565" s="24"/>
      <c r="Z565" s="24"/>
      <c r="AA565" s="24"/>
      <c r="AB565" s="24"/>
      <c r="AC565" s="24"/>
    </row>
    <row r="566" spans="1:29">
      <c r="A566" s="6" t="s">
        <v>22</v>
      </c>
      <c r="B566" s="6" t="s">
        <v>23</v>
      </c>
      <c r="C566" s="6" t="s">
        <v>22</v>
      </c>
      <c r="D566" s="6" t="s">
        <v>23</v>
      </c>
      <c r="E566" s="6" t="s">
        <v>55</v>
      </c>
      <c r="F566" s="6" t="s">
        <v>25</v>
      </c>
      <c r="G566" s="6" t="s">
        <v>26</v>
      </c>
      <c r="H566" s="6" t="s">
        <v>35</v>
      </c>
      <c r="I566" s="6" t="s">
        <v>32</v>
      </c>
      <c r="J566" s="6" t="s">
        <v>33</v>
      </c>
      <c r="K566" s="6" t="s">
        <v>36</v>
      </c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4"/>
      <c r="W566" s="24"/>
      <c r="X566" s="24"/>
      <c r="Y566" s="24"/>
      <c r="Z566" s="24"/>
      <c r="AA566" s="24"/>
      <c r="AB566" s="24"/>
      <c r="AC566" s="24"/>
    </row>
    <row r="567" spans="1:29">
      <c r="A567" s="6" t="s">
        <v>22</v>
      </c>
      <c r="B567" s="6" t="s">
        <v>23</v>
      </c>
      <c r="C567" s="6" t="s">
        <v>22</v>
      </c>
      <c r="D567" s="6" t="s">
        <v>23</v>
      </c>
      <c r="E567" s="6" t="s">
        <v>55</v>
      </c>
      <c r="F567" s="6" t="s">
        <v>25</v>
      </c>
      <c r="G567" s="6" t="s">
        <v>26</v>
      </c>
      <c r="H567" s="6" t="s">
        <v>35</v>
      </c>
      <c r="I567" s="6" t="s">
        <v>30</v>
      </c>
      <c r="J567" s="6" t="s">
        <v>33</v>
      </c>
      <c r="K567" s="16">
        <v>4.19569</v>
      </c>
      <c r="L567" s="14">
        <v>8.50783338634285</v>
      </c>
      <c r="M567" s="14">
        <v>14.5606399599518</v>
      </c>
      <c r="N567" s="14">
        <v>23.4289381651588</v>
      </c>
      <c r="O567" s="14">
        <v>34.6044672925945</v>
      </c>
      <c r="P567" s="14">
        <v>49.5925010877173</v>
      </c>
      <c r="Q567" s="14">
        <v>60.2215921421833</v>
      </c>
      <c r="R567" s="14">
        <v>71.0145612852308</v>
      </c>
      <c r="S567" s="14">
        <v>81.7957511220392</v>
      </c>
      <c r="T567" s="14">
        <v>91.6357373097184</v>
      </c>
      <c r="U567" s="14">
        <v>100.040050301139</v>
      </c>
      <c r="V567" s="24"/>
      <c r="W567" s="24"/>
      <c r="X567" s="24"/>
      <c r="Y567" s="24"/>
      <c r="Z567" s="24"/>
      <c r="AA567" s="24"/>
      <c r="AB567" s="24"/>
      <c r="AC567" s="24"/>
    </row>
    <row r="568" spans="1:29">
      <c r="A568" s="6" t="s">
        <v>22</v>
      </c>
      <c r="B568" s="6" t="s">
        <v>23</v>
      </c>
      <c r="C568" s="6" t="s">
        <v>22</v>
      </c>
      <c r="D568" s="6" t="s">
        <v>23</v>
      </c>
      <c r="E568" s="6" t="s">
        <v>55</v>
      </c>
      <c r="F568" s="6" t="s">
        <v>25</v>
      </c>
      <c r="G568" s="6" t="s">
        <v>26</v>
      </c>
      <c r="H568" s="6" t="s">
        <v>35</v>
      </c>
      <c r="I568" s="6" t="s">
        <v>34</v>
      </c>
      <c r="J568" s="6" t="s">
        <v>33</v>
      </c>
      <c r="K568" s="16">
        <v>4.19569</v>
      </c>
      <c r="L568" s="14">
        <v>8.50783338634285</v>
      </c>
      <c r="M568" s="14">
        <v>14.5606399599518</v>
      </c>
      <c r="N568" s="14">
        <v>23.4289381651588</v>
      </c>
      <c r="O568" s="14">
        <v>34.6044672925945</v>
      </c>
      <c r="P568" s="14">
        <v>49.5925010877173</v>
      </c>
      <c r="Q568" s="14">
        <v>60.2215921421833</v>
      </c>
      <c r="R568" s="14">
        <v>71.0145612852308</v>
      </c>
      <c r="S568" s="14">
        <v>81.7957511220392</v>
      </c>
      <c r="T568" s="14">
        <v>91.6357373097184</v>
      </c>
      <c r="U568" s="14">
        <v>100.040050301139</v>
      </c>
      <c r="V568" s="24"/>
      <c r="W568" s="24"/>
      <c r="X568" s="24"/>
      <c r="Y568" s="24"/>
      <c r="Z568" s="24"/>
      <c r="AA568" s="24"/>
      <c r="AB568" s="24"/>
      <c r="AC568" s="24"/>
    </row>
    <row r="569" spans="1:29">
      <c r="A569" s="5" t="s">
        <v>22</v>
      </c>
      <c r="B569" s="5" t="s">
        <v>23</v>
      </c>
      <c r="C569" s="5" t="s">
        <v>22</v>
      </c>
      <c r="D569" s="5" t="s">
        <v>23</v>
      </c>
      <c r="E569" s="5" t="s">
        <v>55</v>
      </c>
      <c r="F569" s="5" t="s">
        <v>25</v>
      </c>
      <c r="G569" s="5" t="s">
        <v>37</v>
      </c>
      <c r="H569" s="5" t="s">
        <v>27</v>
      </c>
      <c r="I569" s="5" t="s">
        <v>28</v>
      </c>
      <c r="J569" s="5" t="s">
        <v>28</v>
      </c>
      <c r="K569" s="11">
        <v>4.0107481781874</v>
      </c>
      <c r="L569" s="12">
        <v>5.98445849462366</v>
      </c>
      <c r="M569" s="12">
        <v>8.48216261751152</v>
      </c>
      <c r="N569" s="12">
        <v>11.7455897327189</v>
      </c>
      <c r="O569" s="12">
        <v>15.9530135053763</v>
      </c>
      <c r="P569" s="12">
        <v>21.3304830107527</v>
      </c>
      <c r="Q569" s="12">
        <v>28.1729082457757</v>
      </c>
      <c r="R569" s="12">
        <v>37.3131985192012</v>
      </c>
      <c r="S569" s="12">
        <v>49.1436773149002</v>
      </c>
      <c r="T569" s="12">
        <v>62.6699061505376</v>
      </c>
      <c r="U569" s="12">
        <v>77.2765136466974</v>
      </c>
      <c r="V569" s="24"/>
      <c r="W569" s="24"/>
      <c r="X569" s="24"/>
      <c r="Y569" s="24"/>
      <c r="Z569" s="24"/>
      <c r="AA569" s="24"/>
      <c r="AB569" s="24"/>
      <c r="AC569" s="24"/>
    </row>
    <row r="570" spans="1:29">
      <c r="A570" s="5" t="s">
        <v>22</v>
      </c>
      <c r="B570" s="5" t="s">
        <v>23</v>
      </c>
      <c r="C570" s="5" t="s">
        <v>22</v>
      </c>
      <c r="D570" s="5" t="s">
        <v>23</v>
      </c>
      <c r="E570" s="5" t="s">
        <v>55</v>
      </c>
      <c r="F570" s="5" t="s">
        <v>25</v>
      </c>
      <c r="G570" s="5" t="s">
        <v>37</v>
      </c>
      <c r="H570" s="5" t="s">
        <v>29</v>
      </c>
      <c r="I570" s="5" t="s">
        <v>32</v>
      </c>
      <c r="J570" s="5" t="s">
        <v>31</v>
      </c>
      <c r="K570" s="11">
        <v>4.0107481781874</v>
      </c>
      <c r="L570" s="12">
        <v>5.98445849462366</v>
      </c>
      <c r="M570" s="12">
        <v>7.23600740399386</v>
      </c>
      <c r="N570" s="12">
        <v>9.78655679262673</v>
      </c>
      <c r="O570" s="12">
        <v>13.0350997419355</v>
      </c>
      <c r="P570" s="12">
        <v>16.8116365099846</v>
      </c>
      <c r="Q570" s="12">
        <v>21.255655625192</v>
      </c>
      <c r="R570" s="12">
        <v>27.099220202765</v>
      </c>
      <c r="S570" s="12">
        <v>34.3515795883257</v>
      </c>
      <c r="T570" s="12">
        <v>41.2012916190476</v>
      </c>
      <c r="U570" s="12">
        <v>45.5689390599078</v>
      </c>
      <c r="V570" s="24"/>
      <c r="W570" s="24"/>
      <c r="X570" s="24"/>
      <c r="Y570" s="24"/>
      <c r="Z570" s="24"/>
      <c r="AA570" s="24"/>
      <c r="AB570" s="24"/>
      <c r="AC570" s="24"/>
    </row>
    <row r="571" spans="1:29">
      <c r="A571" s="6" t="s">
        <v>22</v>
      </c>
      <c r="B571" s="6" t="s">
        <v>23</v>
      </c>
      <c r="C571" s="6" t="s">
        <v>22</v>
      </c>
      <c r="D571" s="6" t="s">
        <v>23</v>
      </c>
      <c r="E571" s="6" t="s">
        <v>55</v>
      </c>
      <c r="F571" s="6" t="s">
        <v>25</v>
      </c>
      <c r="G571" s="6" t="s">
        <v>37</v>
      </c>
      <c r="H571" s="6" t="s">
        <v>29</v>
      </c>
      <c r="I571" s="6" t="s">
        <v>30</v>
      </c>
      <c r="J571" s="6" t="s">
        <v>31</v>
      </c>
      <c r="K571" s="16">
        <v>4.0107481781874</v>
      </c>
      <c r="L571" s="14">
        <v>5.98445849462366</v>
      </c>
      <c r="M571" s="14">
        <v>8.35309628264209</v>
      </c>
      <c r="N571" s="14">
        <v>11.3087721597542</v>
      </c>
      <c r="O571" s="14">
        <v>15.0737716313364</v>
      </c>
      <c r="P571" s="14">
        <v>19.9457335360983</v>
      </c>
      <c r="Q571" s="14">
        <v>26.1098820092166</v>
      </c>
      <c r="R571" s="14">
        <v>34.2915341443932</v>
      </c>
      <c r="S571" s="14">
        <v>44.7803037849462</v>
      </c>
      <c r="T571" s="14">
        <v>56.442689984639</v>
      </c>
      <c r="U571" s="14">
        <v>67.9759692718894</v>
      </c>
      <c r="V571" s="24"/>
      <c r="W571" s="24"/>
      <c r="X571" s="24"/>
      <c r="Y571" s="24"/>
      <c r="Z571" s="24"/>
      <c r="AA571" s="24"/>
      <c r="AB571" s="24"/>
      <c r="AC571" s="24"/>
    </row>
    <row r="572" spans="1:29">
      <c r="A572" s="6" t="s">
        <v>22</v>
      </c>
      <c r="B572" s="6" t="s">
        <v>23</v>
      </c>
      <c r="C572" s="6" t="s">
        <v>22</v>
      </c>
      <c r="D572" s="6" t="s">
        <v>23</v>
      </c>
      <c r="E572" s="6" t="s">
        <v>55</v>
      </c>
      <c r="F572" s="6" t="s">
        <v>25</v>
      </c>
      <c r="G572" s="6" t="s">
        <v>37</v>
      </c>
      <c r="H572" s="6" t="s">
        <v>29</v>
      </c>
      <c r="I572" s="6" t="s">
        <v>32</v>
      </c>
      <c r="J572" s="6" t="s">
        <v>33</v>
      </c>
      <c r="K572" s="6" t="s">
        <v>36</v>
      </c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4"/>
      <c r="W572" s="24"/>
      <c r="X572" s="24"/>
      <c r="Y572" s="24"/>
      <c r="Z572" s="24"/>
      <c r="AA572" s="24"/>
      <c r="AB572" s="24"/>
      <c r="AC572" s="24"/>
    </row>
    <row r="573" spans="1:29">
      <c r="A573" s="5" t="s">
        <v>22</v>
      </c>
      <c r="B573" s="5" t="s">
        <v>23</v>
      </c>
      <c r="C573" s="5" t="s">
        <v>22</v>
      </c>
      <c r="D573" s="5" t="s">
        <v>23</v>
      </c>
      <c r="E573" s="5" t="s">
        <v>55</v>
      </c>
      <c r="F573" s="5" t="s">
        <v>25</v>
      </c>
      <c r="G573" s="5" t="s">
        <v>37</v>
      </c>
      <c r="H573" s="5" t="s">
        <v>29</v>
      </c>
      <c r="I573" s="5" t="s">
        <v>30</v>
      </c>
      <c r="J573" s="5" t="s">
        <v>33</v>
      </c>
      <c r="K573" s="11">
        <v>4.0107481781874</v>
      </c>
      <c r="L573" s="12">
        <v>5.98445849462366</v>
      </c>
      <c r="M573" s="12">
        <v>8.34832295545315</v>
      </c>
      <c r="N573" s="12">
        <v>11.2960713794163</v>
      </c>
      <c r="O573" s="12">
        <v>15.0587977265745</v>
      </c>
      <c r="P573" s="12">
        <v>19.9264576282642</v>
      </c>
      <c r="Q573" s="12">
        <v>26.0845600430108</v>
      </c>
      <c r="R573" s="12">
        <v>34.2570166758832</v>
      </c>
      <c r="S573" s="12">
        <v>44.6851080184332</v>
      </c>
      <c r="T573" s="12">
        <v>56.3280981382488</v>
      </c>
      <c r="U573" s="12">
        <v>68.1883171735791</v>
      </c>
      <c r="V573" s="24"/>
      <c r="W573" s="24"/>
      <c r="X573" s="24"/>
      <c r="Y573" s="24"/>
      <c r="Z573" s="24"/>
      <c r="AA573" s="24"/>
      <c r="AB573" s="24"/>
      <c r="AC573" s="24"/>
    </row>
    <row r="574" spans="1:29">
      <c r="A574" s="6" t="s">
        <v>22</v>
      </c>
      <c r="B574" s="6" t="s">
        <v>23</v>
      </c>
      <c r="C574" s="6" t="s">
        <v>22</v>
      </c>
      <c r="D574" s="6" t="s">
        <v>23</v>
      </c>
      <c r="E574" s="6" t="s">
        <v>55</v>
      </c>
      <c r="F574" s="6" t="s">
        <v>25</v>
      </c>
      <c r="G574" s="6" t="s">
        <v>37</v>
      </c>
      <c r="H574" s="6" t="s">
        <v>29</v>
      </c>
      <c r="I574" s="6" t="s">
        <v>34</v>
      </c>
      <c r="J574" s="6" t="s">
        <v>33</v>
      </c>
      <c r="K574" s="16">
        <v>4.0107481781874</v>
      </c>
      <c r="L574" s="14">
        <v>5.98445849462366</v>
      </c>
      <c r="M574" s="14">
        <v>8.4562561781874</v>
      </c>
      <c r="N574" s="14">
        <v>11.6326685898618</v>
      </c>
      <c r="O574" s="14">
        <v>15.6462072565284</v>
      </c>
      <c r="P574" s="14">
        <v>20.6487930506912</v>
      </c>
      <c r="Q574" s="14">
        <v>27.0083178556068</v>
      </c>
      <c r="R574" s="14">
        <v>35.5000614623656</v>
      </c>
      <c r="S574" s="14">
        <v>46.4277571490015</v>
      </c>
      <c r="T574" s="14">
        <v>58.8127620337942</v>
      </c>
      <c r="U574" s="14">
        <v>72.0537047803379</v>
      </c>
      <c r="V574" s="24"/>
      <c r="W574" s="24"/>
      <c r="X574" s="24"/>
      <c r="Y574" s="24"/>
      <c r="Z574" s="24"/>
      <c r="AA574" s="24"/>
      <c r="AB574" s="24"/>
      <c r="AC574" s="24"/>
    </row>
    <row r="575" spans="1:29">
      <c r="A575" s="6" t="s">
        <v>22</v>
      </c>
      <c r="B575" s="6" t="s">
        <v>23</v>
      </c>
      <c r="C575" s="6" t="s">
        <v>22</v>
      </c>
      <c r="D575" s="6" t="s">
        <v>23</v>
      </c>
      <c r="E575" s="6" t="s">
        <v>55</v>
      </c>
      <c r="F575" s="6" t="s">
        <v>25</v>
      </c>
      <c r="G575" s="6" t="s">
        <v>37</v>
      </c>
      <c r="H575" s="6" t="s">
        <v>35</v>
      </c>
      <c r="I575" s="6" t="s">
        <v>30</v>
      </c>
      <c r="J575" s="6" t="s">
        <v>31</v>
      </c>
      <c r="K575" s="16">
        <v>4.0107481781874</v>
      </c>
      <c r="L575" s="14">
        <v>5.98445849462366</v>
      </c>
      <c r="M575" s="14">
        <v>8.48213530568356</v>
      </c>
      <c r="N575" s="14">
        <v>11.7452214132104</v>
      </c>
      <c r="O575" s="14">
        <v>15.2661155698925</v>
      </c>
      <c r="P575" s="14">
        <v>19.7112981689708</v>
      </c>
      <c r="Q575" s="14">
        <v>25.3792344270353</v>
      </c>
      <c r="R575" s="14">
        <v>32.1650180522273</v>
      </c>
      <c r="S575" s="14">
        <v>40.5880357357911</v>
      </c>
      <c r="T575" s="14">
        <v>49.8177831705069</v>
      </c>
      <c r="U575" s="14">
        <v>58.0138465867896</v>
      </c>
      <c r="V575" s="24"/>
      <c r="W575" s="24"/>
      <c r="X575" s="24"/>
      <c r="Y575" s="24"/>
      <c r="Z575" s="24"/>
      <c r="AA575" s="24"/>
      <c r="AB575" s="24"/>
      <c r="AC575" s="24"/>
    </row>
    <row r="576" spans="1:29">
      <c r="A576" s="6" t="s">
        <v>22</v>
      </c>
      <c r="B576" s="6" t="s">
        <v>23</v>
      </c>
      <c r="C576" s="6" t="s">
        <v>22</v>
      </c>
      <c r="D576" s="6" t="s">
        <v>23</v>
      </c>
      <c r="E576" s="6" t="s">
        <v>55</v>
      </c>
      <c r="F576" s="6" t="s">
        <v>25</v>
      </c>
      <c r="G576" s="6" t="s">
        <v>37</v>
      </c>
      <c r="H576" s="6" t="s">
        <v>35</v>
      </c>
      <c r="I576" s="6" t="s">
        <v>32</v>
      </c>
      <c r="J576" s="6" t="s">
        <v>31</v>
      </c>
      <c r="K576" s="6" t="s">
        <v>36</v>
      </c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4"/>
      <c r="W576" s="24"/>
      <c r="X576" s="24"/>
      <c r="Y576" s="24"/>
      <c r="Z576" s="24"/>
      <c r="AA576" s="24"/>
      <c r="AB576" s="24"/>
      <c r="AC576" s="24"/>
    </row>
    <row r="577" spans="1:29">
      <c r="A577" s="6" t="s">
        <v>22</v>
      </c>
      <c r="B577" s="6" t="s">
        <v>23</v>
      </c>
      <c r="C577" s="6" t="s">
        <v>22</v>
      </c>
      <c r="D577" s="6" t="s">
        <v>23</v>
      </c>
      <c r="E577" s="6" t="s">
        <v>55</v>
      </c>
      <c r="F577" s="6" t="s">
        <v>25</v>
      </c>
      <c r="G577" s="6" t="s">
        <v>37</v>
      </c>
      <c r="H577" s="6" t="s">
        <v>35</v>
      </c>
      <c r="I577" s="6" t="s">
        <v>32</v>
      </c>
      <c r="J577" s="6" t="s">
        <v>33</v>
      </c>
      <c r="K577" s="16" t="s">
        <v>36</v>
      </c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24"/>
      <c r="W577" s="24"/>
      <c r="X577" s="24"/>
      <c r="Y577" s="24"/>
      <c r="Z577" s="24"/>
      <c r="AA577" s="24"/>
      <c r="AB577" s="24"/>
      <c r="AC577" s="24"/>
    </row>
    <row r="578" spans="1:29">
      <c r="A578" s="6" t="s">
        <v>22</v>
      </c>
      <c r="B578" s="6" t="s">
        <v>23</v>
      </c>
      <c r="C578" s="6" t="s">
        <v>22</v>
      </c>
      <c r="D578" s="6" t="s">
        <v>23</v>
      </c>
      <c r="E578" s="6" t="s">
        <v>55</v>
      </c>
      <c r="F578" s="6" t="s">
        <v>25</v>
      </c>
      <c r="G578" s="6" t="s">
        <v>37</v>
      </c>
      <c r="H578" s="6" t="s">
        <v>35</v>
      </c>
      <c r="I578" s="6" t="s">
        <v>34</v>
      </c>
      <c r="J578" s="6" t="s">
        <v>33</v>
      </c>
      <c r="K578" s="16">
        <v>4.0107481781874</v>
      </c>
      <c r="L578" s="14">
        <v>5.98445849462366</v>
      </c>
      <c r="M578" s="14">
        <v>8.48215403379416</v>
      </c>
      <c r="N578" s="14">
        <v>11.7454648786482</v>
      </c>
      <c r="O578" s="14">
        <v>15.8509382795699</v>
      </c>
      <c r="P578" s="14">
        <v>20.435796688172</v>
      </c>
      <c r="Q578" s="14">
        <v>26.3271842764977</v>
      </c>
      <c r="R578" s="14">
        <v>34.4425646513057</v>
      </c>
      <c r="S578" s="14">
        <v>44.8456297757297</v>
      </c>
      <c r="T578" s="14">
        <v>56.1601514654378</v>
      </c>
      <c r="U578" s="14">
        <v>67.3120764792627</v>
      </c>
      <c r="V578" s="24"/>
      <c r="W578" s="24"/>
      <c r="X578" s="24"/>
      <c r="Y578" s="24"/>
      <c r="Z578" s="24"/>
      <c r="AA578" s="24"/>
      <c r="AB578" s="24"/>
      <c r="AC578" s="24"/>
    </row>
    <row r="579" spans="1:29">
      <c r="A579" s="6" t="s">
        <v>22</v>
      </c>
      <c r="B579" s="6" t="s">
        <v>23</v>
      </c>
      <c r="C579" s="6" t="s">
        <v>22</v>
      </c>
      <c r="D579" s="6" t="s">
        <v>23</v>
      </c>
      <c r="E579" s="6" t="s">
        <v>55</v>
      </c>
      <c r="F579" s="6" t="s">
        <v>25</v>
      </c>
      <c r="G579" s="6" t="s">
        <v>37</v>
      </c>
      <c r="H579" s="6" t="s">
        <v>35</v>
      </c>
      <c r="I579" s="6" t="s">
        <v>30</v>
      </c>
      <c r="J579" s="6" t="s">
        <v>33</v>
      </c>
      <c r="K579" s="16">
        <v>4.0107481781874</v>
      </c>
      <c r="L579" s="20">
        <v>5.98445849462366</v>
      </c>
      <c r="M579" s="20">
        <v>8.48211891858679</v>
      </c>
      <c r="N579" s="20">
        <v>11.7450208663594</v>
      </c>
      <c r="O579" s="20">
        <v>14.9393123809524</v>
      </c>
      <c r="P579" s="20">
        <v>19.4353519447005</v>
      </c>
      <c r="Q579" s="20">
        <v>24.7477350230415</v>
      </c>
      <c r="R579" s="20">
        <v>31.5404441474654</v>
      </c>
      <c r="S579" s="20">
        <v>39.7246214562212</v>
      </c>
      <c r="T579" s="20">
        <v>48.713283483871</v>
      </c>
      <c r="U579" s="20">
        <v>58.3788083010753</v>
      </c>
      <c r="V579" s="24"/>
      <c r="W579" s="24"/>
      <c r="X579" s="24"/>
      <c r="Y579" s="24"/>
      <c r="Z579" s="24"/>
      <c r="AA579" s="24"/>
      <c r="AB579" s="24"/>
      <c r="AC579" s="24"/>
    </row>
    <row r="580" spans="1:29">
      <c r="A580" s="5" t="s">
        <v>22</v>
      </c>
      <c r="B580" s="5" t="s">
        <v>23</v>
      </c>
      <c r="C580" s="5" t="s">
        <v>22</v>
      </c>
      <c r="D580" s="5" t="s">
        <v>23</v>
      </c>
      <c r="E580" s="5" t="s">
        <v>55</v>
      </c>
      <c r="F580" s="5" t="s">
        <v>25</v>
      </c>
      <c r="G580" s="5" t="s">
        <v>38</v>
      </c>
      <c r="H580" s="5" t="s">
        <v>27</v>
      </c>
      <c r="I580" s="5" t="s">
        <v>28</v>
      </c>
      <c r="J580" s="5" t="s">
        <v>28</v>
      </c>
      <c r="K580" s="5" t="s">
        <v>36</v>
      </c>
      <c r="L580" s="12">
        <v>5.031366027</v>
      </c>
      <c r="M580" s="12">
        <v>9.392618774</v>
      </c>
      <c r="N580" s="12">
        <v>16.624680298</v>
      </c>
      <c r="O580" s="12">
        <v>22.826074584</v>
      </c>
      <c r="P580" s="12">
        <v>28.708536377</v>
      </c>
      <c r="Q580" s="12">
        <v>34.866826416</v>
      </c>
      <c r="R580" s="12">
        <v>42.397781495</v>
      </c>
      <c r="S580" s="12">
        <v>51.314314942</v>
      </c>
      <c r="T580" s="12">
        <v>61.492566895</v>
      </c>
      <c r="U580" s="12">
        <v>72.7114736645409</v>
      </c>
      <c r="V580" s="24"/>
      <c r="W580" s="24"/>
      <c r="X580" s="24"/>
      <c r="Y580" s="24"/>
      <c r="Z580" s="24"/>
      <c r="AA580" s="24"/>
      <c r="AB580" s="24"/>
      <c r="AC580" s="24"/>
    </row>
    <row r="581" spans="1:29">
      <c r="A581" s="5" t="s">
        <v>22</v>
      </c>
      <c r="B581" s="5" t="s">
        <v>23</v>
      </c>
      <c r="C581" s="5" t="s">
        <v>22</v>
      </c>
      <c r="D581" s="5" t="s">
        <v>23</v>
      </c>
      <c r="E581" s="5" t="s">
        <v>55</v>
      </c>
      <c r="F581" s="5" t="s">
        <v>25</v>
      </c>
      <c r="G581" s="5" t="s">
        <v>38</v>
      </c>
      <c r="H581" s="5" t="s">
        <v>29</v>
      </c>
      <c r="I581" s="5" t="s">
        <v>32</v>
      </c>
      <c r="J581" s="5" t="s">
        <v>31</v>
      </c>
      <c r="K581" s="5" t="s">
        <v>36</v>
      </c>
      <c r="L581" s="12">
        <v>5.031366027</v>
      </c>
      <c r="M581" s="12">
        <v>8.932797119</v>
      </c>
      <c r="N581" s="12">
        <v>15.740050049</v>
      </c>
      <c r="O581" s="12">
        <v>21.359301757</v>
      </c>
      <c r="P581" s="12">
        <v>26.58091748</v>
      </c>
      <c r="Q581" s="12">
        <v>32.070631836</v>
      </c>
      <c r="R581" s="12">
        <v>38.883425537</v>
      </c>
      <c r="S581" s="12">
        <v>47.043098633</v>
      </c>
      <c r="T581" s="12">
        <v>56.467078614</v>
      </c>
      <c r="U581" s="12">
        <v>66.9286197794743</v>
      </c>
      <c r="V581" s="24"/>
      <c r="W581" s="24"/>
      <c r="X581" s="24"/>
      <c r="Y581" s="24"/>
      <c r="Z581" s="24"/>
      <c r="AA581" s="24"/>
      <c r="AB581" s="24"/>
      <c r="AC581" s="24"/>
    </row>
    <row r="582" spans="1:29">
      <c r="A582" s="6" t="s">
        <v>22</v>
      </c>
      <c r="B582" s="6" t="s">
        <v>23</v>
      </c>
      <c r="C582" s="6" t="s">
        <v>22</v>
      </c>
      <c r="D582" s="6" t="s">
        <v>23</v>
      </c>
      <c r="E582" s="6" t="s">
        <v>55</v>
      </c>
      <c r="F582" s="6" t="s">
        <v>25</v>
      </c>
      <c r="G582" s="6" t="s">
        <v>38</v>
      </c>
      <c r="H582" s="6" t="s">
        <v>29</v>
      </c>
      <c r="I582" s="6" t="s">
        <v>30</v>
      </c>
      <c r="J582" s="6" t="s">
        <v>31</v>
      </c>
      <c r="K582" s="6" t="s">
        <v>36</v>
      </c>
      <c r="L582" s="14">
        <v>5.031366027</v>
      </c>
      <c r="M582" s="14">
        <v>9.15740527343</v>
      </c>
      <c r="N582" s="14">
        <v>16.13231384278</v>
      </c>
      <c r="O582" s="14">
        <v>21.95910449219</v>
      </c>
      <c r="P582" s="14">
        <v>27.37668334962</v>
      </c>
      <c r="Q582" s="14">
        <v>32.99760620118</v>
      </c>
      <c r="R582" s="14">
        <v>39.98392578126</v>
      </c>
      <c r="S582" s="14">
        <v>48.29086059571</v>
      </c>
      <c r="T582" s="14">
        <v>57.83095361329</v>
      </c>
      <c r="U582" s="14">
        <v>68.3939227457352</v>
      </c>
      <c r="V582" s="24"/>
      <c r="W582" s="24"/>
      <c r="X582" s="24"/>
      <c r="Y582" s="24"/>
      <c r="Z582" s="24"/>
      <c r="AA582" s="24"/>
      <c r="AB582" s="24"/>
      <c r="AC582" s="24"/>
    </row>
    <row r="583" spans="1:29">
      <c r="A583" s="6" t="s">
        <v>22</v>
      </c>
      <c r="B583" s="6" t="s">
        <v>23</v>
      </c>
      <c r="C583" s="6" t="s">
        <v>22</v>
      </c>
      <c r="D583" s="6" t="s">
        <v>23</v>
      </c>
      <c r="E583" s="6" t="s">
        <v>55</v>
      </c>
      <c r="F583" s="6" t="s">
        <v>25</v>
      </c>
      <c r="G583" s="6" t="s">
        <v>38</v>
      </c>
      <c r="H583" s="6" t="s">
        <v>29</v>
      </c>
      <c r="I583" s="6" t="s">
        <v>32</v>
      </c>
      <c r="J583" s="6" t="s">
        <v>33</v>
      </c>
      <c r="K583" s="6" t="s">
        <v>36</v>
      </c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4"/>
      <c r="W583" s="24"/>
      <c r="X583" s="24"/>
      <c r="Y583" s="24"/>
      <c r="Z583" s="24"/>
      <c r="AA583" s="24"/>
      <c r="AB583" s="24"/>
      <c r="AC583" s="24"/>
    </row>
    <row r="584" spans="1:29">
      <c r="A584" s="6" t="s">
        <v>22</v>
      </c>
      <c r="B584" s="6" t="s">
        <v>23</v>
      </c>
      <c r="C584" s="6" t="s">
        <v>22</v>
      </c>
      <c r="D584" s="6" t="s">
        <v>23</v>
      </c>
      <c r="E584" s="6" t="s">
        <v>55</v>
      </c>
      <c r="F584" s="6" t="s">
        <v>25</v>
      </c>
      <c r="G584" s="6" t="s">
        <v>38</v>
      </c>
      <c r="H584" s="6" t="s">
        <v>29</v>
      </c>
      <c r="I584" s="6" t="s">
        <v>34</v>
      </c>
      <c r="J584" s="6" t="s">
        <v>33</v>
      </c>
      <c r="K584" s="6" t="s">
        <v>36</v>
      </c>
      <c r="L584" s="14">
        <v>5.031366027</v>
      </c>
      <c r="M584" s="14">
        <v>9.252772584</v>
      </c>
      <c r="N584" s="14">
        <v>16.331135863</v>
      </c>
      <c r="O584" s="14">
        <v>22.251134033</v>
      </c>
      <c r="P584" s="14">
        <v>27.660971191</v>
      </c>
      <c r="Q584" s="14">
        <v>33.259156494</v>
      </c>
      <c r="R584" s="14">
        <v>40.189758301</v>
      </c>
      <c r="S584" s="14">
        <v>48.548590576</v>
      </c>
      <c r="T584" s="14">
        <v>58.223344238</v>
      </c>
      <c r="U584" s="14">
        <v>68.9604987973827</v>
      </c>
      <c r="V584" s="24"/>
      <c r="W584" s="24"/>
      <c r="X584" s="24"/>
      <c r="Y584" s="24"/>
      <c r="Z584" s="24"/>
      <c r="AA584" s="24"/>
      <c r="AB584" s="24"/>
      <c r="AC584" s="24"/>
    </row>
    <row r="585" spans="1:29">
      <c r="A585" s="5" t="s">
        <v>22</v>
      </c>
      <c r="B585" s="5" t="s">
        <v>23</v>
      </c>
      <c r="C585" s="5" t="s">
        <v>22</v>
      </c>
      <c r="D585" s="5" t="s">
        <v>23</v>
      </c>
      <c r="E585" s="5" t="s">
        <v>55</v>
      </c>
      <c r="F585" s="5" t="s">
        <v>25</v>
      </c>
      <c r="G585" s="5" t="s">
        <v>38</v>
      </c>
      <c r="H585" s="5" t="s">
        <v>29</v>
      </c>
      <c r="I585" s="5" t="s">
        <v>30</v>
      </c>
      <c r="J585" s="5" t="s">
        <v>33</v>
      </c>
      <c r="K585" s="5" t="s">
        <v>36</v>
      </c>
      <c r="L585" s="12">
        <v>5.031366027</v>
      </c>
      <c r="M585" s="12">
        <v>9.110930664</v>
      </c>
      <c r="N585" s="12">
        <v>16.045615845</v>
      </c>
      <c r="O585" s="12">
        <v>21.911906372</v>
      </c>
      <c r="P585" s="12">
        <v>27.348137695</v>
      </c>
      <c r="Q585" s="12">
        <v>32.983158447</v>
      </c>
      <c r="R585" s="12">
        <v>39.915439942</v>
      </c>
      <c r="S585" s="12">
        <v>48.173092041</v>
      </c>
      <c r="T585" s="12">
        <v>57.876294433</v>
      </c>
      <c r="U585" s="12">
        <v>68.6513735477462</v>
      </c>
      <c r="V585" s="24"/>
      <c r="W585" s="24"/>
      <c r="X585" s="24"/>
      <c r="Y585" s="24"/>
      <c r="Z585" s="24"/>
      <c r="AA585" s="24"/>
      <c r="AB585" s="24"/>
      <c r="AC585" s="24"/>
    </row>
    <row r="586" spans="1:29">
      <c r="A586" s="6" t="s">
        <v>22</v>
      </c>
      <c r="B586" s="6" t="s">
        <v>23</v>
      </c>
      <c r="C586" s="6" t="s">
        <v>22</v>
      </c>
      <c r="D586" s="6" t="s">
        <v>23</v>
      </c>
      <c r="E586" s="6" t="s">
        <v>55</v>
      </c>
      <c r="F586" s="6" t="s">
        <v>25</v>
      </c>
      <c r="G586" s="6" t="s">
        <v>38</v>
      </c>
      <c r="H586" s="6" t="s">
        <v>35</v>
      </c>
      <c r="I586" s="6" t="s">
        <v>32</v>
      </c>
      <c r="J586" s="6" t="s">
        <v>31</v>
      </c>
      <c r="K586" s="6" t="s">
        <v>36</v>
      </c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4"/>
      <c r="W586" s="24"/>
      <c r="X586" s="24"/>
      <c r="Y586" s="24"/>
      <c r="Z586" s="24"/>
      <c r="AA586" s="24"/>
      <c r="AB586" s="24"/>
      <c r="AC586" s="24"/>
    </row>
    <row r="587" spans="1:29">
      <c r="A587" s="6" t="s">
        <v>22</v>
      </c>
      <c r="B587" s="6" t="s">
        <v>23</v>
      </c>
      <c r="C587" s="6" t="s">
        <v>22</v>
      </c>
      <c r="D587" s="6" t="s">
        <v>23</v>
      </c>
      <c r="E587" s="6" t="s">
        <v>55</v>
      </c>
      <c r="F587" s="6" t="s">
        <v>25</v>
      </c>
      <c r="G587" s="6" t="s">
        <v>38</v>
      </c>
      <c r="H587" s="6" t="s">
        <v>35</v>
      </c>
      <c r="I587" s="6" t="s">
        <v>30</v>
      </c>
      <c r="J587" s="6" t="s">
        <v>31</v>
      </c>
      <c r="K587" s="6" t="s">
        <v>36</v>
      </c>
      <c r="L587" s="14">
        <v>5.031366027</v>
      </c>
      <c r="M587" s="14">
        <v>9.42607678223</v>
      </c>
      <c r="N587" s="14">
        <v>16.34606726075</v>
      </c>
      <c r="O587" s="14">
        <v>21.76141003419</v>
      </c>
      <c r="P587" s="14">
        <v>26.97966333008</v>
      </c>
      <c r="Q587" s="14">
        <v>32.71612036133</v>
      </c>
      <c r="R587" s="14">
        <v>39.92027148438</v>
      </c>
      <c r="S587" s="14">
        <v>48.46465454103</v>
      </c>
      <c r="T587" s="14">
        <v>58.22013110352</v>
      </c>
      <c r="U587" s="14">
        <v>68.9875502753377</v>
      </c>
      <c r="V587" s="24"/>
      <c r="W587" s="24"/>
      <c r="X587" s="24"/>
      <c r="Y587" s="24"/>
      <c r="Z587" s="24"/>
      <c r="AA587" s="24"/>
      <c r="AB587" s="24"/>
      <c r="AC587" s="24"/>
    </row>
    <row r="588" spans="1:29">
      <c r="A588" s="6" t="s">
        <v>22</v>
      </c>
      <c r="B588" s="6" t="s">
        <v>23</v>
      </c>
      <c r="C588" s="6" t="s">
        <v>22</v>
      </c>
      <c r="D588" s="6" t="s">
        <v>23</v>
      </c>
      <c r="E588" s="6" t="s">
        <v>55</v>
      </c>
      <c r="F588" s="6" t="s">
        <v>25</v>
      </c>
      <c r="G588" s="6" t="s">
        <v>38</v>
      </c>
      <c r="H588" s="6" t="s">
        <v>35</v>
      </c>
      <c r="I588" s="6" t="s">
        <v>30</v>
      </c>
      <c r="J588" s="6" t="s">
        <v>33</v>
      </c>
      <c r="K588" s="6" t="s">
        <v>36</v>
      </c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24"/>
      <c r="W588" s="24"/>
      <c r="X588" s="24"/>
      <c r="Y588" s="24"/>
      <c r="Z588" s="24"/>
      <c r="AA588" s="24"/>
      <c r="AB588" s="24"/>
      <c r="AC588" s="24"/>
    </row>
    <row r="589" spans="1:29">
      <c r="A589" s="6" t="s">
        <v>22</v>
      </c>
      <c r="B589" s="6" t="s">
        <v>23</v>
      </c>
      <c r="C589" s="6" t="s">
        <v>22</v>
      </c>
      <c r="D589" s="6" t="s">
        <v>23</v>
      </c>
      <c r="E589" s="6" t="s">
        <v>55</v>
      </c>
      <c r="F589" s="6" t="s">
        <v>25</v>
      </c>
      <c r="G589" s="6" t="s">
        <v>38</v>
      </c>
      <c r="H589" s="6" t="s">
        <v>35</v>
      </c>
      <c r="I589" s="6" t="s">
        <v>34</v>
      </c>
      <c r="J589" s="6" t="s">
        <v>33</v>
      </c>
      <c r="K589" s="6" t="s">
        <v>36</v>
      </c>
      <c r="L589" s="20">
        <v>5.031366027</v>
      </c>
      <c r="M589" s="20">
        <v>9.424342285</v>
      </c>
      <c r="N589" s="20">
        <v>16.466169555</v>
      </c>
      <c r="O589" s="20">
        <v>22.141895752</v>
      </c>
      <c r="P589" s="20">
        <v>27.522213134</v>
      </c>
      <c r="Q589" s="20">
        <v>33.196574951</v>
      </c>
      <c r="R589" s="20">
        <v>40.297778077</v>
      </c>
      <c r="S589" s="20">
        <v>48.802325684</v>
      </c>
      <c r="T589" s="20">
        <v>58.510616699</v>
      </c>
      <c r="U589" s="20">
        <v>69.2451744961523</v>
      </c>
      <c r="V589" s="24"/>
      <c r="W589" s="24"/>
      <c r="X589" s="24"/>
      <c r="Y589" s="24"/>
      <c r="Z589" s="24"/>
      <c r="AA589" s="24"/>
      <c r="AB589" s="24"/>
      <c r="AC589" s="24"/>
    </row>
    <row r="590" spans="1:29">
      <c r="A590" s="6" t="s">
        <v>22</v>
      </c>
      <c r="B590" s="6" t="s">
        <v>23</v>
      </c>
      <c r="C590" s="6" t="s">
        <v>22</v>
      </c>
      <c r="D590" s="6" t="s">
        <v>23</v>
      </c>
      <c r="E590" s="6" t="s">
        <v>55</v>
      </c>
      <c r="F590" s="6" t="s">
        <v>25</v>
      </c>
      <c r="G590" s="6" t="s">
        <v>38</v>
      </c>
      <c r="H590" s="6" t="s">
        <v>35</v>
      </c>
      <c r="I590" s="6" t="s">
        <v>32</v>
      </c>
      <c r="J590" s="6" t="s">
        <v>33</v>
      </c>
      <c r="K590" s="6" t="s">
        <v>36</v>
      </c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4"/>
      <c r="W590" s="24"/>
      <c r="X590" s="24"/>
      <c r="Y590" s="24"/>
      <c r="Z590" s="24"/>
      <c r="AA590" s="24"/>
      <c r="AB590" s="24"/>
      <c r="AC590" s="24"/>
    </row>
    <row r="591" spans="1:29">
      <c r="A591" s="6" t="s">
        <v>22</v>
      </c>
      <c r="B591" s="6" t="s">
        <v>23</v>
      </c>
      <c r="C591" s="6" t="s">
        <v>22</v>
      </c>
      <c r="D591" s="6" t="s">
        <v>23</v>
      </c>
      <c r="E591" s="6" t="s">
        <v>55</v>
      </c>
      <c r="F591" s="6" t="s">
        <v>25</v>
      </c>
      <c r="G591" s="6" t="s">
        <v>39</v>
      </c>
      <c r="H591" s="6" t="s">
        <v>27</v>
      </c>
      <c r="I591" s="6" t="s">
        <v>28</v>
      </c>
      <c r="J591" s="6" t="s">
        <v>28</v>
      </c>
      <c r="K591" s="16">
        <v>4.874958</v>
      </c>
      <c r="L591" s="14">
        <v>9.437637</v>
      </c>
      <c r="M591" s="14">
        <v>17.05451</v>
      </c>
      <c r="N591" s="14">
        <v>27.44288</v>
      </c>
      <c r="O591" s="14">
        <v>41.17664</v>
      </c>
      <c r="P591" s="14">
        <v>55.16865</v>
      </c>
      <c r="Q591" s="14">
        <v>69.81456</v>
      </c>
      <c r="R591" s="14">
        <v>86.77097</v>
      </c>
      <c r="S591" s="14">
        <v>106.1642</v>
      </c>
      <c r="T591" s="14">
        <v>128.6352</v>
      </c>
      <c r="U591" s="14">
        <v>154.5116</v>
      </c>
      <c r="V591" s="24"/>
      <c r="W591" s="24"/>
      <c r="X591" s="24"/>
      <c r="Y591" s="24"/>
      <c r="Z591" s="24"/>
      <c r="AA591" s="24"/>
      <c r="AB591" s="24"/>
      <c r="AC591" s="24"/>
    </row>
    <row r="592" spans="1:29">
      <c r="A592" s="6" t="s">
        <v>22</v>
      </c>
      <c r="B592" s="6" t="s">
        <v>23</v>
      </c>
      <c r="C592" s="6" t="s">
        <v>22</v>
      </c>
      <c r="D592" s="6" t="s">
        <v>23</v>
      </c>
      <c r="E592" s="6" t="s">
        <v>55</v>
      </c>
      <c r="F592" s="6" t="s">
        <v>25</v>
      </c>
      <c r="G592" s="6" t="s">
        <v>39</v>
      </c>
      <c r="H592" s="6" t="s">
        <v>29</v>
      </c>
      <c r="I592" s="6" t="s">
        <v>30</v>
      </c>
      <c r="J592" s="6" t="s">
        <v>31</v>
      </c>
      <c r="K592" s="16">
        <v>4.874958</v>
      </c>
      <c r="L592" s="14">
        <v>9.437637</v>
      </c>
      <c r="M592" s="14">
        <v>17.05451</v>
      </c>
      <c r="N592" s="14">
        <v>27.44288</v>
      </c>
      <c r="O592" s="14">
        <v>41.17664</v>
      </c>
      <c r="P592" s="14">
        <v>55.16865</v>
      </c>
      <c r="Q592" s="14">
        <v>69.81456</v>
      </c>
      <c r="R592" s="14">
        <v>86.77097</v>
      </c>
      <c r="S592" s="14">
        <v>106.1642</v>
      </c>
      <c r="T592" s="14">
        <v>128.6352</v>
      </c>
      <c r="U592" s="14">
        <v>154.5116</v>
      </c>
      <c r="V592" s="24"/>
      <c r="W592" s="24"/>
      <c r="X592" s="24"/>
      <c r="Y592" s="24"/>
      <c r="Z592" s="24"/>
      <c r="AA592" s="24"/>
      <c r="AB592" s="24"/>
      <c r="AC592" s="24"/>
    </row>
    <row r="593" spans="1:29">
      <c r="A593" s="6" t="s">
        <v>22</v>
      </c>
      <c r="B593" s="6" t="s">
        <v>23</v>
      </c>
      <c r="C593" s="6" t="s">
        <v>22</v>
      </c>
      <c r="D593" s="6" t="s">
        <v>23</v>
      </c>
      <c r="E593" s="6" t="s">
        <v>55</v>
      </c>
      <c r="F593" s="6" t="s">
        <v>25</v>
      </c>
      <c r="G593" s="6" t="s">
        <v>39</v>
      </c>
      <c r="H593" s="6" t="s">
        <v>29</v>
      </c>
      <c r="I593" s="6" t="s">
        <v>32</v>
      </c>
      <c r="J593" s="6" t="s">
        <v>31</v>
      </c>
      <c r="K593" s="6" t="s">
        <v>36</v>
      </c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4"/>
      <c r="W593" s="24"/>
      <c r="X593" s="24"/>
      <c r="Y593" s="24"/>
      <c r="Z593" s="24"/>
      <c r="AA593" s="24"/>
      <c r="AB593" s="24"/>
      <c r="AC593" s="24"/>
    </row>
    <row r="594" spans="1:29">
      <c r="A594" s="6" t="s">
        <v>22</v>
      </c>
      <c r="B594" s="6" t="s">
        <v>23</v>
      </c>
      <c r="C594" s="6" t="s">
        <v>22</v>
      </c>
      <c r="D594" s="6" t="s">
        <v>23</v>
      </c>
      <c r="E594" s="6" t="s">
        <v>55</v>
      </c>
      <c r="F594" s="6" t="s">
        <v>25</v>
      </c>
      <c r="G594" s="6" t="s">
        <v>39</v>
      </c>
      <c r="H594" s="6" t="s">
        <v>29</v>
      </c>
      <c r="I594" s="6" t="s">
        <v>30</v>
      </c>
      <c r="J594" s="6" t="s">
        <v>33</v>
      </c>
      <c r="K594" s="16">
        <v>4.874958</v>
      </c>
      <c r="L594" s="14">
        <v>9.437637</v>
      </c>
      <c r="M594" s="14">
        <v>17.05451</v>
      </c>
      <c r="N594" s="14">
        <v>27.44288</v>
      </c>
      <c r="O594" s="14">
        <v>41.17664</v>
      </c>
      <c r="P594" s="14">
        <v>55.16865</v>
      </c>
      <c r="Q594" s="14">
        <v>69.81456</v>
      </c>
      <c r="R594" s="14">
        <v>86.77097</v>
      </c>
      <c r="S594" s="14">
        <v>106.1642</v>
      </c>
      <c r="T594" s="14">
        <v>128.6352</v>
      </c>
      <c r="U594" s="14">
        <v>154.5116</v>
      </c>
      <c r="V594" s="24"/>
      <c r="W594" s="24"/>
      <c r="X594" s="24"/>
      <c r="Y594" s="24"/>
      <c r="Z594" s="24"/>
      <c r="AA594" s="24"/>
      <c r="AB594" s="24"/>
      <c r="AC594" s="24"/>
    </row>
    <row r="595" spans="1:29">
      <c r="A595" s="6" t="s">
        <v>22</v>
      </c>
      <c r="B595" s="6" t="s">
        <v>23</v>
      </c>
      <c r="C595" s="6" t="s">
        <v>22</v>
      </c>
      <c r="D595" s="6" t="s">
        <v>23</v>
      </c>
      <c r="E595" s="6" t="s">
        <v>55</v>
      </c>
      <c r="F595" s="6" t="s">
        <v>25</v>
      </c>
      <c r="G595" s="6" t="s">
        <v>39</v>
      </c>
      <c r="H595" s="6" t="s">
        <v>29</v>
      </c>
      <c r="I595" s="6" t="s">
        <v>32</v>
      </c>
      <c r="J595" s="6" t="s">
        <v>33</v>
      </c>
      <c r="K595" s="6" t="s">
        <v>36</v>
      </c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4"/>
      <c r="W595" s="24"/>
      <c r="X595" s="24"/>
      <c r="Y595" s="24"/>
      <c r="Z595" s="24"/>
      <c r="AA595" s="24"/>
      <c r="AB595" s="24"/>
      <c r="AC595" s="24"/>
    </row>
    <row r="596" spans="1:29">
      <c r="A596" s="6" t="s">
        <v>22</v>
      </c>
      <c r="B596" s="6" t="s">
        <v>23</v>
      </c>
      <c r="C596" s="6" t="s">
        <v>22</v>
      </c>
      <c r="D596" s="6" t="s">
        <v>23</v>
      </c>
      <c r="E596" s="6" t="s">
        <v>55</v>
      </c>
      <c r="F596" s="6" t="s">
        <v>25</v>
      </c>
      <c r="G596" s="6" t="s">
        <v>39</v>
      </c>
      <c r="H596" s="6" t="s">
        <v>29</v>
      </c>
      <c r="I596" s="6" t="s">
        <v>34</v>
      </c>
      <c r="J596" s="6" t="s">
        <v>33</v>
      </c>
      <c r="K596" s="16">
        <v>4.874958</v>
      </c>
      <c r="L596" s="14">
        <v>9.437637</v>
      </c>
      <c r="M596" s="14">
        <v>17.05451</v>
      </c>
      <c r="N596" s="14">
        <v>27.44288</v>
      </c>
      <c r="O596" s="14">
        <v>41.17664</v>
      </c>
      <c r="P596" s="14">
        <v>55.16865</v>
      </c>
      <c r="Q596" s="14">
        <v>69.81456</v>
      </c>
      <c r="R596" s="14">
        <v>86.77097</v>
      </c>
      <c r="S596" s="14">
        <v>106.1642</v>
      </c>
      <c r="T596" s="14">
        <v>128.6352</v>
      </c>
      <c r="U596" s="14">
        <v>154.5116</v>
      </c>
      <c r="V596" s="24"/>
      <c r="W596" s="24"/>
      <c r="X596" s="24"/>
      <c r="Y596" s="24"/>
      <c r="Z596" s="24"/>
      <c r="AA596" s="24"/>
      <c r="AB596" s="24"/>
      <c r="AC596" s="24"/>
    </row>
    <row r="597" spans="1:29">
      <c r="A597" s="6" t="s">
        <v>22</v>
      </c>
      <c r="B597" s="6" t="s">
        <v>23</v>
      </c>
      <c r="C597" s="6" t="s">
        <v>22</v>
      </c>
      <c r="D597" s="6" t="s">
        <v>23</v>
      </c>
      <c r="E597" s="6" t="s">
        <v>55</v>
      </c>
      <c r="F597" s="6" t="s">
        <v>25</v>
      </c>
      <c r="G597" s="6" t="s">
        <v>39</v>
      </c>
      <c r="H597" s="6" t="s">
        <v>35</v>
      </c>
      <c r="I597" s="6" t="s">
        <v>30</v>
      </c>
      <c r="J597" s="6" t="s">
        <v>31</v>
      </c>
      <c r="K597" s="16">
        <v>4.874958</v>
      </c>
      <c r="L597" s="14">
        <v>9.437637</v>
      </c>
      <c r="M597" s="14">
        <v>17.05451</v>
      </c>
      <c r="N597" s="14">
        <v>27.44288</v>
      </c>
      <c r="O597" s="14">
        <v>41.17664</v>
      </c>
      <c r="P597" s="14">
        <v>55.16865</v>
      </c>
      <c r="Q597" s="14">
        <v>69.81456</v>
      </c>
      <c r="R597" s="14">
        <v>86.77097</v>
      </c>
      <c r="S597" s="14">
        <v>106.1642</v>
      </c>
      <c r="T597" s="14">
        <v>128.6352</v>
      </c>
      <c r="U597" s="14">
        <v>154.5116</v>
      </c>
      <c r="V597" s="24"/>
      <c r="W597" s="24"/>
      <c r="X597" s="24"/>
      <c r="Y597" s="24"/>
      <c r="Z597" s="24"/>
      <c r="AA597" s="24"/>
      <c r="AB597" s="24"/>
      <c r="AC597" s="24"/>
    </row>
    <row r="598" spans="1:29">
      <c r="A598" s="6" t="s">
        <v>22</v>
      </c>
      <c r="B598" s="6" t="s">
        <v>23</v>
      </c>
      <c r="C598" s="6" t="s">
        <v>22</v>
      </c>
      <c r="D598" s="6" t="s">
        <v>23</v>
      </c>
      <c r="E598" s="6" t="s">
        <v>55</v>
      </c>
      <c r="F598" s="6" t="s">
        <v>25</v>
      </c>
      <c r="G598" s="6" t="s">
        <v>39</v>
      </c>
      <c r="H598" s="6" t="s">
        <v>35</v>
      </c>
      <c r="I598" s="6" t="s">
        <v>32</v>
      </c>
      <c r="J598" s="6" t="s">
        <v>31</v>
      </c>
      <c r="K598" s="6" t="s">
        <v>36</v>
      </c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4"/>
      <c r="W598" s="24"/>
      <c r="X598" s="24"/>
      <c r="Y598" s="24"/>
      <c r="Z598" s="24"/>
      <c r="AA598" s="24"/>
      <c r="AB598" s="24"/>
      <c r="AC598" s="24"/>
    </row>
    <row r="599" spans="1:29">
      <c r="A599" s="6" t="s">
        <v>22</v>
      </c>
      <c r="B599" s="6" t="s">
        <v>23</v>
      </c>
      <c r="C599" s="6" t="s">
        <v>22</v>
      </c>
      <c r="D599" s="6" t="s">
        <v>23</v>
      </c>
      <c r="E599" s="6" t="s">
        <v>55</v>
      </c>
      <c r="F599" s="6" t="s">
        <v>25</v>
      </c>
      <c r="G599" s="6" t="s">
        <v>39</v>
      </c>
      <c r="H599" s="6" t="s">
        <v>35</v>
      </c>
      <c r="I599" s="6" t="s">
        <v>32</v>
      </c>
      <c r="J599" s="6" t="s">
        <v>33</v>
      </c>
      <c r="K599" s="16" t="s">
        <v>36</v>
      </c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24"/>
      <c r="W599" s="24"/>
      <c r="X599" s="24"/>
      <c r="Y599" s="24"/>
      <c r="Z599" s="24"/>
      <c r="AA599" s="24"/>
      <c r="AB599" s="24"/>
      <c r="AC599" s="24"/>
    </row>
    <row r="600" spans="1:29">
      <c r="A600" s="6" t="s">
        <v>22</v>
      </c>
      <c r="B600" s="6" t="s">
        <v>23</v>
      </c>
      <c r="C600" s="6" t="s">
        <v>22</v>
      </c>
      <c r="D600" s="6" t="s">
        <v>23</v>
      </c>
      <c r="E600" s="6" t="s">
        <v>55</v>
      </c>
      <c r="F600" s="6" t="s">
        <v>25</v>
      </c>
      <c r="G600" s="6" t="s">
        <v>39</v>
      </c>
      <c r="H600" s="6" t="s">
        <v>35</v>
      </c>
      <c r="I600" s="6" t="s">
        <v>34</v>
      </c>
      <c r="J600" s="6" t="s">
        <v>33</v>
      </c>
      <c r="K600" s="16">
        <v>4.874958</v>
      </c>
      <c r="L600" s="20">
        <v>9.437637</v>
      </c>
      <c r="M600" s="20">
        <v>17.05451</v>
      </c>
      <c r="N600" s="20">
        <v>27.44288</v>
      </c>
      <c r="O600" s="20">
        <v>41.17664</v>
      </c>
      <c r="P600" s="20">
        <v>55.16865</v>
      </c>
      <c r="Q600" s="20">
        <v>69.81456</v>
      </c>
      <c r="R600" s="20">
        <v>86.77097</v>
      </c>
      <c r="S600" s="20">
        <v>106.1642</v>
      </c>
      <c r="T600" s="20">
        <v>128.6352</v>
      </c>
      <c r="U600" s="20">
        <v>154.5116</v>
      </c>
      <c r="V600" s="24"/>
      <c r="W600" s="24"/>
      <c r="X600" s="24"/>
      <c r="Y600" s="24"/>
      <c r="Z600" s="24"/>
      <c r="AA600" s="24"/>
      <c r="AB600" s="24"/>
      <c r="AC600" s="24"/>
    </row>
    <row r="601" spans="1:29">
      <c r="A601" s="6" t="s">
        <v>22</v>
      </c>
      <c r="B601" s="6" t="s">
        <v>23</v>
      </c>
      <c r="C601" s="6" t="s">
        <v>22</v>
      </c>
      <c r="D601" s="6" t="s">
        <v>23</v>
      </c>
      <c r="E601" s="6" t="s">
        <v>55</v>
      </c>
      <c r="F601" s="6" t="s">
        <v>25</v>
      </c>
      <c r="G601" s="6" t="s">
        <v>39</v>
      </c>
      <c r="H601" s="6" t="s">
        <v>35</v>
      </c>
      <c r="I601" s="6" t="s">
        <v>30</v>
      </c>
      <c r="J601" s="6" t="s">
        <v>33</v>
      </c>
      <c r="K601" s="16">
        <v>4.874958</v>
      </c>
      <c r="L601" s="14">
        <v>9.437637</v>
      </c>
      <c r="M601" s="14">
        <v>17.05451</v>
      </c>
      <c r="N601" s="14">
        <v>27.44288</v>
      </c>
      <c r="O601" s="14">
        <v>41.17664</v>
      </c>
      <c r="P601" s="14">
        <v>55.16865</v>
      </c>
      <c r="Q601" s="14">
        <v>69.81456</v>
      </c>
      <c r="R601" s="14">
        <v>86.77097</v>
      </c>
      <c r="S601" s="14">
        <v>106.1642</v>
      </c>
      <c r="T601" s="14">
        <v>128.6352</v>
      </c>
      <c r="U601" s="14">
        <v>154.5116</v>
      </c>
      <c r="V601" s="24"/>
      <c r="W601" s="24"/>
      <c r="X601" s="24"/>
      <c r="Y601" s="24"/>
      <c r="Z601" s="24"/>
      <c r="AA601" s="24"/>
      <c r="AB601" s="24"/>
      <c r="AC601" s="24"/>
    </row>
    <row r="602" spans="1:29">
      <c r="A602" s="6" t="s">
        <v>22</v>
      </c>
      <c r="B602" s="6" t="s">
        <v>23</v>
      </c>
      <c r="C602" s="6" t="s">
        <v>22</v>
      </c>
      <c r="D602" s="6" t="s">
        <v>23</v>
      </c>
      <c r="E602" s="6" t="s">
        <v>55</v>
      </c>
      <c r="F602" s="6" t="s">
        <v>25</v>
      </c>
      <c r="G602" s="6" t="s">
        <v>40</v>
      </c>
      <c r="H602" s="6" t="s">
        <v>29</v>
      </c>
      <c r="I602" s="6" t="s">
        <v>32</v>
      </c>
      <c r="J602" s="6" t="s">
        <v>31</v>
      </c>
      <c r="K602" s="16">
        <v>4.874958</v>
      </c>
      <c r="L602" s="14">
        <v>9.437637</v>
      </c>
      <c r="M602" s="14">
        <v>17.05451</v>
      </c>
      <c r="N602" s="14">
        <v>27.44288</v>
      </c>
      <c r="O602" s="14">
        <v>41.17664</v>
      </c>
      <c r="P602" s="14">
        <v>55.16865</v>
      </c>
      <c r="Q602" s="14">
        <v>69.81456</v>
      </c>
      <c r="R602" s="14">
        <v>86.77097</v>
      </c>
      <c r="S602" s="14">
        <v>106.1642</v>
      </c>
      <c r="T602" s="14">
        <v>128.6352</v>
      </c>
      <c r="U602" s="14">
        <v>154.5116</v>
      </c>
      <c r="V602" s="24"/>
      <c r="W602" s="24"/>
      <c r="X602" s="24"/>
      <c r="Y602" s="24"/>
      <c r="Z602" s="24"/>
      <c r="AA602" s="24"/>
      <c r="AB602" s="24"/>
      <c r="AC602" s="24"/>
    </row>
    <row r="603" spans="1:29">
      <c r="A603" s="6" t="s">
        <v>22</v>
      </c>
      <c r="B603" s="6" t="s">
        <v>23</v>
      </c>
      <c r="C603" s="6" t="s">
        <v>22</v>
      </c>
      <c r="D603" s="6" t="s">
        <v>23</v>
      </c>
      <c r="E603" s="6" t="s">
        <v>55</v>
      </c>
      <c r="F603" s="6" t="s">
        <v>25</v>
      </c>
      <c r="G603" s="6" t="s">
        <v>40</v>
      </c>
      <c r="H603" s="6" t="s">
        <v>29</v>
      </c>
      <c r="I603" s="6" t="s">
        <v>30</v>
      </c>
      <c r="J603" s="6" t="s">
        <v>33</v>
      </c>
      <c r="K603" s="6" t="s">
        <v>36</v>
      </c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4"/>
      <c r="W603" s="24"/>
      <c r="X603" s="24"/>
      <c r="Y603" s="24"/>
      <c r="Z603" s="24"/>
      <c r="AA603" s="24"/>
      <c r="AB603" s="24"/>
      <c r="AC603" s="24"/>
    </row>
    <row r="604" spans="1:29">
      <c r="A604" s="6" t="s">
        <v>22</v>
      </c>
      <c r="B604" s="6" t="s">
        <v>23</v>
      </c>
      <c r="C604" s="6" t="s">
        <v>22</v>
      </c>
      <c r="D604" s="6" t="s">
        <v>23</v>
      </c>
      <c r="E604" s="6" t="s">
        <v>55</v>
      </c>
      <c r="F604" s="6" t="s">
        <v>25</v>
      </c>
      <c r="G604" s="6" t="s">
        <v>40</v>
      </c>
      <c r="H604" s="6" t="s">
        <v>35</v>
      </c>
      <c r="I604" s="6" t="s">
        <v>30</v>
      </c>
      <c r="J604" s="6" t="s">
        <v>33</v>
      </c>
      <c r="K604" s="6" t="s">
        <v>36</v>
      </c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4"/>
      <c r="W604" s="24"/>
      <c r="X604" s="24"/>
      <c r="Y604" s="24"/>
      <c r="Z604" s="24"/>
      <c r="AA604" s="24"/>
      <c r="AB604" s="24"/>
      <c r="AC604" s="24"/>
    </row>
    <row r="605" spans="1:29">
      <c r="A605" s="5" t="s">
        <v>22</v>
      </c>
      <c r="B605" s="5" t="s">
        <v>23</v>
      </c>
      <c r="C605" s="5" t="s">
        <v>22</v>
      </c>
      <c r="D605" s="5" t="s">
        <v>23</v>
      </c>
      <c r="E605" s="5" t="s">
        <v>55</v>
      </c>
      <c r="F605" s="5" t="s">
        <v>25</v>
      </c>
      <c r="G605" s="5" t="s">
        <v>41</v>
      </c>
      <c r="H605" s="5" t="s">
        <v>27</v>
      </c>
      <c r="I605" s="5" t="s">
        <v>28</v>
      </c>
      <c r="J605" s="5" t="s">
        <v>28</v>
      </c>
      <c r="K605" s="11">
        <v>2.910567895</v>
      </c>
      <c r="L605" s="12">
        <v>5.28792689166338</v>
      </c>
      <c r="M605" s="12">
        <v>8.98870636892384</v>
      </c>
      <c r="N605" s="12">
        <v>14.0444346417597</v>
      </c>
      <c r="O605" s="12">
        <v>20.9324787871254</v>
      </c>
      <c r="P605" s="12">
        <v>29.3192578918674</v>
      </c>
      <c r="Q605" s="12">
        <v>39.5603160770947</v>
      </c>
      <c r="R605" s="12">
        <v>52.0960926813286</v>
      </c>
      <c r="S605" s="12">
        <v>63.923539326071</v>
      </c>
      <c r="T605" s="12">
        <v>72.9780767701188</v>
      </c>
      <c r="U605" s="12">
        <v>82.0318925798652</v>
      </c>
      <c r="V605" s="24"/>
      <c r="W605" s="24"/>
      <c r="X605" s="24"/>
      <c r="Y605" s="24"/>
      <c r="Z605" s="24"/>
      <c r="AA605" s="24"/>
      <c r="AB605" s="24"/>
      <c r="AC605" s="24"/>
    </row>
    <row r="606" spans="1:29">
      <c r="A606" s="6" t="s">
        <v>22</v>
      </c>
      <c r="B606" s="6" t="s">
        <v>23</v>
      </c>
      <c r="C606" s="6" t="s">
        <v>22</v>
      </c>
      <c r="D606" s="6" t="s">
        <v>23</v>
      </c>
      <c r="E606" s="6" t="s">
        <v>55</v>
      </c>
      <c r="F606" s="6" t="s">
        <v>25</v>
      </c>
      <c r="G606" s="6" t="s">
        <v>41</v>
      </c>
      <c r="H606" s="6" t="s">
        <v>29</v>
      </c>
      <c r="I606" s="6" t="s">
        <v>30</v>
      </c>
      <c r="J606" s="6" t="s">
        <v>31</v>
      </c>
      <c r="K606" s="16">
        <v>2.910567895</v>
      </c>
      <c r="L606" s="20">
        <v>5.28792689166338</v>
      </c>
      <c r="M606" s="20">
        <v>8.93594253860185</v>
      </c>
      <c r="N606" s="20">
        <v>13.6235112579753</v>
      </c>
      <c r="O606" s="20">
        <v>20.0557811756833</v>
      </c>
      <c r="P606" s="20">
        <v>27.7002642045747</v>
      </c>
      <c r="Q606" s="20">
        <v>36.6885288655925</v>
      </c>
      <c r="R606" s="20">
        <v>47.3719325037529</v>
      </c>
      <c r="S606" s="20">
        <v>58.1968140000495</v>
      </c>
      <c r="T606" s="20">
        <v>65.6761305430174</v>
      </c>
      <c r="U606" s="20">
        <v>74.9689430566231</v>
      </c>
      <c r="V606" s="24"/>
      <c r="W606" s="24"/>
      <c r="X606" s="24"/>
      <c r="Y606" s="24"/>
      <c r="Z606" s="24"/>
      <c r="AA606" s="24"/>
      <c r="AB606" s="24"/>
      <c r="AC606" s="24"/>
    </row>
    <row r="607" spans="1:29">
      <c r="A607" s="5" t="s">
        <v>22</v>
      </c>
      <c r="B607" s="5" t="s">
        <v>23</v>
      </c>
      <c r="C607" s="5" t="s">
        <v>22</v>
      </c>
      <c r="D607" s="5" t="s">
        <v>23</v>
      </c>
      <c r="E607" s="5" t="s">
        <v>55</v>
      </c>
      <c r="F607" s="5" t="s">
        <v>25</v>
      </c>
      <c r="G607" s="5" t="s">
        <v>41</v>
      </c>
      <c r="H607" s="5" t="s">
        <v>29</v>
      </c>
      <c r="I607" s="5" t="s">
        <v>32</v>
      </c>
      <c r="J607" s="5" t="s">
        <v>31</v>
      </c>
      <c r="K607" s="11" t="s">
        <v>36</v>
      </c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24"/>
      <c r="W607" s="24"/>
      <c r="X607" s="24"/>
      <c r="Y607" s="24"/>
      <c r="Z607" s="24"/>
      <c r="AA607" s="24"/>
      <c r="AB607" s="24"/>
      <c r="AC607" s="24"/>
    </row>
    <row r="608" spans="1:29">
      <c r="A608" s="5" t="s">
        <v>22</v>
      </c>
      <c r="B608" s="5" t="s">
        <v>23</v>
      </c>
      <c r="C608" s="5" t="s">
        <v>22</v>
      </c>
      <c r="D608" s="5" t="s">
        <v>23</v>
      </c>
      <c r="E608" s="5" t="s">
        <v>55</v>
      </c>
      <c r="F608" s="5" t="s">
        <v>25</v>
      </c>
      <c r="G608" s="5" t="s">
        <v>41</v>
      </c>
      <c r="H608" s="5" t="s">
        <v>29</v>
      </c>
      <c r="I608" s="5" t="s">
        <v>30</v>
      </c>
      <c r="J608" s="5" t="s">
        <v>33</v>
      </c>
      <c r="K608" s="11">
        <v>2.910567895</v>
      </c>
      <c r="L608" s="12">
        <v>5.28792689166338</v>
      </c>
      <c r="M608" s="12">
        <v>8.91867215980237</v>
      </c>
      <c r="N608" s="12">
        <v>13.5829700998346</v>
      </c>
      <c r="O608" s="12">
        <v>19.926878818102</v>
      </c>
      <c r="P608" s="12">
        <v>27.3273945258062</v>
      </c>
      <c r="Q608" s="12">
        <v>36.2539299023817</v>
      </c>
      <c r="R608" s="12">
        <v>47.1354622513029</v>
      </c>
      <c r="S608" s="12">
        <v>58.2651834523296</v>
      </c>
      <c r="T608" s="12">
        <v>66.9259360186525</v>
      </c>
      <c r="U608" s="12">
        <v>75.5783408313261</v>
      </c>
      <c r="V608" s="24"/>
      <c r="W608" s="24"/>
      <c r="X608" s="24"/>
      <c r="Y608" s="24"/>
      <c r="Z608" s="24"/>
      <c r="AA608" s="24"/>
      <c r="AB608" s="24"/>
      <c r="AC608" s="24"/>
    </row>
    <row r="609" spans="1:29">
      <c r="A609" s="6" t="s">
        <v>22</v>
      </c>
      <c r="B609" s="6" t="s">
        <v>23</v>
      </c>
      <c r="C609" s="6" t="s">
        <v>22</v>
      </c>
      <c r="D609" s="6" t="s">
        <v>23</v>
      </c>
      <c r="E609" s="6" t="s">
        <v>55</v>
      </c>
      <c r="F609" s="6" t="s">
        <v>25</v>
      </c>
      <c r="G609" s="6" t="s">
        <v>41</v>
      </c>
      <c r="H609" s="6" t="s">
        <v>29</v>
      </c>
      <c r="I609" s="6" t="s">
        <v>32</v>
      </c>
      <c r="J609" s="6" t="s">
        <v>33</v>
      </c>
      <c r="K609" s="6" t="s">
        <v>36</v>
      </c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4"/>
      <c r="W609" s="24"/>
      <c r="X609" s="24"/>
      <c r="Y609" s="24"/>
      <c r="Z609" s="24"/>
      <c r="AA609" s="24"/>
      <c r="AB609" s="24"/>
      <c r="AC609" s="24"/>
    </row>
    <row r="610" spans="1:29">
      <c r="A610" s="6" t="s">
        <v>22</v>
      </c>
      <c r="B610" s="6" t="s">
        <v>23</v>
      </c>
      <c r="C610" s="6" t="s">
        <v>22</v>
      </c>
      <c r="D610" s="6" t="s">
        <v>23</v>
      </c>
      <c r="E610" s="6" t="s">
        <v>55</v>
      </c>
      <c r="F610" s="6" t="s">
        <v>25</v>
      </c>
      <c r="G610" s="6" t="s">
        <v>41</v>
      </c>
      <c r="H610" s="6" t="s">
        <v>29</v>
      </c>
      <c r="I610" s="6" t="s">
        <v>34</v>
      </c>
      <c r="J610" s="6" t="s">
        <v>33</v>
      </c>
      <c r="K610" s="16">
        <v>2.910567895</v>
      </c>
      <c r="L610" s="14">
        <v>5.28792689166338</v>
      </c>
      <c r="M610" s="14">
        <v>8.97998064310301</v>
      </c>
      <c r="N610" s="14">
        <v>13.8678249749044</v>
      </c>
      <c r="O610" s="14">
        <v>20.3880956771499</v>
      </c>
      <c r="P610" s="14">
        <v>28.2686493090081</v>
      </c>
      <c r="Q610" s="14">
        <v>37.9265724043443</v>
      </c>
      <c r="R610" s="14">
        <v>49.5389086458886</v>
      </c>
      <c r="S610" s="14">
        <v>60.3601640097313</v>
      </c>
      <c r="T610" s="14">
        <v>68.0573555165345</v>
      </c>
      <c r="U610" s="14">
        <v>76.5513343139867</v>
      </c>
      <c r="V610" s="24"/>
      <c r="W610" s="24"/>
      <c r="X610" s="24"/>
      <c r="Y610" s="24"/>
      <c r="Z610" s="24"/>
      <c r="AA610" s="24"/>
      <c r="AB610" s="24"/>
      <c r="AC610" s="24"/>
    </row>
    <row r="611" spans="1:29">
      <c r="A611" s="6" t="s">
        <v>22</v>
      </c>
      <c r="B611" s="6" t="s">
        <v>23</v>
      </c>
      <c r="C611" s="6" t="s">
        <v>22</v>
      </c>
      <c r="D611" s="6" t="s">
        <v>23</v>
      </c>
      <c r="E611" s="6" t="s">
        <v>55</v>
      </c>
      <c r="F611" s="6" t="s">
        <v>25</v>
      </c>
      <c r="G611" s="6" t="s">
        <v>41</v>
      </c>
      <c r="H611" s="6" t="s">
        <v>35</v>
      </c>
      <c r="I611" s="6" t="s">
        <v>30</v>
      </c>
      <c r="J611" s="6" t="s">
        <v>31</v>
      </c>
      <c r="K611" s="6" t="s">
        <v>36</v>
      </c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4"/>
      <c r="W611" s="24"/>
      <c r="X611" s="24"/>
      <c r="Y611" s="24"/>
      <c r="Z611" s="24"/>
      <c r="AA611" s="24"/>
      <c r="AB611" s="24"/>
      <c r="AC611" s="24"/>
    </row>
    <row r="612" spans="1:29">
      <c r="A612" s="6" t="s">
        <v>22</v>
      </c>
      <c r="B612" s="6" t="s">
        <v>23</v>
      </c>
      <c r="C612" s="6" t="s">
        <v>22</v>
      </c>
      <c r="D612" s="6" t="s">
        <v>23</v>
      </c>
      <c r="E612" s="6" t="s">
        <v>55</v>
      </c>
      <c r="F612" s="6" t="s">
        <v>25</v>
      </c>
      <c r="G612" s="6" t="s">
        <v>41</v>
      </c>
      <c r="H612" s="6" t="s">
        <v>35</v>
      </c>
      <c r="I612" s="6" t="s">
        <v>32</v>
      </c>
      <c r="J612" s="6" t="s">
        <v>31</v>
      </c>
      <c r="K612" s="6" t="s">
        <v>36</v>
      </c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4"/>
      <c r="W612" s="24"/>
      <c r="X612" s="24"/>
      <c r="Y612" s="24"/>
      <c r="Z612" s="24"/>
      <c r="AA612" s="24"/>
      <c r="AB612" s="24"/>
      <c r="AC612" s="24"/>
    </row>
    <row r="613" spans="1:29">
      <c r="A613" s="6" t="s">
        <v>22</v>
      </c>
      <c r="B613" s="6" t="s">
        <v>23</v>
      </c>
      <c r="C613" s="6" t="s">
        <v>22</v>
      </c>
      <c r="D613" s="6" t="s">
        <v>23</v>
      </c>
      <c r="E613" s="6" t="s">
        <v>55</v>
      </c>
      <c r="F613" s="6" t="s">
        <v>25</v>
      </c>
      <c r="G613" s="6" t="s">
        <v>41</v>
      </c>
      <c r="H613" s="6" t="s">
        <v>35</v>
      </c>
      <c r="I613" s="6" t="s">
        <v>30</v>
      </c>
      <c r="J613" s="6" t="s">
        <v>33</v>
      </c>
      <c r="K613" s="6" t="s">
        <v>36</v>
      </c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4"/>
      <c r="W613" s="24"/>
      <c r="X613" s="24"/>
      <c r="Y613" s="24"/>
      <c r="Z613" s="24"/>
      <c r="AA613" s="24"/>
      <c r="AB613" s="24"/>
      <c r="AC613" s="24"/>
    </row>
    <row r="614" spans="1:29">
      <c r="A614" s="6" t="s">
        <v>22</v>
      </c>
      <c r="B614" s="6" t="s">
        <v>23</v>
      </c>
      <c r="C614" s="6" t="s">
        <v>22</v>
      </c>
      <c r="D614" s="6" t="s">
        <v>23</v>
      </c>
      <c r="E614" s="6" t="s">
        <v>55</v>
      </c>
      <c r="F614" s="6" t="s">
        <v>25</v>
      </c>
      <c r="G614" s="6" t="s">
        <v>41</v>
      </c>
      <c r="H614" s="6" t="s">
        <v>35</v>
      </c>
      <c r="I614" s="6" t="s">
        <v>34</v>
      </c>
      <c r="J614" s="6" t="s">
        <v>33</v>
      </c>
      <c r="K614" s="16">
        <v>2.910567895</v>
      </c>
      <c r="L614" s="20">
        <v>5.28792689166338</v>
      </c>
      <c r="M614" s="20">
        <v>8.98197352301112</v>
      </c>
      <c r="N614" s="20">
        <v>14.0315516452418</v>
      </c>
      <c r="O614" s="20">
        <v>20.3901758171749</v>
      </c>
      <c r="P614" s="20">
        <v>28.1313155539544</v>
      </c>
      <c r="Q614" s="20">
        <v>37.6716940155266</v>
      </c>
      <c r="R614" s="20">
        <v>48.8129889960268</v>
      </c>
      <c r="S614" s="20">
        <v>58.9044086947967</v>
      </c>
      <c r="T614" s="20">
        <v>67.3975817428297</v>
      </c>
      <c r="U614" s="20">
        <v>76.3965944116783</v>
      </c>
      <c r="V614" s="24"/>
      <c r="W614" s="24"/>
      <c r="X614" s="24"/>
      <c r="Y614" s="24"/>
      <c r="Z614" s="24"/>
      <c r="AA614" s="24"/>
      <c r="AB614" s="24"/>
      <c r="AC614" s="24"/>
    </row>
    <row r="615" spans="1:29">
      <c r="A615" s="6" t="s">
        <v>22</v>
      </c>
      <c r="B615" s="6" t="s">
        <v>23</v>
      </c>
      <c r="C615" s="6" t="s">
        <v>22</v>
      </c>
      <c r="D615" s="6" t="s">
        <v>23</v>
      </c>
      <c r="E615" s="6" t="s">
        <v>55</v>
      </c>
      <c r="F615" s="6" t="s">
        <v>25</v>
      </c>
      <c r="G615" s="6" t="s">
        <v>41</v>
      </c>
      <c r="H615" s="6" t="s">
        <v>35</v>
      </c>
      <c r="I615" s="6" t="s">
        <v>32</v>
      </c>
      <c r="J615" s="6" t="s">
        <v>33</v>
      </c>
      <c r="K615" s="16" t="s">
        <v>36</v>
      </c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24"/>
      <c r="W615" s="24"/>
      <c r="X615" s="24"/>
      <c r="Y615" s="24"/>
      <c r="Z615" s="24"/>
      <c r="AA615" s="24"/>
      <c r="AB615" s="24"/>
      <c r="AC615" s="24"/>
    </row>
    <row r="616" spans="1:29">
      <c r="A616" s="5" t="s">
        <v>22</v>
      </c>
      <c r="B616" s="5" t="s">
        <v>23</v>
      </c>
      <c r="C616" s="5" t="s">
        <v>22</v>
      </c>
      <c r="D616" s="5" t="s">
        <v>23</v>
      </c>
      <c r="E616" s="5" t="s">
        <v>55</v>
      </c>
      <c r="F616" s="5" t="s">
        <v>25</v>
      </c>
      <c r="G616" s="5" t="s">
        <v>42</v>
      </c>
      <c r="H616" s="5" t="s">
        <v>27</v>
      </c>
      <c r="I616" s="5" t="s">
        <v>28</v>
      </c>
      <c r="J616" s="5" t="s">
        <v>28</v>
      </c>
      <c r="K616" s="11">
        <v>2.910567895</v>
      </c>
      <c r="L616" s="12">
        <v>5.28792689166338</v>
      </c>
      <c r="M616" s="12">
        <v>7.23261167385976</v>
      </c>
      <c r="N616" s="12">
        <v>9.93973668286402</v>
      </c>
      <c r="O616" s="12">
        <v>13.3351082159032</v>
      </c>
      <c r="P616" s="12">
        <v>18.6101551249557</v>
      </c>
      <c r="Q616" s="12">
        <v>24.9708305112979</v>
      </c>
      <c r="R616" s="12">
        <v>32.7563668054489</v>
      </c>
      <c r="S616" s="12">
        <v>40.113317320991</v>
      </c>
      <c r="T616" s="12">
        <v>45.6911043324391</v>
      </c>
      <c r="U616" s="12">
        <v>51.2651624630596</v>
      </c>
      <c r="V616" s="24"/>
      <c r="W616" s="24"/>
      <c r="X616" s="24"/>
      <c r="Y616" s="24"/>
      <c r="Z616" s="24"/>
      <c r="AA616" s="24"/>
      <c r="AB616" s="24"/>
      <c r="AC616" s="24"/>
    </row>
    <row r="617" spans="1:29">
      <c r="A617" s="5" t="s">
        <v>22</v>
      </c>
      <c r="B617" s="5" t="s">
        <v>23</v>
      </c>
      <c r="C617" s="5" t="s">
        <v>22</v>
      </c>
      <c r="D617" s="5" t="s">
        <v>23</v>
      </c>
      <c r="E617" s="5" t="s">
        <v>55</v>
      </c>
      <c r="F617" s="5" t="s">
        <v>25</v>
      </c>
      <c r="G617" s="5" t="s">
        <v>42</v>
      </c>
      <c r="H617" s="5" t="s">
        <v>29</v>
      </c>
      <c r="I617" s="5" t="s">
        <v>32</v>
      </c>
      <c r="J617" s="5" t="s">
        <v>31</v>
      </c>
      <c r="K617" s="11" t="s">
        <v>36</v>
      </c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24"/>
      <c r="W617" s="24"/>
      <c r="X617" s="24"/>
      <c r="Y617" s="24"/>
      <c r="Z617" s="24"/>
      <c r="AA617" s="24"/>
      <c r="AB617" s="24"/>
      <c r="AC617" s="24"/>
    </row>
    <row r="618" spans="1:29">
      <c r="A618" s="6" t="s">
        <v>22</v>
      </c>
      <c r="B618" s="6" t="s">
        <v>23</v>
      </c>
      <c r="C618" s="6" t="s">
        <v>22</v>
      </c>
      <c r="D618" s="6" t="s">
        <v>23</v>
      </c>
      <c r="E618" s="6" t="s">
        <v>55</v>
      </c>
      <c r="F618" s="6" t="s">
        <v>25</v>
      </c>
      <c r="G618" s="6" t="s">
        <v>42</v>
      </c>
      <c r="H618" s="6" t="s">
        <v>29</v>
      </c>
      <c r="I618" s="6" t="s">
        <v>30</v>
      </c>
      <c r="J618" s="6" t="s">
        <v>31</v>
      </c>
      <c r="K618" s="16">
        <v>2.910567895</v>
      </c>
      <c r="L618" s="20">
        <v>5.28792689166338</v>
      </c>
      <c r="M618" s="20">
        <v>7.21005360455572</v>
      </c>
      <c r="N618" s="20">
        <v>9.76028063248345</v>
      </c>
      <c r="O618" s="20">
        <v>12.9320504730774</v>
      </c>
      <c r="P618" s="20">
        <v>17.9588779154172</v>
      </c>
      <c r="Q618" s="20">
        <v>23.7294740629174</v>
      </c>
      <c r="R618" s="20">
        <v>30.5656847962547</v>
      </c>
      <c r="S618" s="20">
        <v>36.6794598968016</v>
      </c>
      <c r="T618" s="20">
        <v>41.8451308068151</v>
      </c>
      <c r="U618" s="20">
        <v>47.1178831551795</v>
      </c>
      <c r="V618" s="24"/>
      <c r="W618" s="24"/>
      <c r="X618" s="24"/>
      <c r="Y618" s="24"/>
      <c r="Z618" s="24"/>
      <c r="AA618" s="24"/>
      <c r="AB618" s="24"/>
      <c r="AC618" s="24"/>
    </row>
    <row r="619" spans="1:29">
      <c r="A619" s="6" t="s">
        <v>22</v>
      </c>
      <c r="B619" s="6" t="s">
        <v>23</v>
      </c>
      <c r="C619" s="6" t="s">
        <v>22</v>
      </c>
      <c r="D619" s="6" t="s">
        <v>23</v>
      </c>
      <c r="E619" s="6" t="s">
        <v>55</v>
      </c>
      <c r="F619" s="6" t="s">
        <v>25</v>
      </c>
      <c r="G619" s="6" t="s">
        <v>42</v>
      </c>
      <c r="H619" s="6" t="s">
        <v>29</v>
      </c>
      <c r="I619" s="6" t="s">
        <v>34</v>
      </c>
      <c r="J619" s="6" t="s">
        <v>33</v>
      </c>
      <c r="K619" s="16">
        <v>2.910567895</v>
      </c>
      <c r="L619" s="20">
        <v>5.28792689166338</v>
      </c>
      <c r="M619" s="20">
        <v>7.22926924923775</v>
      </c>
      <c r="N619" s="20">
        <v>9.8864949989333</v>
      </c>
      <c r="O619" s="20">
        <v>13.1778560843892</v>
      </c>
      <c r="P619" s="20">
        <v>18.2729047118693</v>
      </c>
      <c r="Q619" s="20">
        <v>24.3096593264693</v>
      </c>
      <c r="R619" s="20">
        <v>31.7145615638431</v>
      </c>
      <c r="S619" s="20">
        <v>38.6822969419066</v>
      </c>
      <c r="T619" s="20">
        <v>43.6280949051807</v>
      </c>
      <c r="U619" s="20">
        <v>48.2392454026563</v>
      </c>
      <c r="V619" s="24"/>
      <c r="W619" s="24"/>
      <c r="X619" s="24"/>
      <c r="Y619" s="24"/>
      <c r="Z619" s="24"/>
      <c r="AA619" s="24"/>
      <c r="AB619" s="24"/>
      <c r="AC619" s="24"/>
    </row>
    <row r="620" spans="1:29">
      <c r="A620" s="5" t="s">
        <v>22</v>
      </c>
      <c r="B620" s="5" t="s">
        <v>23</v>
      </c>
      <c r="C620" s="5" t="s">
        <v>22</v>
      </c>
      <c r="D620" s="5" t="s">
        <v>23</v>
      </c>
      <c r="E620" s="5" t="s">
        <v>55</v>
      </c>
      <c r="F620" s="5" t="s">
        <v>25</v>
      </c>
      <c r="G620" s="5" t="s">
        <v>42</v>
      </c>
      <c r="H620" s="5" t="s">
        <v>29</v>
      </c>
      <c r="I620" s="5" t="s">
        <v>30</v>
      </c>
      <c r="J620" s="5" t="s">
        <v>33</v>
      </c>
      <c r="K620" s="11">
        <v>2.910567895</v>
      </c>
      <c r="L620" s="12">
        <v>5.28792689166338</v>
      </c>
      <c r="M620" s="12">
        <v>7.19181153679861</v>
      </c>
      <c r="N620" s="12">
        <v>9.71677746079362</v>
      </c>
      <c r="O620" s="12">
        <v>12.8879491969868</v>
      </c>
      <c r="P620" s="12">
        <v>17.7574895265666</v>
      </c>
      <c r="Q620" s="12">
        <v>23.4666974338501</v>
      </c>
      <c r="R620" s="12">
        <v>30.2535604119847</v>
      </c>
      <c r="S620" s="12">
        <v>36.5410044586074</v>
      </c>
      <c r="T620" s="12">
        <v>41.8088830769216</v>
      </c>
      <c r="U620" s="12">
        <v>47.1290124256687</v>
      </c>
      <c r="V620" s="24"/>
      <c r="W620" s="24"/>
      <c r="X620" s="24"/>
      <c r="Y620" s="24"/>
      <c r="Z620" s="24"/>
      <c r="AA620" s="24"/>
      <c r="AB620" s="24"/>
      <c r="AC620" s="24"/>
    </row>
    <row r="621" spans="1:29">
      <c r="A621" s="6" t="s">
        <v>22</v>
      </c>
      <c r="B621" s="6" t="s">
        <v>23</v>
      </c>
      <c r="C621" s="6" t="s">
        <v>22</v>
      </c>
      <c r="D621" s="6" t="s">
        <v>23</v>
      </c>
      <c r="E621" s="6" t="s">
        <v>55</v>
      </c>
      <c r="F621" s="6" t="s">
        <v>25</v>
      </c>
      <c r="G621" s="6" t="s">
        <v>42</v>
      </c>
      <c r="H621" s="6" t="s">
        <v>29</v>
      </c>
      <c r="I621" s="6" t="s">
        <v>32</v>
      </c>
      <c r="J621" s="6" t="s">
        <v>33</v>
      </c>
      <c r="K621" s="16" t="s">
        <v>36</v>
      </c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24"/>
      <c r="W621" s="24"/>
      <c r="X621" s="24"/>
      <c r="Y621" s="24"/>
      <c r="Z621" s="24"/>
      <c r="AA621" s="24"/>
      <c r="AB621" s="24"/>
      <c r="AC621" s="24"/>
    </row>
    <row r="622" spans="1:29">
      <c r="A622" s="6" t="s">
        <v>22</v>
      </c>
      <c r="B622" s="6" t="s">
        <v>23</v>
      </c>
      <c r="C622" s="6" t="s">
        <v>22</v>
      </c>
      <c r="D622" s="6" t="s">
        <v>23</v>
      </c>
      <c r="E622" s="6" t="s">
        <v>55</v>
      </c>
      <c r="F622" s="6" t="s">
        <v>25</v>
      </c>
      <c r="G622" s="6" t="s">
        <v>42</v>
      </c>
      <c r="H622" s="6" t="s">
        <v>35</v>
      </c>
      <c r="I622" s="6" t="s">
        <v>32</v>
      </c>
      <c r="J622" s="6" t="s">
        <v>31</v>
      </c>
      <c r="K622" s="16" t="s">
        <v>36</v>
      </c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24"/>
      <c r="W622" s="24"/>
      <c r="X622" s="24"/>
      <c r="Y622" s="24"/>
      <c r="Z622" s="24"/>
      <c r="AA622" s="24"/>
      <c r="AB622" s="24"/>
      <c r="AC622" s="24"/>
    </row>
    <row r="623" spans="1:29">
      <c r="A623" s="6" t="s">
        <v>22</v>
      </c>
      <c r="B623" s="6" t="s">
        <v>23</v>
      </c>
      <c r="C623" s="6" t="s">
        <v>22</v>
      </c>
      <c r="D623" s="6" t="s">
        <v>23</v>
      </c>
      <c r="E623" s="6" t="s">
        <v>55</v>
      </c>
      <c r="F623" s="6" t="s">
        <v>25</v>
      </c>
      <c r="G623" s="6" t="s">
        <v>42</v>
      </c>
      <c r="H623" s="6" t="s">
        <v>35</v>
      </c>
      <c r="I623" s="6" t="s">
        <v>30</v>
      </c>
      <c r="J623" s="6" t="s">
        <v>31</v>
      </c>
      <c r="K623" s="16">
        <v>2.910567895</v>
      </c>
      <c r="L623" s="20">
        <v>5.28792689166338</v>
      </c>
      <c r="M623" s="20">
        <v>7.2259161729293</v>
      </c>
      <c r="N623" s="20">
        <v>9.93803337123035</v>
      </c>
      <c r="O623" s="20">
        <v>12.6739583871001</v>
      </c>
      <c r="P623" s="20">
        <v>16.9337943788879</v>
      </c>
      <c r="Q623" s="20">
        <v>22.0662408292098</v>
      </c>
      <c r="R623" s="20">
        <v>28.4743335620365</v>
      </c>
      <c r="S623" s="20">
        <v>35.2514433274193</v>
      </c>
      <c r="T623" s="20">
        <v>40.4287204255472</v>
      </c>
      <c r="U623" s="20">
        <v>45.6416344607632</v>
      </c>
      <c r="V623" s="24"/>
      <c r="W623" s="24"/>
      <c r="X623" s="24"/>
      <c r="Y623" s="24"/>
      <c r="Z623" s="24"/>
      <c r="AA623" s="24"/>
      <c r="AB623" s="24"/>
      <c r="AC623" s="24"/>
    </row>
    <row r="624" spans="1:29">
      <c r="A624" s="6" t="s">
        <v>22</v>
      </c>
      <c r="B624" s="6" t="s">
        <v>23</v>
      </c>
      <c r="C624" s="6" t="s">
        <v>22</v>
      </c>
      <c r="D624" s="6" t="s">
        <v>23</v>
      </c>
      <c r="E624" s="6" t="s">
        <v>55</v>
      </c>
      <c r="F624" s="6" t="s">
        <v>25</v>
      </c>
      <c r="G624" s="6" t="s">
        <v>42</v>
      </c>
      <c r="H624" s="6" t="s">
        <v>35</v>
      </c>
      <c r="I624" s="6" t="s">
        <v>34</v>
      </c>
      <c r="J624" s="6" t="s">
        <v>33</v>
      </c>
      <c r="K624" s="16">
        <v>2.910567895</v>
      </c>
      <c r="L624" s="20">
        <v>5.28792689166338</v>
      </c>
      <c r="M624" s="20">
        <v>7.22784174565982</v>
      </c>
      <c r="N624" s="20">
        <v>9.93104975264499</v>
      </c>
      <c r="O624" s="20">
        <v>13.1439531553116</v>
      </c>
      <c r="P624" s="20">
        <v>18.126414924782</v>
      </c>
      <c r="Q624" s="20">
        <v>24.1620844144001</v>
      </c>
      <c r="R624" s="20">
        <v>31.6152372774585</v>
      </c>
      <c r="S624" s="20">
        <v>38.4560015696424</v>
      </c>
      <c r="T624" s="20">
        <v>42.8818465455979</v>
      </c>
      <c r="U624" s="20">
        <v>47.8430059755832</v>
      </c>
      <c r="V624" s="24"/>
      <c r="W624" s="24"/>
      <c r="X624" s="24"/>
      <c r="Y624" s="24"/>
      <c r="Z624" s="24"/>
      <c r="AA624" s="24"/>
      <c r="AB624" s="24"/>
      <c r="AC624" s="24"/>
    </row>
    <row r="625" spans="1:29">
      <c r="A625" s="6" t="s">
        <v>22</v>
      </c>
      <c r="B625" s="6" t="s">
        <v>23</v>
      </c>
      <c r="C625" s="6" t="s">
        <v>22</v>
      </c>
      <c r="D625" s="6" t="s">
        <v>23</v>
      </c>
      <c r="E625" s="6" t="s">
        <v>55</v>
      </c>
      <c r="F625" s="6" t="s">
        <v>25</v>
      </c>
      <c r="G625" s="6" t="s">
        <v>42</v>
      </c>
      <c r="H625" s="6" t="s">
        <v>35</v>
      </c>
      <c r="I625" s="6" t="s">
        <v>30</v>
      </c>
      <c r="J625" s="6" t="s">
        <v>33</v>
      </c>
      <c r="K625" s="16">
        <v>2.910567895</v>
      </c>
      <c r="L625" s="14">
        <v>5.28792689166338</v>
      </c>
      <c r="M625" s="14">
        <v>7.22282392150162</v>
      </c>
      <c r="N625" s="14">
        <v>9.94050093093203</v>
      </c>
      <c r="O625" s="14">
        <v>12.5179604894822</v>
      </c>
      <c r="P625" s="14">
        <v>16.5228735839751</v>
      </c>
      <c r="Q625" s="14">
        <v>21.1861456253493</v>
      </c>
      <c r="R625" s="14">
        <v>28.2613316679616</v>
      </c>
      <c r="S625" s="14">
        <v>35.2510352314945</v>
      </c>
      <c r="T625" s="14">
        <v>40.6370510857553</v>
      </c>
      <c r="U625" s="14">
        <v>46.4761735918581</v>
      </c>
      <c r="V625" s="24"/>
      <c r="W625" s="24"/>
      <c r="X625" s="24"/>
      <c r="Y625" s="24"/>
      <c r="Z625" s="24"/>
      <c r="AA625" s="24"/>
      <c r="AB625" s="24"/>
      <c r="AC625" s="24"/>
    </row>
    <row r="626" spans="1:29">
      <c r="A626" s="6" t="s">
        <v>22</v>
      </c>
      <c r="B626" s="6" t="s">
        <v>23</v>
      </c>
      <c r="C626" s="6" t="s">
        <v>22</v>
      </c>
      <c r="D626" s="6" t="s">
        <v>23</v>
      </c>
      <c r="E626" s="6" t="s">
        <v>55</v>
      </c>
      <c r="F626" s="6" t="s">
        <v>25</v>
      </c>
      <c r="G626" s="6" t="s">
        <v>42</v>
      </c>
      <c r="H626" s="6" t="s">
        <v>35</v>
      </c>
      <c r="I626" s="6" t="s">
        <v>32</v>
      </c>
      <c r="J626" s="6" t="s">
        <v>33</v>
      </c>
      <c r="K626" s="16" t="s">
        <v>36</v>
      </c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24"/>
      <c r="W626" s="24"/>
      <c r="X626" s="24"/>
      <c r="Y626" s="24"/>
      <c r="Z626" s="24"/>
      <c r="AA626" s="24"/>
      <c r="AB626" s="24"/>
      <c r="AC626" s="24"/>
    </row>
    <row r="627" spans="1:29">
      <c r="A627" s="5" t="s">
        <v>22</v>
      </c>
      <c r="B627" s="5" t="s">
        <v>23</v>
      </c>
      <c r="C627" s="5" t="s">
        <v>22</v>
      </c>
      <c r="D627" s="5" t="s">
        <v>23</v>
      </c>
      <c r="E627" s="5" t="s">
        <v>55</v>
      </c>
      <c r="F627" s="5" t="s">
        <v>25</v>
      </c>
      <c r="G627" s="5" t="s">
        <v>43</v>
      </c>
      <c r="H627" s="5" t="s">
        <v>27</v>
      </c>
      <c r="I627" s="5" t="s">
        <v>28</v>
      </c>
      <c r="J627" s="5" t="s">
        <v>28</v>
      </c>
      <c r="K627" s="11">
        <v>5.1985</v>
      </c>
      <c r="L627" s="12">
        <v>9.7507</v>
      </c>
      <c r="M627" s="12">
        <v>16.9724</v>
      </c>
      <c r="N627" s="12">
        <v>28.25455</v>
      </c>
      <c r="O627" s="12">
        <v>43.34425</v>
      </c>
      <c r="P627" s="12">
        <v>62.08695</v>
      </c>
      <c r="Q627" s="12">
        <v>81.41975</v>
      </c>
      <c r="R627" s="12">
        <v>100.8509</v>
      </c>
      <c r="S627" s="12">
        <v>118.8068</v>
      </c>
      <c r="T627" s="12">
        <v>135.98995</v>
      </c>
      <c r="U627" s="12">
        <v>153.55245</v>
      </c>
      <c r="V627" s="24"/>
      <c r="W627" s="24"/>
      <c r="X627" s="24"/>
      <c r="Y627" s="24"/>
      <c r="Z627" s="24"/>
      <c r="AA627" s="24"/>
      <c r="AB627" s="24"/>
      <c r="AC627" s="24"/>
    </row>
    <row r="628" spans="1:29">
      <c r="A628" s="5" t="s">
        <v>22</v>
      </c>
      <c r="B628" s="5" t="s">
        <v>23</v>
      </c>
      <c r="C628" s="5" t="s">
        <v>22</v>
      </c>
      <c r="D628" s="5" t="s">
        <v>23</v>
      </c>
      <c r="E628" s="5" t="s">
        <v>55</v>
      </c>
      <c r="F628" s="5" t="s">
        <v>25</v>
      </c>
      <c r="G628" s="5" t="s">
        <v>43</v>
      </c>
      <c r="H628" s="5" t="s">
        <v>29</v>
      </c>
      <c r="I628" s="5" t="s">
        <v>32</v>
      </c>
      <c r="J628" s="5" t="s">
        <v>31</v>
      </c>
      <c r="K628" s="11">
        <v>5.1985</v>
      </c>
      <c r="L628" s="12">
        <v>9.7507</v>
      </c>
      <c r="M628" s="12">
        <v>16.8474730408922</v>
      </c>
      <c r="N628" s="12">
        <v>28.0127083157756</v>
      </c>
      <c r="O628" s="12">
        <v>42.8136487955885</v>
      </c>
      <c r="P628" s="12">
        <v>60.9345183847521</v>
      </c>
      <c r="Q628" s="12">
        <v>79.5173968303386</v>
      </c>
      <c r="R628" s="12">
        <v>97.6578899047325</v>
      </c>
      <c r="S628" s="12">
        <v>114.783165555478</v>
      </c>
      <c r="T628" s="12">
        <v>131.268356560577</v>
      </c>
      <c r="U628" s="12">
        <v>148.690553218115</v>
      </c>
      <c r="V628" s="24"/>
      <c r="W628" s="24"/>
      <c r="X628" s="24"/>
      <c r="Y628" s="24"/>
      <c r="Z628" s="24"/>
      <c r="AA628" s="24"/>
      <c r="AB628" s="24"/>
      <c r="AC628" s="24"/>
    </row>
    <row r="629" spans="1:29">
      <c r="A629" s="6" t="s">
        <v>22</v>
      </c>
      <c r="B629" s="6" t="s">
        <v>23</v>
      </c>
      <c r="C629" s="6" t="s">
        <v>22</v>
      </c>
      <c r="D629" s="6" t="s">
        <v>23</v>
      </c>
      <c r="E629" s="6" t="s">
        <v>55</v>
      </c>
      <c r="F629" s="6" t="s">
        <v>25</v>
      </c>
      <c r="G629" s="6" t="s">
        <v>43</v>
      </c>
      <c r="H629" s="6" t="s">
        <v>29</v>
      </c>
      <c r="I629" s="6" t="s">
        <v>30</v>
      </c>
      <c r="J629" s="6" t="s">
        <v>31</v>
      </c>
      <c r="K629" s="16">
        <v>5.1985</v>
      </c>
      <c r="L629" s="14">
        <v>9.7507</v>
      </c>
      <c r="M629" s="14">
        <v>16.9168769070632</v>
      </c>
      <c r="N629" s="14">
        <v>28.1937795255026</v>
      </c>
      <c r="O629" s="14">
        <v>43.1351882351282</v>
      </c>
      <c r="P629" s="14">
        <v>61.721811140853</v>
      </c>
      <c r="Q629" s="14">
        <v>80.6653269473107</v>
      </c>
      <c r="R629" s="14">
        <v>99.4990884382545</v>
      </c>
      <c r="S629" s="14">
        <v>116.326869001333</v>
      </c>
      <c r="T629" s="14">
        <v>132.554232283914</v>
      </c>
      <c r="U629" s="14">
        <v>149.931085697994</v>
      </c>
      <c r="V629" s="24"/>
      <c r="W629" s="24"/>
      <c r="X629" s="24"/>
      <c r="Y629" s="24"/>
      <c r="Z629" s="24"/>
      <c r="AA629" s="24"/>
      <c r="AB629" s="24"/>
      <c r="AC629" s="24"/>
    </row>
    <row r="630" spans="1:29">
      <c r="A630" s="5" t="s">
        <v>22</v>
      </c>
      <c r="B630" s="5" t="s">
        <v>23</v>
      </c>
      <c r="C630" s="5" t="s">
        <v>22</v>
      </c>
      <c r="D630" s="5" t="s">
        <v>23</v>
      </c>
      <c r="E630" s="5" t="s">
        <v>55</v>
      </c>
      <c r="F630" s="5" t="s">
        <v>25</v>
      </c>
      <c r="G630" s="5" t="s">
        <v>43</v>
      </c>
      <c r="H630" s="5" t="s">
        <v>29</v>
      </c>
      <c r="I630" s="5" t="s">
        <v>30</v>
      </c>
      <c r="J630" s="5" t="s">
        <v>33</v>
      </c>
      <c r="K630" s="11">
        <v>5.1985</v>
      </c>
      <c r="L630" s="12">
        <v>9.7507</v>
      </c>
      <c r="M630" s="12">
        <v>16.7818548401487</v>
      </c>
      <c r="N630" s="12">
        <v>27.78946983803</v>
      </c>
      <c r="O630" s="12">
        <v>42.4016381829464</v>
      </c>
      <c r="P630" s="12">
        <v>60.5487570651218</v>
      </c>
      <c r="Q630" s="12">
        <v>79.7841608217696</v>
      </c>
      <c r="R630" s="12">
        <v>99.4343166331664</v>
      </c>
      <c r="S630" s="12">
        <v>117.625199831567</v>
      </c>
      <c r="T630" s="12">
        <v>135.398565681157</v>
      </c>
      <c r="U630" s="12">
        <v>153.387360126252</v>
      </c>
      <c r="V630" s="24"/>
      <c r="W630" s="24"/>
      <c r="X630" s="24"/>
      <c r="Y630" s="24"/>
      <c r="Z630" s="24"/>
      <c r="AA630" s="24"/>
      <c r="AB630" s="24"/>
      <c r="AC630" s="24"/>
    </row>
    <row r="631" spans="1:29">
      <c r="A631" s="6" t="s">
        <v>22</v>
      </c>
      <c r="B631" s="6" t="s">
        <v>23</v>
      </c>
      <c r="C631" s="6" t="s">
        <v>22</v>
      </c>
      <c r="D631" s="6" t="s">
        <v>23</v>
      </c>
      <c r="E631" s="6" t="s">
        <v>55</v>
      </c>
      <c r="F631" s="6" t="s">
        <v>25</v>
      </c>
      <c r="G631" s="6" t="s">
        <v>43</v>
      </c>
      <c r="H631" s="6" t="s">
        <v>29</v>
      </c>
      <c r="I631" s="6" t="s">
        <v>34</v>
      </c>
      <c r="J631" s="6" t="s">
        <v>33</v>
      </c>
      <c r="K631" s="16">
        <v>5.1985</v>
      </c>
      <c r="L631" s="20">
        <v>9.7507</v>
      </c>
      <c r="M631" s="20">
        <v>16.9194006840149</v>
      </c>
      <c r="N631" s="20">
        <v>28.2099023044509</v>
      </c>
      <c r="O631" s="20">
        <v>43.1657528206358</v>
      </c>
      <c r="P631" s="20">
        <v>61.7521382886227</v>
      </c>
      <c r="Q631" s="20">
        <v>80.7558577136334</v>
      </c>
      <c r="R631" s="20">
        <v>99.7605746143508</v>
      </c>
      <c r="S631" s="20">
        <v>117.664507095235</v>
      </c>
      <c r="T631" s="20">
        <v>135.319161373817</v>
      </c>
      <c r="U631" s="20">
        <v>153.205761265129</v>
      </c>
      <c r="V631" s="24"/>
      <c r="W631" s="24"/>
      <c r="X631" s="24"/>
      <c r="Y631" s="24"/>
      <c r="Z631" s="24"/>
      <c r="AA631" s="24"/>
      <c r="AB631" s="24"/>
      <c r="AC631" s="24"/>
    </row>
    <row r="632" spans="1:29">
      <c r="A632" s="6" t="s">
        <v>22</v>
      </c>
      <c r="B632" s="6" t="s">
        <v>23</v>
      </c>
      <c r="C632" s="6" t="s">
        <v>22</v>
      </c>
      <c r="D632" s="6" t="s">
        <v>23</v>
      </c>
      <c r="E632" s="6" t="s">
        <v>55</v>
      </c>
      <c r="F632" s="6" t="s">
        <v>25</v>
      </c>
      <c r="G632" s="6" t="s">
        <v>43</v>
      </c>
      <c r="H632" s="6" t="s">
        <v>29</v>
      </c>
      <c r="I632" s="6" t="s">
        <v>32</v>
      </c>
      <c r="J632" s="6" t="s">
        <v>33</v>
      </c>
      <c r="K632" s="16" t="s">
        <v>36</v>
      </c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24"/>
      <c r="W632" s="24"/>
      <c r="X632" s="24"/>
      <c r="Y632" s="24"/>
      <c r="Z632" s="24"/>
      <c r="AA632" s="24"/>
      <c r="AB632" s="24"/>
      <c r="AC632" s="24"/>
    </row>
    <row r="633" spans="1:29">
      <c r="A633" s="6" t="s">
        <v>22</v>
      </c>
      <c r="B633" s="6" t="s">
        <v>23</v>
      </c>
      <c r="C633" s="6" t="s">
        <v>22</v>
      </c>
      <c r="D633" s="6" t="s">
        <v>23</v>
      </c>
      <c r="E633" s="6" t="s">
        <v>55</v>
      </c>
      <c r="F633" s="6" t="s">
        <v>25</v>
      </c>
      <c r="G633" s="6" t="s">
        <v>43</v>
      </c>
      <c r="H633" s="6" t="s">
        <v>35</v>
      </c>
      <c r="I633" s="6" t="s">
        <v>32</v>
      </c>
      <c r="J633" s="6" t="s">
        <v>31</v>
      </c>
      <c r="K633" s="6" t="s">
        <v>36</v>
      </c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4"/>
      <c r="W633" s="24"/>
      <c r="X633" s="24"/>
      <c r="Y633" s="24"/>
      <c r="Z633" s="24"/>
      <c r="AA633" s="24"/>
      <c r="AB633" s="24"/>
      <c r="AC633" s="24"/>
    </row>
    <row r="634" spans="1:29">
      <c r="A634" s="6" t="s">
        <v>22</v>
      </c>
      <c r="B634" s="6" t="s">
        <v>23</v>
      </c>
      <c r="C634" s="6" t="s">
        <v>22</v>
      </c>
      <c r="D634" s="6" t="s">
        <v>23</v>
      </c>
      <c r="E634" s="6" t="s">
        <v>55</v>
      </c>
      <c r="F634" s="6" t="s">
        <v>25</v>
      </c>
      <c r="G634" s="6" t="s">
        <v>43</v>
      </c>
      <c r="H634" s="6" t="s">
        <v>35</v>
      </c>
      <c r="I634" s="6" t="s">
        <v>30</v>
      </c>
      <c r="J634" s="6" t="s">
        <v>31</v>
      </c>
      <c r="K634" s="16">
        <v>5.1985</v>
      </c>
      <c r="L634" s="14">
        <v>9.7507</v>
      </c>
      <c r="M634" s="14">
        <v>17.0064709888476</v>
      </c>
      <c r="N634" s="14">
        <v>28.2359467935212</v>
      </c>
      <c r="O634" s="14">
        <v>42.9053425521113</v>
      </c>
      <c r="P634" s="14">
        <v>60.9854679930052</v>
      </c>
      <c r="Q634" s="14">
        <v>79.6151700579672</v>
      </c>
      <c r="R634" s="14">
        <v>97.8809927889247</v>
      </c>
      <c r="S634" s="14">
        <v>114.332918717103</v>
      </c>
      <c r="T634" s="14">
        <v>129.731231387151</v>
      </c>
      <c r="U634" s="14">
        <v>146.321513529827</v>
      </c>
      <c r="V634" s="24"/>
      <c r="W634" s="24"/>
      <c r="X634" s="24"/>
      <c r="Y634" s="24"/>
      <c r="Z634" s="24"/>
      <c r="AA634" s="24"/>
      <c r="AB634" s="24"/>
      <c r="AC634" s="24"/>
    </row>
    <row r="635" spans="1:29">
      <c r="A635" s="6" t="s">
        <v>22</v>
      </c>
      <c r="B635" s="6" t="s">
        <v>23</v>
      </c>
      <c r="C635" s="6" t="s">
        <v>22</v>
      </c>
      <c r="D635" s="6" t="s">
        <v>23</v>
      </c>
      <c r="E635" s="6" t="s">
        <v>55</v>
      </c>
      <c r="F635" s="6" t="s">
        <v>25</v>
      </c>
      <c r="G635" s="6" t="s">
        <v>43</v>
      </c>
      <c r="H635" s="6" t="s">
        <v>35</v>
      </c>
      <c r="I635" s="6" t="s">
        <v>30</v>
      </c>
      <c r="J635" s="6" t="s">
        <v>33</v>
      </c>
      <c r="K635" s="6" t="s">
        <v>36</v>
      </c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4"/>
      <c r="W635" s="24"/>
      <c r="X635" s="24"/>
      <c r="Y635" s="24"/>
      <c r="Z635" s="24"/>
      <c r="AA635" s="24"/>
      <c r="AB635" s="24"/>
      <c r="AC635" s="24"/>
    </row>
    <row r="636" spans="1:29">
      <c r="A636" s="6" t="s">
        <v>22</v>
      </c>
      <c r="B636" s="6" t="s">
        <v>23</v>
      </c>
      <c r="C636" s="6" t="s">
        <v>22</v>
      </c>
      <c r="D636" s="6" t="s">
        <v>23</v>
      </c>
      <c r="E636" s="6" t="s">
        <v>55</v>
      </c>
      <c r="F636" s="6" t="s">
        <v>25</v>
      </c>
      <c r="G636" s="6" t="s">
        <v>43</v>
      </c>
      <c r="H636" s="6" t="s">
        <v>35</v>
      </c>
      <c r="I636" s="6" t="s">
        <v>32</v>
      </c>
      <c r="J636" s="6" t="s">
        <v>33</v>
      </c>
      <c r="K636" s="6" t="s">
        <v>36</v>
      </c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4"/>
      <c r="W636" s="24"/>
      <c r="X636" s="24"/>
      <c r="Y636" s="24"/>
      <c r="Z636" s="24"/>
      <c r="AA636" s="24"/>
      <c r="AB636" s="24"/>
      <c r="AC636" s="24"/>
    </row>
    <row r="637" spans="1:29">
      <c r="A637" s="6" t="s">
        <v>22</v>
      </c>
      <c r="B637" s="6" t="s">
        <v>23</v>
      </c>
      <c r="C637" s="6" t="s">
        <v>22</v>
      </c>
      <c r="D637" s="6" t="s">
        <v>23</v>
      </c>
      <c r="E637" s="6" t="s">
        <v>55</v>
      </c>
      <c r="F637" s="6" t="s">
        <v>25</v>
      </c>
      <c r="G637" s="6" t="s">
        <v>43</v>
      </c>
      <c r="H637" s="6" t="s">
        <v>35</v>
      </c>
      <c r="I637" s="6" t="s">
        <v>34</v>
      </c>
      <c r="J637" s="6" t="s">
        <v>33</v>
      </c>
      <c r="K637" s="16">
        <v>5.1985</v>
      </c>
      <c r="L637" s="14">
        <v>9.7507</v>
      </c>
      <c r="M637" s="14">
        <v>17.0064709888476</v>
      </c>
      <c r="N637" s="14">
        <v>28.234706579756</v>
      </c>
      <c r="O637" s="14">
        <v>42.9518007220828</v>
      </c>
      <c r="P637" s="14">
        <v>61.1043504122624</v>
      </c>
      <c r="Q637" s="14">
        <v>79.7732971298108</v>
      </c>
      <c r="R637" s="14">
        <v>98.6582544499816</v>
      </c>
      <c r="S637" s="14">
        <v>116.280414962454</v>
      </c>
      <c r="T637" s="14">
        <v>133.462048693201</v>
      </c>
      <c r="U637" s="14">
        <v>151.115015935446</v>
      </c>
      <c r="V637" s="24"/>
      <c r="W637" s="24"/>
      <c r="X637" s="24"/>
      <c r="Y637" s="24"/>
      <c r="Z637" s="24"/>
      <c r="AA637" s="24"/>
      <c r="AB637" s="24"/>
      <c r="AC637" s="24"/>
    </row>
    <row r="638" spans="1:29">
      <c r="A638" s="6" t="s">
        <v>22</v>
      </c>
      <c r="B638" s="6" t="s">
        <v>23</v>
      </c>
      <c r="C638" s="6" t="s">
        <v>22</v>
      </c>
      <c r="D638" s="6" t="s">
        <v>23</v>
      </c>
      <c r="E638" s="6" t="s">
        <v>55</v>
      </c>
      <c r="F638" s="6" t="s">
        <v>25</v>
      </c>
      <c r="G638" s="6" t="s">
        <v>44</v>
      </c>
      <c r="H638" s="6" t="s">
        <v>29</v>
      </c>
      <c r="I638" s="6" t="s">
        <v>30</v>
      </c>
      <c r="J638" s="6" t="s">
        <v>31</v>
      </c>
      <c r="K638" s="16">
        <v>5.1985</v>
      </c>
      <c r="L638" s="14">
        <v>9.7507</v>
      </c>
      <c r="M638" s="14">
        <v>16.8802821412639</v>
      </c>
      <c r="N638" s="14">
        <v>28.1168862720569</v>
      </c>
      <c r="O638" s="14">
        <v>42.9762523904888</v>
      </c>
      <c r="P638" s="14">
        <v>61.3906386872081</v>
      </c>
      <c r="Q638" s="14">
        <v>80.2935472669454</v>
      </c>
      <c r="R638" s="14">
        <v>99.0984628290061</v>
      </c>
      <c r="S638" s="14">
        <v>116.157728654642</v>
      </c>
      <c r="T638" s="14">
        <v>132.300612555993</v>
      </c>
      <c r="U638" s="14">
        <v>149.868587388647</v>
      </c>
      <c r="V638" s="24"/>
      <c r="W638" s="24"/>
      <c r="X638" s="24"/>
      <c r="Y638" s="24"/>
      <c r="Z638" s="24"/>
      <c r="AA638" s="24"/>
      <c r="AB638" s="24"/>
      <c r="AC638" s="24"/>
    </row>
    <row r="639" spans="1:29">
      <c r="A639" s="6" t="s">
        <v>22</v>
      </c>
      <c r="B639" s="6" t="s">
        <v>23</v>
      </c>
      <c r="C639" s="6" t="s">
        <v>22</v>
      </c>
      <c r="D639" s="6" t="s">
        <v>23</v>
      </c>
      <c r="E639" s="6" t="s">
        <v>55</v>
      </c>
      <c r="F639" s="6" t="s">
        <v>25</v>
      </c>
      <c r="G639" s="6" t="s">
        <v>44</v>
      </c>
      <c r="H639" s="6" t="s">
        <v>29</v>
      </c>
      <c r="I639" s="6" t="s">
        <v>32</v>
      </c>
      <c r="J639" s="6" t="s">
        <v>31</v>
      </c>
      <c r="K639" s="16">
        <v>5.1985</v>
      </c>
      <c r="L639" s="14">
        <v>9.7507</v>
      </c>
      <c r="M639" s="14">
        <v>16.4310498438662</v>
      </c>
      <c r="N639" s="14">
        <v>27.2239323610745</v>
      </c>
      <c r="O639" s="14">
        <v>41.2890872704708</v>
      </c>
      <c r="P639" s="14">
        <v>58.6830309343311</v>
      </c>
      <c r="Q639" s="14">
        <v>76.578164617061</v>
      </c>
      <c r="R639" s="14">
        <v>94.8379174276573</v>
      </c>
      <c r="S639" s="14">
        <v>111.581410260369</v>
      </c>
      <c r="T639" s="14">
        <v>128.637348168128</v>
      </c>
      <c r="U639" s="14">
        <v>145.930014686367</v>
      </c>
      <c r="V639" s="24"/>
      <c r="W639" s="24"/>
      <c r="X639" s="24"/>
      <c r="Y639" s="24"/>
      <c r="Z639" s="24"/>
      <c r="AA639" s="24"/>
      <c r="AB639" s="24"/>
      <c r="AC639" s="24"/>
    </row>
    <row r="640" spans="1:29">
      <c r="A640" s="6" t="s">
        <v>22</v>
      </c>
      <c r="B640" s="6" t="s">
        <v>23</v>
      </c>
      <c r="C640" s="6" t="s">
        <v>22</v>
      </c>
      <c r="D640" s="6" t="s">
        <v>23</v>
      </c>
      <c r="E640" s="6" t="s">
        <v>55</v>
      </c>
      <c r="F640" s="6" t="s">
        <v>25</v>
      </c>
      <c r="G640" s="6" t="s">
        <v>44</v>
      </c>
      <c r="H640" s="6" t="s">
        <v>29</v>
      </c>
      <c r="I640" s="6" t="s">
        <v>30</v>
      </c>
      <c r="J640" s="6" t="s">
        <v>33</v>
      </c>
      <c r="K640" s="16">
        <v>5.1985</v>
      </c>
      <c r="L640" s="14">
        <v>9.7507</v>
      </c>
      <c r="M640" s="14">
        <v>16.771759732342</v>
      </c>
      <c r="N640" s="14">
        <v>27.774587272847</v>
      </c>
      <c r="O640" s="14">
        <v>42.1510085817843</v>
      </c>
      <c r="P640" s="14">
        <v>59.6292379447451</v>
      </c>
      <c r="Q640" s="14">
        <v>79.0780208444524</v>
      </c>
      <c r="R640" s="14">
        <v>98.9365333162859</v>
      </c>
      <c r="S640" s="14">
        <v>117.534674012211</v>
      </c>
      <c r="T640" s="14">
        <v>135.553818879089</v>
      </c>
      <c r="U640" s="14">
        <v>153.530044945706</v>
      </c>
      <c r="V640" s="24"/>
      <c r="W640" s="24"/>
      <c r="X640" s="24"/>
      <c r="Y640" s="24"/>
      <c r="Z640" s="24"/>
      <c r="AA640" s="24"/>
      <c r="AB640" s="24"/>
      <c r="AC640" s="24"/>
    </row>
    <row r="641" spans="1:29">
      <c r="A641" s="6" t="s">
        <v>22</v>
      </c>
      <c r="B641" s="6" t="s">
        <v>23</v>
      </c>
      <c r="C641" s="6" t="s">
        <v>22</v>
      </c>
      <c r="D641" s="6" t="s">
        <v>23</v>
      </c>
      <c r="E641" s="6" t="s">
        <v>55</v>
      </c>
      <c r="F641" s="6" t="s">
        <v>25</v>
      </c>
      <c r="G641" s="6" t="s">
        <v>44</v>
      </c>
      <c r="H641" s="6" t="s">
        <v>29</v>
      </c>
      <c r="I641" s="6" t="s">
        <v>34</v>
      </c>
      <c r="J641" s="6" t="s">
        <v>33</v>
      </c>
      <c r="K641" s="16">
        <v>5.1985</v>
      </c>
      <c r="L641" s="14">
        <v>9.7507</v>
      </c>
      <c r="M641" s="14">
        <v>16.9219244609665</v>
      </c>
      <c r="N641" s="14">
        <v>28.2061816631551</v>
      </c>
      <c r="O641" s="14">
        <v>43.1645302372155</v>
      </c>
      <c r="P641" s="14">
        <v>61.7400074295149</v>
      </c>
      <c r="Q641" s="14">
        <v>80.7377515603689</v>
      </c>
      <c r="R641" s="14">
        <v>99.7641730479668</v>
      </c>
      <c r="S641" s="14">
        <v>117.741930493368</v>
      </c>
      <c r="T641" s="14">
        <v>135.321531651648</v>
      </c>
      <c r="U641" s="14">
        <v>153.265901147708</v>
      </c>
      <c r="V641" s="24"/>
      <c r="W641" s="24"/>
      <c r="X641" s="24"/>
      <c r="Y641" s="24"/>
      <c r="Z641" s="24"/>
      <c r="AA641" s="24"/>
      <c r="AB641" s="24"/>
      <c r="AC641" s="24"/>
    </row>
    <row r="642" spans="1:29">
      <c r="A642" s="5" t="s">
        <v>22</v>
      </c>
      <c r="B642" s="5" t="s">
        <v>23</v>
      </c>
      <c r="C642" s="5" t="s">
        <v>22</v>
      </c>
      <c r="D642" s="5" t="s">
        <v>23</v>
      </c>
      <c r="E642" s="5" t="s">
        <v>55</v>
      </c>
      <c r="F642" s="5" t="s">
        <v>25</v>
      </c>
      <c r="G642" s="5" t="s">
        <v>45</v>
      </c>
      <c r="H642" s="5" t="s">
        <v>27</v>
      </c>
      <c r="I642" s="5" t="s">
        <v>28</v>
      </c>
      <c r="J642" s="5" t="s">
        <v>28</v>
      </c>
      <c r="K642" s="11">
        <v>5.05597868</v>
      </c>
      <c r="L642" s="12">
        <v>8.41880178</v>
      </c>
      <c r="M642" s="12">
        <v>13.20849198</v>
      </c>
      <c r="N642" s="12">
        <v>20.58360666</v>
      </c>
      <c r="O642" s="12">
        <v>29.6691674</v>
      </c>
      <c r="P642" s="12">
        <v>40.4651742</v>
      </c>
      <c r="Q642" s="12">
        <v>55.2415242</v>
      </c>
      <c r="R642" s="12">
        <v>73.3647882</v>
      </c>
      <c r="S642" s="12">
        <v>94.8349662</v>
      </c>
      <c r="T642" s="12">
        <v>121.4357542</v>
      </c>
      <c r="U642" s="12">
        <v>148.0365422</v>
      </c>
      <c r="V642" s="24"/>
      <c r="W642" s="24"/>
      <c r="X642" s="24"/>
      <c r="Y642" s="24"/>
      <c r="Z642" s="24"/>
      <c r="AA642" s="24"/>
      <c r="AB642" s="24"/>
      <c r="AC642" s="24"/>
    </row>
    <row r="643" spans="1:29">
      <c r="A643" s="5" t="s">
        <v>22</v>
      </c>
      <c r="B643" s="5" t="s">
        <v>23</v>
      </c>
      <c r="C643" s="5" t="s">
        <v>22</v>
      </c>
      <c r="D643" s="5" t="s">
        <v>23</v>
      </c>
      <c r="E643" s="5" t="s">
        <v>55</v>
      </c>
      <c r="F643" s="5" t="s">
        <v>25</v>
      </c>
      <c r="G643" s="5" t="s">
        <v>45</v>
      </c>
      <c r="H643" s="5" t="s">
        <v>29</v>
      </c>
      <c r="I643" s="5" t="s">
        <v>32</v>
      </c>
      <c r="J643" s="5" t="s">
        <v>31</v>
      </c>
      <c r="K643" s="11">
        <v>5.05597868</v>
      </c>
      <c r="L643" s="12">
        <v>8.41880178</v>
      </c>
      <c r="M643" s="12">
        <v>13.1370803158216</v>
      </c>
      <c r="N643" s="12">
        <v>20.3000791844512</v>
      </c>
      <c r="O643" s="12">
        <v>28.8181933403184</v>
      </c>
      <c r="P643" s="12">
        <v>38.6914227834233</v>
      </c>
      <c r="Q643" s="12">
        <v>52.3595632586098</v>
      </c>
      <c r="R643" s="12">
        <v>69.0812990421286</v>
      </c>
      <c r="S643" s="12">
        <v>88.8566301339799</v>
      </c>
      <c r="T643" s="12">
        <v>111.0764471362</v>
      </c>
      <c r="U643" s="12">
        <v>133.29626413842</v>
      </c>
      <c r="V643" s="24"/>
      <c r="W643" s="24"/>
      <c r="X643" s="24"/>
      <c r="Y643" s="24"/>
      <c r="Z643" s="24"/>
      <c r="AA643" s="24"/>
      <c r="AB643" s="24"/>
      <c r="AC643" s="24"/>
    </row>
    <row r="644" spans="1:29">
      <c r="A644" s="6" t="s">
        <v>22</v>
      </c>
      <c r="B644" s="6" t="s">
        <v>23</v>
      </c>
      <c r="C644" s="6" t="s">
        <v>22</v>
      </c>
      <c r="D644" s="6" t="s">
        <v>23</v>
      </c>
      <c r="E644" s="6" t="s">
        <v>55</v>
      </c>
      <c r="F644" s="6" t="s">
        <v>25</v>
      </c>
      <c r="G644" s="6" t="s">
        <v>45</v>
      </c>
      <c r="H644" s="6" t="s">
        <v>29</v>
      </c>
      <c r="I644" s="6" t="s">
        <v>30</v>
      </c>
      <c r="J644" s="6" t="s">
        <v>31</v>
      </c>
      <c r="K644" s="16">
        <v>5.05597868</v>
      </c>
      <c r="L644" s="14">
        <v>8.41880178</v>
      </c>
      <c r="M644" s="14">
        <v>13.1970623829193</v>
      </c>
      <c r="N644" s="14">
        <v>20.5331378617706</v>
      </c>
      <c r="O644" s="14">
        <v>29.5079744584374</v>
      </c>
      <c r="P644" s="14">
        <v>40.1215721729198</v>
      </c>
      <c r="Q644" s="14">
        <v>54.2239877097605</v>
      </c>
      <c r="R644" s="14">
        <v>71.3997428138859</v>
      </c>
      <c r="S644" s="14">
        <v>91.6488374852961</v>
      </c>
      <c r="T644" s="14">
        <v>116.861506296955</v>
      </c>
      <c r="U644" s="14">
        <v>142.074175108613</v>
      </c>
      <c r="V644" s="24"/>
      <c r="W644" s="24"/>
      <c r="X644" s="24"/>
      <c r="Y644" s="24"/>
      <c r="Z644" s="24"/>
      <c r="AA644" s="24"/>
      <c r="AB644" s="24"/>
      <c r="AC644" s="24"/>
    </row>
    <row r="645" spans="1:29">
      <c r="A645" s="5" t="s">
        <v>22</v>
      </c>
      <c r="B645" s="5" t="s">
        <v>23</v>
      </c>
      <c r="C645" s="5" t="s">
        <v>22</v>
      </c>
      <c r="D645" s="5" t="s">
        <v>23</v>
      </c>
      <c r="E645" s="5" t="s">
        <v>55</v>
      </c>
      <c r="F645" s="5" t="s">
        <v>25</v>
      </c>
      <c r="G645" s="5" t="s">
        <v>45</v>
      </c>
      <c r="H645" s="5" t="s">
        <v>29</v>
      </c>
      <c r="I645" s="5" t="s">
        <v>30</v>
      </c>
      <c r="J645" s="5" t="s">
        <v>33</v>
      </c>
      <c r="K645" s="11">
        <v>5.05597868</v>
      </c>
      <c r="L645" s="12">
        <v>8.41880178</v>
      </c>
      <c r="M645" s="12">
        <v>13.1738292613691</v>
      </c>
      <c r="N645" s="12">
        <v>20.4330643082459</v>
      </c>
      <c r="O645" s="12">
        <v>29.1981095405196</v>
      </c>
      <c r="P645" s="12">
        <v>39.4689649581903</v>
      </c>
      <c r="Q645" s="12">
        <v>53.8982659352864</v>
      </c>
      <c r="R645" s="12">
        <v>71.5060344177648</v>
      </c>
      <c r="S645" s="12">
        <v>92.2922704056256</v>
      </c>
      <c r="T645" s="12">
        <v>119.176515123757</v>
      </c>
      <c r="U645" s="12">
        <v>146.060759841889</v>
      </c>
      <c r="V645" s="24"/>
      <c r="W645" s="24"/>
      <c r="X645" s="24"/>
      <c r="Y645" s="24"/>
      <c r="Z645" s="24"/>
      <c r="AA645" s="24"/>
      <c r="AB645" s="24"/>
      <c r="AC645" s="24"/>
    </row>
    <row r="646" spans="1:29">
      <c r="A646" s="6" t="s">
        <v>22</v>
      </c>
      <c r="B646" s="6" t="s">
        <v>23</v>
      </c>
      <c r="C646" s="6" t="s">
        <v>22</v>
      </c>
      <c r="D646" s="6" t="s">
        <v>23</v>
      </c>
      <c r="E646" s="6" t="s">
        <v>55</v>
      </c>
      <c r="F646" s="6" t="s">
        <v>25</v>
      </c>
      <c r="G646" s="6" t="s">
        <v>45</v>
      </c>
      <c r="H646" s="6" t="s">
        <v>29</v>
      </c>
      <c r="I646" s="6" t="s">
        <v>34</v>
      </c>
      <c r="J646" s="6" t="s">
        <v>33</v>
      </c>
      <c r="K646" s="16">
        <v>5.05597868</v>
      </c>
      <c r="L646" s="14">
        <v>8.41880178</v>
      </c>
      <c r="M646" s="14">
        <v>13.2049275504</v>
      </c>
      <c r="N646" s="14">
        <v>20.56679138576</v>
      </c>
      <c r="O646" s="14">
        <v>29.61100290056</v>
      </c>
      <c r="P646" s="14">
        <v>40.3375620948</v>
      </c>
      <c r="Q646" s="14">
        <v>54.8480228396</v>
      </c>
      <c r="R646" s="14">
        <v>72.325510108</v>
      </c>
      <c r="S646" s="14">
        <v>92.7700239</v>
      </c>
      <c r="T646" s="14">
        <v>119.611657228</v>
      </c>
      <c r="U646" s="14">
        <v>146.453290556</v>
      </c>
      <c r="V646" s="24"/>
      <c r="W646" s="24"/>
      <c r="X646" s="24"/>
      <c r="Y646" s="24"/>
      <c r="Z646" s="24"/>
      <c r="AA646" s="24"/>
      <c r="AB646" s="24"/>
      <c r="AC646" s="24"/>
    </row>
    <row r="647" spans="1:29">
      <c r="A647" s="6" t="s">
        <v>22</v>
      </c>
      <c r="B647" s="6" t="s">
        <v>23</v>
      </c>
      <c r="C647" s="6" t="s">
        <v>22</v>
      </c>
      <c r="D647" s="6" t="s">
        <v>23</v>
      </c>
      <c r="E647" s="6" t="s">
        <v>55</v>
      </c>
      <c r="F647" s="6" t="s">
        <v>25</v>
      </c>
      <c r="G647" s="6" t="s">
        <v>45</v>
      </c>
      <c r="H647" s="6" t="s">
        <v>29</v>
      </c>
      <c r="I647" s="6" t="s">
        <v>32</v>
      </c>
      <c r="J647" s="6" t="s">
        <v>33</v>
      </c>
      <c r="K647" s="16">
        <v>5.05597868</v>
      </c>
      <c r="L647" s="14">
        <v>8.41880178</v>
      </c>
      <c r="M647" s="14">
        <v>11.8978097418486</v>
      </c>
      <c r="N647" s="14">
        <v>19.2633998724128</v>
      </c>
      <c r="O647" s="14">
        <v>27.9427482675941</v>
      </c>
      <c r="P647" s="14">
        <v>37.9358549273925</v>
      </c>
      <c r="Q647" s="14">
        <v>53.0607570865696</v>
      </c>
      <c r="R647" s="14">
        <v>71.0458724446699</v>
      </c>
      <c r="S647" s="14">
        <v>91.8912010016933</v>
      </c>
      <c r="T647" s="14">
        <v>118.788377699871</v>
      </c>
      <c r="U647" s="14">
        <v>145.685554398049</v>
      </c>
      <c r="V647" s="24"/>
      <c r="W647" s="24"/>
      <c r="X647" s="24"/>
      <c r="Y647" s="24"/>
      <c r="Z647" s="24"/>
      <c r="AA647" s="24"/>
      <c r="AB647" s="24"/>
      <c r="AC647" s="24"/>
    </row>
    <row r="648" spans="1:29">
      <c r="A648" s="6" t="s">
        <v>22</v>
      </c>
      <c r="B648" s="6" t="s">
        <v>23</v>
      </c>
      <c r="C648" s="6" t="s">
        <v>22</v>
      </c>
      <c r="D648" s="6" t="s">
        <v>23</v>
      </c>
      <c r="E648" s="6" t="s">
        <v>55</v>
      </c>
      <c r="F648" s="6" t="s">
        <v>25</v>
      </c>
      <c r="G648" s="6" t="s">
        <v>45</v>
      </c>
      <c r="H648" s="6" t="s">
        <v>35</v>
      </c>
      <c r="I648" s="6" t="s">
        <v>30</v>
      </c>
      <c r="J648" s="6" t="s">
        <v>31</v>
      </c>
      <c r="K648" s="16">
        <v>5.05597868</v>
      </c>
      <c r="L648" s="14">
        <v>8.41880178</v>
      </c>
      <c r="M648" s="14">
        <v>13.20849198</v>
      </c>
      <c r="N648" s="14">
        <v>20.58360666</v>
      </c>
      <c r="O648" s="14">
        <v>29.5078141940822</v>
      </c>
      <c r="P648" s="14">
        <v>39.9811145822467</v>
      </c>
      <c r="Q648" s="14">
        <v>53.6893667830889</v>
      </c>
      <c r="R648" s="14">
        <v>70.6628198068498</v>
      </c>
      <c r="S648" s="14">
        <v>90.9014736535294</v>
      </c>
      <c r="T648" s="14">
        <v>115.603126469378</v>
      </c>
      <c r="U648" s="14">
        <v>140.304779285226</v>
      </c>
      <c r="V648" s="24"/>
      <c r="W648" s="24"/>
      <c r="X648" s="24"/>
      <c r="Y648" s="24"/>
      <c r="Z648" s="24"/>
      <c r="AA648" s="24"/>
      <c r="AB648" s="24"/>
      <c r="AC648" s="24"/>
    </row>
    <row r="649" spans="1:29">
      <c r="A649" s="6" t="s">
        <v>22</v>
      </c>
      <c r="B649" s="6" t="s">
        <v>23</v>
      </c>
      <c r="C649" s="6" t="s">
        <v>22</v>
      </c>
      <c r="D649" s="6" t="s">
        <v>23</v>
      </c>
      <c r="E649" s="6" t="s">
        <v>55</v>
      </c>
      <c r="F649" s="6" t="s">
        <v>25</v>
      </c>
      <c r="G649" s="6" t="s">
        <v>45</v>
      </c>
      <c r="H649" s="6" t="s">
        <v>35</v>
      </c>
      <c r="I649" s="6" t="s">
        <v>32</v>
      </c>
      <c r="J649" s="6" t="s">
        <v>31</v>
      </c>
      <c r="K649" s="16">
        <v>5.05597868</v>
      </c>
      <c r="L649" s="14">
        <v>8.41880178</v>
      </c>
      <c r="M649" s="14">
        <v>13.20849198</v>
      </c>
      <c r="N649" s="14">
        <v>20.58360666</v>
      </c>
      <c r="O649" s="14">
        <v>28.1275547697237</v>
      </c>
      <c r="P649" s="14">
        <v>35.840336309171</v>
      </c>
      <c r="Q649" s="14">
        <v>49.0546187927827</v>
      </c>
      <c r="R649" s="14">
        <v>63.7052495753793</v>
      </c>
      <c r="S649" s="14">
        <v>79.7922286569608</v>
      </c>
      <c r="T649" s="14">
        <v>98.9379399026926</v>
      </c>
      <c r="U649" s="14">
        <v>118.083651148424</v>
      </c>
      <c r="V649" s="24"/>
      <c r="W649" s="24"/>
      <c r="X649" s="24"/>
      <c r="Y649" s="24"/>
      <c r="Z649" s="24"/>
      <c r="AA649" s="24"/>
      <c r="AB649" s="24"/>
      <c r="AC649" s="24"/>
    </row>
    <row r="650" spans="1:29">
      <c r="A650" s="6" t="s">
        <v>22</v>
      </c>
      <c r="B650" s="6" t="s">
        <v>23</v>
      </c>
      <c r="C650" s="6" t="s">
        <v>22</v>
      </c>
      <c r="D650" s="6" t="s">
        <v>23</v>
      </c>
      <c r="E650" s="6" t="s">
        <v>55</v>
      </c>
      <c r="F650" s="6" t="s">
        <v>25</v>
      </c>
      <c r="G650" s="6" t="s">
        <v>45</v>
      </c>
      <c r="H650" s="6" t="s">
        <v>35</v>
      </c>
      <c r="I650" s="6" t="s">
        <v>32</v>
      </c>
      <c r="J650" s="6" t="s">
        <v>33</v>
      </c>
      <c r="K650" s="6" t="s">
        <v>36</v>
      </c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4"/>
      <c r="W650" s="24"/>
      <c r="X650" s="24"/>
      <c r="Y650" s="24"/>
      <c r="Z650" s="24"/>
      <c r="AA650" s="24"/>
      <c r="AB650" s="24"/>
      <c r="AC650" s="24"/>
    </row>
    <row r="651" spans="1:29">
      <c r="A651" s="6" t="s">
        <v>22</v>
      </c>
      <c r="B651" s="6" t="s">
        <v>23</v>
      </c>
      <c r="C651" s="6" t="s">
        <v>22</v>
      </c>
      <c r="D651" s="6" t="s">
        <v>23</v>
      </c>
      <c r="E651" s="6" t="s">
        <v>55</v>
      </c>
      <c r="F651" s="6" t="s">
        <v>25</v>
      </c>
      <c r="G651" s="6" t="s">
        <v>45</v>
      </c>
      <c r="H651" s="6" t="s">
        <v>35</v>
      </c>
      <c r="I651" s="6" t="s">
        <v>30</v>
      </c>
      <c r="J651" s="6" t="s">
        <v>33</v>
      </c>
      <c r="K651" s="6" t="s">
        <v>36</v>
      </c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4"/>
      <c r="W651" s="24"/>
      <c r="X651" s="24"/>
      <c r="Y651" s="24"/>
      <c r="Z651" s="24"/>
      <c r="AA651" s="24"/>
      <c r="AB651" s="24"/>
      <c r="AC651" s="24"/>
    </row>
    <row r="652" spans="1:29">
      <c r="A652" s="6" t="s">
        <v>22</v>
      </c>
      <c r="B652" s="6" t="s">
        <v>23</v>
      </c>
      <c r="C652" s="6" t="s">
        <v>22</v>
      </c>
      <c r="D652" s="6" t="s">
        <v>23</v>
      </c>
      <c r="E652" s="6" t="s">
        <v>55</v>
      </c>
      <c r="F652" s="6" t="s">
        <v>25</v>
      </c>
      <c r="G652" s="6" t="s">
        <v>45</v>
      </c>
      <c r="H652" s="6" t="s">
        <v>35</v>
      </c>
      <c r="I652" s="6" t="s">
        <v>34</v>
      </c>
      <c r="J652" s="6" t="s">
        <v>33</v>
      </c>
      <c r="K652" s="16">
        <v>5.05597868</v>
      </c>
      <c r="L652" s="14">
        <v>8.41880178</v>
      </c>
      <c r="M652" s="14">
        <v>13.20849198</v>
      </c>
      <c r="N652" s="14">
        <v>20.58360666</v>
      </c>
      <c r="O652" s="14">
        <v>29.6312901996</v>
      </c>
      <c r="P652" s="14">
        <v>40.3515425988</v>
      </c>
      <c r="Q652" s="14">
        <v>54.8643971836</v>
      </c>
      <c r="R652" s="14">
        <v>72.33843068</v>
      </c>
      <c r="S652" s="14">
        <v>92.773643088</v>
      </c>
      <c r="T652" s="14">
        <v>119.610388824</v>
      </c>
      <c r="U652" s="14">
        <v>146.44713456</v>
      </c>
      <c r="V652" s="24"/>
      <c r="W652" s="24"/>
      <c r="X652" s="24"/>
      <c r="Y652" s="24"/>
      <c r="Z652" s="24"/>
      <c r="AA652" s="24"/>
      <c r="AB652" s="24"/>
      <c r="AC652" s="24"/>
    </row>
    <row r="653" spans="1:29">
      <c r="A653" s="6" t="s">
        <v>22</v>
      </c>
      <c r="B653" s="6" t="s">
        <v>23</v>
      </c>
      <c r="C653" s="6" t="s">
        <v>22</v>
      </c>
      <c r="D653" s="6" t="s">
        <v>23</v>
      </c>
      <c r="E653" s="6" t="s">
        <v>55</v>
      </c>
      <c r="F653" s="6" t="s">
        <v>25</v>
      </c>
      <c r="G653" s="6" t="s">
        <v>46</v>
      </c>
      <c r="H653" s="6" t="s">
        <v>27</v>
      </c>
      <c r="I653" s="6" t="s">
        <v>28</v>
      </c>
      <c r="J653" s="6" t="s">
        <v>28</v>
      </c>
      <c r="K653" s="6" t="s">
        <v>36</v>
      </c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4"/>
      <c r="W653" s="24"/>
      <c r="X653" s="24"/>
      <c r="Y653" s="24"/>
      <c r="Z653" s="24"/>
      <c r="AA653" s="24"/>
      <c r="AB653" s="24"/>
      <c r="AC653" s="24"/>
    </row>
    <row r="654" spans="1:29">
      <c r="A654" s="6" t="s">
        <v>22</v>
      </c>
      <c r="B654" s="6" t="s">
        <v>23</v>
      </c>
      <c r="C654" s="6" t="s">
        <v>22</v>
      </c>
      <c r="D654" s="6" t="s">
        <v>23</v>
      </c>
      <c r="E654" s="6" t="s">
        <v>55</v>
      </c>
      <c r="F654" s="6" t="s">
        <v>25</v>
      </c>
      <c r="G654" s="6" t="s">
        <v>46</v>
      </c>
      <c r="H654" s="6" t="s">
        <v>29</v>
      </c>
      <c r="I654" s="6" t="s">
        <v>32</v>
      </c>
      <c r="J654" s="6" t="s">
        <v>31</v>
      </c>
      <c r="K654" s="6" t="s">
        <v>36</v>
      </c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4"/>
      <c r="W654" s="24"/>
      <c r="X654" s="24"/>
      <c r="Y654" s="24"/>
      <c r="Z654" s="24"/>
      <c r="AA654" s="24"/>
      <c r="AB654" s="24"/>
      <c r="AC654" s="24"/>
    </row>
    <row r="655" spans="1:29">
      <c r="A655" s="6" t="s">
        <v>22</v>
      </c>
      <c r="B655" s="6" t="s">
        <v>23</v>
      </c>
      <c r="C655" s="6" t="s">
        <v>22</v>
      </c>
      <c r="D655" s="6" t="s">
        <v>23</v>
      </c>
      <c r="E655" s="6" t="s">
        <v>55</v>
      </c>
      <c r="F655" s="6" t="s">
        <v>25</v>
      </c>
      <c r="G655" s="6" t="s">
        <v>46</v>
      </c>
      <c r="H655" s="6" t="s">
        <v>29</v>
      </c>
      <c r="I655" s="6" t="s">
        <v>30</v>
      </c>
      <c r="J655" s="6" t="s">
        <v>31</v>
      </c>
      <c r="K655" s="6" t="s">
        <v>36</v>
      </c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4"/>
      <c r="W655" s="24"/>
      <c r="X655" s="24"/>
      <c r="Y655" s="24"/>
      <c r="Z655" s="24"/>
      <c r="AA655" s="24"/>
      <c r="AB655" s="24"/>
      <c r="AC655" s="24"/>
    </row>
    <row r="656" spans="1:29">
      <c r="A656" s="6" t="s">
        <v>22</v>
      </c>
      <c r="B656" s="6" t="s">
        <v>23</v>
      </c>
      <c r="C656" s="6" t="s">
        <v>22</v>
      </c>
      <c r="D656" s="6" t="s">
        <v>23</v>
      </c>
      <c r="E656" s="6" t="s">
        <v>55</v>
      </c>
      <c r="F656" s="6" t="s">
        <v>25</v>
      </c>
      <c r="G656" s="6" t="s">
        <v>46</v>
      </c>
      <c r="H656" s="6" t="s">
        <v>29</v>
      </c>
      <c r="I656" s="6" t="s">
        <v>30</v>
      </c>
      <c r="J656" s="6" t="s">
        <v>33</v>
      </c>
      <c r="K656" s="6" t="s">
        <v>36</v>
      </c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4"/>
      <c r="W656" s="24"/>
      <c r="X656" s="24"/>
      <c r="Y656" s="24"/>
      <c r="Z656" s="24"/>
      <c r="AA656" s="24"/>
      <c r="AB656" s="24"/>
      <c r="AC656" s="24"/>
    </row>
    <row r="657" spans="1:29">
      <c r="A657" s="6" t="s">
        <v>22</v>
      </c>
      <c r="B657" s="6" t="s">
        <v>23</v>
      </c>
      <c r="C657" s="6" t="s">
        <v>22</v>
      </c>
      <c r="D657" s="6" t="s">
        <v>23</v>
      </c>
      <c r="E657" s="6" t="s">
        <v>55</v>
      </c>
      <c r="F657" s="6" t="s">
        <v>25</v>
      </c>
      <c r="G657" s="6" t="s">
        <v>46</v>
      </c>
      <c r="H657" s="6" t="s">
        <v>29</v>
      </c>
      <c r="I657" s="6" t="s">
        <v>32</v>
      </c>
      <c r="J657" s="6" t="s">
        <v>33</v>
      </c>
      <c r="K657" s="6" t="s">
        <v>36</v>
      </c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4"/>
      <c r="W657" s="24"/>
      <c r="X657" s="24"/>
      <c r="Y657" s="24"/>
      <c r="Z657" s="24"/>
      <c r="AA657" s="24"/>
      <c r="AB657" s="24"/>
      <c r="AC657" s="24"/>
    </row>
    <row r="658" spans="1:29">
      <c r="A658" s="6" t="s">
        <v>22</v>
      </c>
      <c r="B658" s="6" t="s">
        <v>23</v>
      </c>
      <c r="C658" s="6" t="s">
        <v>22</v>
      </c>
      <c r="D658" s="6" t="s">
        <v>23</v>
      </c>
      <c r="E658" s="6" t="s">
        <v>55</v>
      </c>
      <c r="F658" s="6" t="s">
        <v>25</v>
      </c>
      <c r="G658" s="6" t="s">
        <v>46</v>
      </c>
      <c r="H658" s="6" t="s">
        <v>29</v>
      </c>
      <c r="I658" s="6" t="s">
        <v>34</v>
      </c>
      <c r="J658" s="6" t="s">
        <v>33</v>
      </c>
      <c r="K658" s="6" t="s">
        <v>36</v>
      </c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4"/>
      <c r="W658" s="24"/>
      <c r="X658" s="24"/>
      <c r="Y658" s="24"/>
      <c r="Z658" s="24"/>
      <c r="AA658" s="24"/>
      <c r="AB658" s="24"/>
      <c r="AC658" s="24"/>
    </row>
    <row r="659" spans="1:29">
      <c r="A659" s="6" t="s">
        <v>22</v>
      </c>
      <c r="B659" s="6" t="s">
        <v>23</v>
      </c>
      <c r="C659" s="6" t="s">
        <v>22</v>
      </c>
      <c r="D659" s="6" t="s">
        <v>23</v>
      </c>
      <c r="E659" s="6" t="s">
        <v>55</v>
      </c>
      <c r="F659" s="6" t="s">
        <v>25</v>
      </c>
      <c r="G659" s="6" t="s">
        <v>46</v>
      </c>
      <c r="H659" s="6" t="s">
        <v>35</v>
      </c>
      <c r="I659" s="6" t="s">
        <v>32</v>
      </c>
      <c r="J659" s="6" t="s">
        <v>31</v>
      </c>
      <c r="K659" s="6" t="s">
        <v>36</v>
      </c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4"/>
      <c r="W659" s="24"/>
      <c r="X659" s="24"/>
      <c r="Y659" s="24"/>
      <c r="Z659" s="24"/>
      <c r="AA659" s="24"/>
      <c r="AB659" s="24"/>
      <c r="AC659" s="24"/>
    </row>
    <row r="660" spans="1:29">
      <c r="A660" s="6" t="s">
        <v>22</v>
      </c>
      <c r="B660" s="6" t="s">
        <v>23</v>
      </c>
      <c r="C660" s="6" t="s">
        <v>22</v>
      </c>
      <c r="D660" s="6" t="s">
        <v>23</v>
      </c>
      <c r="E660" s="6" t="s">
        <v>55</v>
      </c>
      <c r="F660" s="6" t="s">
        <v>25</v>
      </c>
      <c r="G660" s="6" t="s">
        <v>46</v>
      </c>
      <c r="H660" s="6" t="s">
        <v>35</v>
      </c>
      <c r="I660" s="6" t="s">
        <v>30</v>
      </c>
      <c r="J660" s="6" t="s">
        <v>31</v>
      </c>
      <c r="K660" s="6" t="s">
        <v>36</v>
      </c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4"/>
      <c r="W660" s="24"/>
      <c r="X660" s="24"/>
      <c r="Y660" s="24"/>
      <c r="Z660" s="24"/>
      <c r="AA660" s="24"/>
      <c r="AB660" s="24"/>
      <c r="AC660" s="24"/>
    </row>
    <row r="661" spans="1:29">
      <c r="A661" s="6" t="s">
        <v>22</v>
      </c>
      <c r="B661" s="6" t="s">
        <v>23</v>
      </c>
      <c r="C661" s="6" t="s">
        <v>22</v>
      </c>
      <c r="D661" s="6" t="s">
        <v>23</v>
      </c>
      <c r="E661" s="6" t="s">
        <v>55</v>
      </c>
      <c r="F661" s="6" t="s">
        <v>25</v>
      </c>
      <c r="G661" s="6" t="s">
        <v>46</v>
      </c>
      <c r="H661" s="6" t="s">
        <v>35</v>
      </c>
      <c r="I661" s="6" t="s">
        <v>32</v>
      </c>
      <c r="J661" s="6" t="s">
        <v>33</v>
      </c>
      <c r="K661" s="6" t="s">
        <v>36</v>
      </c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4"/>
      <c r="W661" s="24"/>
      <c r="X661" s="24"/>
      <c r="Y661" s="24"/>
      <c r="Z661" s="24"/>
      <c r="AA661" s="24"/>
      <c r="AB661" s="24"/>
      <c r="AC661" s="24"/>
    </row>
    <row r="662" spans="1:29">
      <c r="A662" s="6" t="s">
        <v>22</v>
      </c>
      <c r="B662" s="6" t="s">
        <v>23</v>
      </c>
      <c r="C662" s="6" t="s">
        <v>22</v>
      </c>
      <c r="D662" s="6" t="s">
        <v>23</v>
      </c>
      <c r="E662" s="6" t="s">
        <v>55</v>
      </c>
      <c r="F662" s="6" t="s">
        <v>25</v>
      </c>
      <c r="G662" s="6" t="s">
        <v>46</v>
      </c>
      <c r="H662" s="6" t="s">
        <v>35</v>
      </c>
      <c r="I662" s="6" t="s">
        <v>34</v>
      </c>
      <c r="J662" s="6" t="s">
        <v>33</v>
      </c>
      <c r="K662" s="6" t="s">
        <v>36</v>
      </c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4"/>
      <c r="W662" s="24"/>
      <c r="X662" s="24"/>
      <c r="Y662" s="24"/>
      <c r="Z662" s="24"/>
      <c r="AA662" s="24"/>
      <c r="AB662" s="24"/>
      <c r="AC662" s="24"/>
    </row>
    <row r="663" spans="1:29">
      <c r="A663" s="6" t="s">
        <v>22</v>
      </c>
      <c r="B663" s="6" t="s">
        <v>23</v>
      </c>
      <c r="C663" s="6" t="s">
        <v>22</v>
      </c>
      <c r="D663" s="6" t="s">
        <v>23</v>
      </c>
      <c r="E663" s="6" t="s">
        <v>55</v>
      </c>
      <c r="F663" s="6" t="s">
        <v>25</v>
      </c>
      <c r="G663" s="6" t="s">
        <v>46</v>
      </c>
      <c r="H663" s="6" t="s">
        <v>35</v>
      </c>
      <c r="I663" s="6" t="s">
        <v>30</v>
      </c>
      <c r="J663" s="6" t="s">
        <v>33</v>
      </c>
      <c r="K663" s="6" t="s">
        <v>36</v>
      </c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4"/>
      <c r="W663" s="24"/>
      <c r="X663" s="24"/>
      <c r="Y663" s="24"/>
      <c r="Z663" s="24"/>
      <c r="AA663" s="24"/>
      <c r="AB663" s="24"/>
      <c r="AC663" s="24"/>
    </row>
    <row r="664" spans="1:29">
      <c r="A664" s="6" t="s">
        <v>22</v>
      </c>
      <c r="B664" s="6" t="s">
        <v>23</v>
      </c>
      <c r="C664" s="6" t="s">
        <v>22</v>
      </c>
      <c r="D664" s="6" t="s">
        <v>23</v>
      </c>
      <c r="E664" s="6" t="s">
        <v>55</v>
      </c>
      <c r="F664" s="6" t="s">
        <v>25</v>
      </c>
      <c r="G664" s="6" t="s">
        <v>47</v>
      </c>
      <c r="H664" s="6" t="s">
        <v>27</v>
      </c>
      <c r="I664" s="6" t="s">
        <v>28</v>
      </c>
      <c r="J664" s="6" t="s">
        <v>28</v>
      </c>
      <c r="K664" s="16">
        <v>3.2825</v>
      </c>
      <c r="L664" s="14">
        <v>6.62176</v>
      </c>
      <c r="M664" s="14">
        <v>12.6948</v>
      </c>
      <c r="N664" s="14">
        <v>20.537</v>
      </c>
      <c r="O664" s="14">
        <v>30.6862</v>
      </c>
      <c r="P664" s="14">
        <v>43.9012</v>
      </c>
      <c r="Q664" s="14">
        <v>57.4267</v>
      </c>
      <c r="R664" s="14">
        <v>69.6283</v>
      </c>
      <c r="S664" s="14">
        <v>82.8555</v>
      </c>
      <c r="T664" s="14">
        <v>97.3203</v>
      </c>
      <c r="U664" s="14">
        <v>112.972</v>
      </c>
      <c r="V664" s="24"/>
      <c r="W664" s="24"/>
      <c r="X664" s="24"/>
      <c r="Y664" s="24"/>
      <c r="Z664" s="24"/>
      <c r="AA664" s="24"/>
      <c r="AB664" s="24"/>
      <c r="AC664" s="24"/>
    </row>
    <row r="665" spans="1:29">
      <c r="A665" s="6" t="s">
        <v>22</v>
      </c>
      <c r="B665" s="6" t="s">
        <v>23</v>
      </c>
      <c r="C665" s="6" t="s">
        <v>22</v>
      </c>
      <c r="D665" s="6" t="s">
        <v>23</v>
      </c>
      <c r="E665" s="6" t="s">
        <v>55</v>
      </c>
      <c r="F665" s="6" t="s">
        <v>25</v>
      </c>
      <c r="G665" s="6" t="s">
        <v>47</v>
      </c>
      <c r="H665" s="6" t="s">
        <v>29</v>
      </c>
      <c r="I665" s="6" t="s">
        <v>30</v>
      </c>
      <c r="J665" s="6" t="s">
        <v>31</v>
      </c>
      <c r="K665" s="16">
        <v>3.2825</v>
      </c>
      <c r="L665" s="20">
        <v>6.62176</v>
      </c>
      <c r="M665" s="20">
        <v>12.6948</v>
      </c>
      <c r="N665" s="20">
        <v>20.537</v>
      </c>
      <c r="O665" s="20">
        <v>30.6862</v>
      </c>
      <c r="P665" s="20">
        <v>43.9012</v>
      </c>
      <c r="Q665" s="20">
        <v>57.4267</v>
      </c>
      <c r="R665" s="20">
        <v>69.6283</v>
      </c>
      <c r="S665" s="20">
        <v>82.8555</v>
      </c>
      <c r="T665" s="20">
        <v>97.3203</v>
      </c>
      <c r="U665" s="20">
        <v>112.972</v>
      </c>
      <c r="V665" s="24"/>
      <c r="W665" s="24"/>
      <c r="X665" s="24"/>
      <c r="Y665" s="24"/>
      <c r="Z665" s="24"/>
      <c r="AA665" s="24"/>
      <c r="AB665" s="24"/>
      <c r="AC665" s="24"/>
    </row>
    <row r="666" spans="1:29">
      <c r="A666" s="6" t="s">
        <v>22</v>
      </c>
      <c r="B666" s="6" t="s">
        <v>23</v>
      </c>
      <c r="C666" s="6" t="s">
        <v>22</v>
      </c>
      <c r="D666" s="6" t="s">
        <v>23</v>
      </c>
      <c r="E666" s="6" t="s">
        <v>55</v>
      </c>
      <c r="F666" s="6" t="s">
        <v>25</v>
      </c>
      <c r="G666" s="6" t="s">
        <v>47</v>
      </c>
      <c r="H666" s="6" t="s">
        <v>29</v>
      </c>
      <c r="I666" s="6" t="s">
        <v>32</v>
      </c>
      <c r="J666" s="6" t="s">
        <v>31</v>
      </c>
      <c r="K666" s="16" t="s">
        <v>36</v>
      </c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24"/>
      <c r="W666" s="24"/>
      <c r="X666" s="24"/>
      <c r="Y666" s="24"/>
      <c r="Z666" s="24"/>
      <c r="AA666" s="24"/>
      <c r="AB666" s="24"/>
      <c r="AC666" s="24"/>
    </row>
    <row r="667" spans="1:29">
      <c r="A667" s="6" t="s">
        <v>22</v>
      </c>
      <c r="B667" s="6" t="s">
        <v>23</v>
      </c>
      <c r="C667" s="6" t="s">
        <v>22</v>
      </c>
      <c r="D667" s="6" t="s">
        <v>23</v>
      </c>
      <c r="E667" s="6" t="s">
        <v>55</v>
      </c>
      <c r="F667" s="6" t="s">
        <v>25</v>
      </c>
      <c r="G667" s="6" t="s">
        <v>47</v>
      </c>
      <c r="H667" s="6" t="s">
        <v>29</v>
      </c>
      <c r="I667" s="6" t="s">
        <v>30</v>
      </c>
      <c r="J667" s="6" t="s">
        <v>33</v>
      </c>
      <c r="K667" s="16">
        <v>3.2825</v>
      </c>
      <c r="L667" s="20">
        <v>6.62176</v>
      </c>
      <c r="M667" s="20">
        <v>12.6948</v>
      </c>
      <c r="N667" s="20">
        <v>20.537</v>
      </c>
      <c r="O667" s="20">
        <v>30.6862</v>
      </c>
      <c r="P667" s="20">
        <v>43.9012</v>
      </c>
      <c r="Q667" s="20">
        <v>57.4267</v>
      </c>
      <c r="R667" s="20">
        <v>69.6283</v>
      </c>
      <c r="S667" s="20">
        <v>82.8555</v>
      </c>
      <c r="T667" s="20">
        <v>97.3203</v>
      </c>
      <c r="U667" s="20">
        <v>112.972</v>
      </c>
      <c r="V667" s="24"/>
      <c r="W667" s="24"/>
      <c r="X667" s="24"/>
      <c r="Y667" s="24"/>
      <c r="Z667" s="24"/>
      <c r="AA667" s="24"/>
      <c r="AB667" s="24"/>
      <c r="AC667" s="24"/>
    </row>
    <row r="668" spans="1:29">
      <c r="A668" s="6" t="s">
        <v>22</v>
      </c>
      <c r="B668" s="6" t="s">
        <v>23</v>
      </c>
      <c r="C668" s="6" t="s">
        <v>22</v>
      </c>
      <c r="D668" s="6" t="s">
        <v>23</v>
      </c>
      <c r="E668" s="6" t="s">
        <v>55</v>
      </c>
      <c r="F668" s="6" t="s">
        <v>25</v>
      </c>
      <c r="G668" s="6" t="s">
        <v>47</v>
      </c>
      <c r="H668" s="6" t="s">
        <v>29</v>
      </c>
      <c r="I668" s="6" t="s">
        <v>32</v>
      </c>
      <c r="J668" s="6" t="s">
        <v>33</v>
      </c>
      <c r="K668" s="6" t="s">
        <v>36</v>
      </c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4"/>
      <c r="W668" s="24"/>
      <c r="X668" s="24"/>
      <c r="Y668" s="24"/>
      <c r="Z668" s="24"/>
      <c r="AA668" s="24"/>
      <c r="AB668" s="24"/>
      <c r="AC668" s="24"/>
    </row>
    <row r="669" spans="1:29">
      <c r="A669" s="6" t="s">
        <v>22</v>
      </c>
      <c r="B669" s="6" t="s">
        <v>23</v>
      </c>
      <c r="C669" s="6" t="s">
        <v>22</v>
      </c>
      <c r="D669" s="6" t="s">
        <v>23</v>
      </c>
      <c r="E669" s="6" t="s">
        <v>55</v>
      </c>
      <c r="F669" s="6" t="s">
        <v>25</v>
      </c>
      <c r="G669" s="6" t="s">
        <v>47</v>
      </c>
      <c r="H669" s="6" t="s">
        <v>29</v>
      </c>
      <c r="I669" s="6" t="s">
        <v>34</v>
      </c>
      <c r="J669" s="6" t="s">
        <v>33</v>
      </c>
      <c r="K669" s="16" t="s">
        <v>36</v>
      </c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24"/>
      <c r="W669" s="24"/>
      <c r="X669" s="24"/>
      <c r="Y669" s="24"/>
      <c r="Z669" s="24"/>
      <c r="AA669" s="24"/>
      <c r="AB669" s="24"/>
      <c r="AC669" s="24"/>
    </row>
    <row r="670" spans="1:29">
      <c r="A670" s="6" t="s">
        <v>22</v>
      </c>
      <c r="B670" s="6" t="s">
        <v>23</v>
      </c>
      <c r="C670" s="6" t="s">
        <v>22</v>
      </c>
      <c r="D670" s="6" t="s">
        <v>23</v>
      </c>
      <c r="E670" s="6" t="s">
        <v>55</v>
      </c>
      <c r="F670" s="6" t="s">
        <v>25</v>
      </c>
      <c r="G670" s="6" t="s">
        <v>47</v>
      </c>
      <c r="H670" s="6" t="s">
        <v>35</v>
      </c>
      <c r="I670" s="6" t="s">
        <v>32</v>
      </c>
      <c r="J670" s="6" t="s">
        <v>31</v>
      </c>
      <c r="K670" s="6" t="s">
        <v>36</v>
      </c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4"/>
      <c r="W670" s="24"/>
      <c r="X670" s="24"/>
      <c r="Y670" s="24"/>
      <c r="Z670" s="24"/>
      <c r="AA670" s="24"/>
      <c r="AB670" s="24"/>
      <c r="AC670" s="24"/>
    </row>
    <row r="671" spans="1:29">
      <c r="A671" s="6" t="s">
        <v>22</v>
      </c>
      <c r="B671" s="6" t="s">
        <v>23</v>
      </c>
      <c r="C671" s="6" t="s">
        <v>22</v>
      </c>
      <c r="D671" s="6" t="s">
        <v>23</v>
      </c>
      <c r="E671" s="6" t="s">
        <v>55</v>
      </c>
      <c r="F671" s="6" t="s">
        <v>25</v>
      </c>
      <c r="G671" s="6" t="s">
        <v>47</v>
      </c>
      <c r="H671" s="6" t="s">
        <v>35</v>
      </c>
      <c r="I671" s="6" t="s">
        <v>30</v>
      </c>
      <c r="J671" s="6" t="s">
        <v>31</v>
      </c>
      <c r="K671" s="16">
        <v>3.2825</v>
      </c>
      <c r="L671" s="14">
        <v>6.62176</v>
      </c>
      <c r="M671" s="14">
        <v>12.6948</v>
      </c>
      <c r="N671" s="14">
        <v>20.537</v>
      </c>
      <c r="O671" s="14">
        <v>30.6862</v>
      </c>
      <c r="P671" s="14">
        <v>43.9012</v>
      </c>
      <c r="Q671" s="14">
        <v>57.4267</v>
      </c>
      <c r="R671" s="14">
        <v>69.6283</v>
      </c>
      <c r="S671" s="14">
        <v>82.8555</v>
      </c>
      <c r="T671" s="14">
        <v>97.3203</v>
      </c>
      <c r="U671" s="14">
        <v>112.972</v>
      </c>
      <c r="V671" s="24"/>
      <c r="W671" s="24"/>
      <c r="X671" s="24"/>
      <c r="Y671" s="24"/>
      <c r="Z671" s="24"/>
      <c r="AA671" s="24"/>
      <c r="AB671" s="24"/>
      <c r="AC671" s="24"/>
    </row>
    <row r="672" spans="1:29">
      <c r="A672" s="6" t="s">
        <v>22</v>
      </c>
      <c r="B672" s="6" t="s">
        <v>23</v>
      </c>
      <c r="C672" s="6" t="s">
        <v>22</v>
      </c>
      <c r="D672" s="6" t="s">
        <v>23</v>
      </c>
      <c r="E672" s="6" t="s">
        <v>55</v>
      </c>
      <c r="F672" s="6" t="s">
        <v>25</v>
      </c>
      <c r="G672" s="6" t="s">
        <v>47</v>
      </c>
      <c r="H672" s="6" t="s">
        <v>35</v>
      </c>
      <c r="I672" s="6" t="s">
        <v>32</v>
      </c>
      <c r="J672" s="6" t="s">
        <v>33</v>
      </c>
      <c r="K672" s="16" t="s">
        <v>36</v>
      </c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24"/>
      <c r="W672" s="24"/>
      <c r="X672" s="24"/>
      <c r="Y672" s="24"/>
      <c r="Z672" s="24"/>
      <c r="AA672" s="24"/>
      <c r="AB672" s="24"/>
      <c r="AC672" s="24"/>
    </row>
    <row r="673" spans="1:29">
      <c r="A673" s="6" t="s">
        <v>22</v>
      </c>
      <c r="B673" s="6" t="s">
        <v>23</v>
      </c>
      <c r="C673" s="6" t="s">
        <v>22</v>
      </c>
      <c r="D673" s="6" t="s">
        <v>23</v>
      </c>
      <c r="E673" s="6" t="s">
        <v>55</v>
      </c>
      <c r="F673" s="6" t="s">
        <v>25</v>
      </c>
      <c r="G673" s="6" t="s">
        <v>47</v>
      </c>
      <c r="H673" s="6" t="s">
        <v>35</v>
      </c>
      <c r="I673" s="6" t="s">
        <v>34</v>
      </c>
      <c r="J673" s="6" t="s">
        <v>33</v>
      </c>
      <c r="K673" s="16">
        <v>3.2825</v>
      </c>
      <c r="L673" s="20">
        <v>6.62176</v>
      </c>
      <c r="M673" s="20">
        <v>12.6948</v>
      </c>
      <c r="N673" s="20">
        <v>20.537</v>
      </c>
      <c r="O673" s="20">
        <v>30.6862</v>
      </c>
      <c r="P673" s="20">
        <v>43.9012</v>
      </c>
      <c r="Q673" s="20">
        <v>57.4267</v>
      </c>
      <c r="R673" s="20">
        <v>69.6283</v>
      </c>
      <c r="S673" s="20">
        <v>82.8555</v>
      </c>
      <c r="T673" s="20">
        <v>97.3203</v>
      </c>
      <c r="U673" s="20">
        <v>112.972</v>
      </c>
      <c r="V673" s="24"/>
      <c r="W673" s="24"/>
      <c r="X673" s="24"/>
      <c r="Y673" s="24"/>
      <c r="Z673" s="24"/>
      <c r="AA673" s="24"/>
      <c r="AB673" s="24"/>
      <c r="AC673" s="24"/>
    </row>
    <row r="674" spans="1:29">
      <c r="A674" s="6" t="s">
        <v>22</v>
      </c>
      <c r="B674" s="6" t="s">
        <v>23</v>
      </c>
      <c r="C674" s="6" t="s">
        <v>22</v>
      </c>
      <c r="D674" s="6" t="s">
        <v>23</v>
      </c>
      <c r="E674" s="6" t="s">
        <v>55</v>
      </c>
      <c r="F674" s="6" t="s">
        <v>25</v>
      </c>
      <c r="G674" s="6" t="s">
        <v>47</v>
      </c>
      <c r="H674" s="6" t="s">
        <v>35</v>
      </c>
      <c r="I674" s="6" t="s">
        <v>30</v>
      </c>
      <c r="J674" s="6" t="s">
        <v>33</v>
      </c>
      <c r="K674" s="6" t="s">
        <v>36</v>
      </c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4"/>
      <c r="W674" s="24"/>
      <c r="X674" s="24"/>
      <c r="Y674" s="24"/>
      <c r="Z674" s="24"/>
      <c r="AA674" s="24"/>
      <c r="AB674" s="24"/>
      <c r="AC674" s="24"/>
    </row>
    <row r="675" spans="1:29">
      <c r="A675" s="5" t="s">
        <v>22</v>
      </c>
      <c r="B675" s="5" t="s">
        <v>23</v>
      </c>
      <c r="C675" s="5" t="s">
        <v>22</v>
      </c>
      <c r="D675" s="5" t="s">
        <v>23</v>
      </c>
      <c r="E675" s="5" t="s">
        <v>55</v>
      </c>
      <c r="F675" s="5" t="s">
        <v>25</v>
      </c>
      <c r="G675" s="5" t="s">
        <v>48</v>
      </c>
      <c r="H675" s="5" t="s">
        <v>27</v>
      </c>
      <c r="I675" s="5" t="s">
        <v>28</v>
      </c>
      <c r="J675" s="5" t="s">
        <v>28</v>
      </c>
      <c r="K675" s="11">
        <v>3.1781211</v>
      </c>
      <c r="L675" s="12">
        <v>5.2575721</v>
      </c>
      <c r="M675" s="12">
        <v>8.3274939</v>
      </c>
      <c r="N675" s="12">
        <v>14.2094678</v>
      </c>
      <c r="O675" s="12">
        <v>22.7746288</v>
      </c>
      <c r="P675" s="12">
        <v>32.154474</v>
      </c>
      <c r="Q675" s="12">
        <v>44.258115</v>
      </c>
      <c r="R675" s="12">
        <v>57.113254</v>
      </c>
      <c r="S675" s="12">
        <v>73.959435</v>
      </c>
      <c r="T675" s="12">
        <v>97.532501</v>
      </c>
      <c r="U675" s="12">
        <v>129.396806</v>
      </c>
      <c r="V675" s="24"/>
      <c r="W675" s="24"/>
      <c r="X675" s="24"/>
      <c r="Y675" s="24"/>
      <c r="Z675" s="24"/>
      <c r="AA675" s="24"/>
      <c r="AB675" s="24"/>
      <c r="AC675" s="24"/>
    </row>
    <row r="676" spans="1:29">
      <c r="A676" s="6" t="s">
        <v>22</v>
      </c>
      <c r="B676" s="6" t="s">
        <v>23</v>
      </c>
      <c r="C676" s="6" t="s">
        <v>22</v>
      </c>
      <c r="D676" s="6" t="s">
        <v>23</v>
      </c>
      <c r="E676" s="6" t="s">
        <v>55</v>
      </c>
      <c r="F676" s="6" t="s">
        <v>25</v>
      </c>
      <c r="G676" s="6" t="s">
        <v>48</v>
      </c>
      <c r="H676" s="6" t="s">
        <v>29</v>
      </c>
      <c r="I676" s="6" t="s">
        <v>30</v>
      </c>
      <c r="J676" s="6" t="s">
        <v>31</v>
      </c>
      <c r="K676" s="16">
        <v>3.1781211</v>
      </c>
      <c r="L676" s="14">
        <v>5.2575721</v>
      </c>
      <c r="M676" s="14">
        <v>8.1389055</v>
      </c>
      <c r="N676" s="14">
        <v>13.7047526</v>
      </c>
      <c r="O676" s="14">
        <v>21.7002841</v>
      </c>
      <c r="P676" s="14">
        <v>30.276785</v>
      </c>
      <c r="Q676" s="14">
        <v>40.915479</v>
      </c>
      <c r="R676" s="14">
        <v>51.608601</v>
      </c>
      <c r="S676" s="14">
        <v>64.776118</v>
      </c>
      <c r="T676" s="14">
        <v>81.341095</v>
      </c>
      <c r="U676" s="14">
        <v>98.84336</v>
      </c>
      <c r="V676" s="24"/>
      <c r="W676" s="24"/>
      <c r="X676" s="24"/>
      <c r="Y676" s="24"/>
      <c r="Z676" s="24"/>
      <c r="AA676" s="24"/>
      <c r="AB676" s="24"/>
      <c r="AC676" s="24"/>
    </row>
    <row r="677" spans="1:29">
      <c r="A677" s="5" t="s">
        <v>22</v>
      </c>
      <c r="B677" s="5" t="s">
        <v>23</v>
      </c>
      <c r="C677" s="5" t="s">
        <v>22</v>
      </c>
      <c r="D677" s="5" t="s">
        <v>23</v>
      </c>
      <c r="E677" s="5" t="s">
        <v>55</v>
      </c>
      <c r="F677" s="5" t="s">
        <v>25</v>
      </c>
      <c r="G677" s="5" t="s">
        <v>48</v>
      </c>
      <c r="H677" s="5" t="s">
        <v>29</v>
      </c>
      <c r="I677" s="5" t="s">
        <v>32</v>
      </c>
      <c r="J677" s="5" t="s">
        <v>31</v>
      </c>
      <c r="K677" s="5" t="s">
        <v>36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24"/>
      <c r="W677" s="24"/>
      <c r="X677" s="24"/>
      <c r="Y677" s="24"/>
      <c r="Z677" s="24"/>
      <c r="AA677" s="24"/>
      <c r="AB677" s="24"/>
      <c r="AC677" s="24"/>
    </row>
    <row r="678" spans="1:29">
      <c r="A678" s="6" t="s">
        <v>22</v>
      </c>
      <c r="B678" s="6" t="s">
        <v>23</v>
      </c>
      <c r="C678" s="6" t="s">
        <v>22</v>
      </c>
      <c r="D678" s="6" t="s">
        <v>23</v>
      </c>
      <c r="E678" s="6" t="s">
        <v>55</v>
      </c>
      <c r="F678" s="6" t="s">
        <v>25</v>
      </c>
      <c r="G678" s="6" t="s">
        <v>48</v>
      </c>
      <c r="H678" s="6" t="s">
        <v>29</v>
      </c>
      <c r="I678" s="6" t="s">
        <v>34</v>
      </c>
      <c r="J678" s="6" t="s">
        <v>33</v>
      </c>
      <c r="K678" s="16">
        <v>3.1781211</v>
      </c>
      <c r="L678" s="14">
        <v>5.2575721</v>
      </c>
      <c r="M678" s="14">
        <v>8.2770523</v>
      </c>
      <c r="N678" s="14">
        <v>14.0391207</v>
      </c>
      <c r="O678" s="14">
        <v>22.4099821</v>
      </c>
      <c r="P678" s="14">
        <v>31.474751</v>
      </c>
      <c r="Q678" s="14">
        <v>43.12418</v>
      </c>
      <c r="R678" s="14">
        <v>55.301367</v>
      </c>
      <c r="S678" s="14">
        <v>70.99103</v>
      </c>
      <c r="T678" s="14">
        <v>92.597142</v>
      </c>
      <c r="U678" s="14">
        <v>121.000759</v>
      </c>
      <c r="V678" s="24"/>
      <c r="W678" s="24"/>
      <c r="X678" s="24"/>
      <c r="Y678" s="24"/>
      <c r="Z678" s="24"/>
      <c r="AA678" s="24"/>
      <c r="AB678" s="24"/>
      <c r="AC678" s="24"/>
    </row>
    <row r="679" spans="1:29">
      <c r="A679" s="6" t="s">
        <v>22</v>
      </c>
      <c r="B679" s="6" t="s">
        <v>23</v>
      </c>
      <c r="C679" s="6" t="s">
        <v>22</v>
      </c>
      <c r="D679" s="6" t="s">
        <v>23</v>
      </c>
      <c r="E679" s="6" t="s">
        <v>55</v>
      </c>
      <c r="F679" s="6" t="s">
        <v>25</v>
      </c>
      <c r="G679" s="6" t="s">
        <v>48</v>
      </c>
      <c r="H679" s="6" t="s">
        <v>29</v>
      </c>
      <c r="I679" s="6" t="s">
        <v>32</v>
      </c>
      <c r="J679" s="6" t="s">
        <v>33</v>
      </c>
      <c r="K679" s="16" t="s">
        <v>36</v>
      </c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24"/>
      <c r="W679" s="24"/>
      <c r="X679" s="24"/>
      <c r="Y679" s="24"/>
      <c r="Z679" s="24"/>
      <c r="AA679" s="24"/>
      <c r="AB679" s="24"/>
      <c r="AC679" s="24"/>
    </row>
    <row r="680" spans="1:29">
      <c r="A680" s="5" t="s">
        <v>22</v>
      </c>
      <c r="B680" s="5" t="s">
        <v>23</v>
      </c>
      <c r="C680" s="5" t="s">
        <v>22</v>
      </c>
      <c r="D680" s="5" t="s">
        <v>23</v>
      </c>
      <c r="E680" s="5" t="s">
        <v>55</v>
      </c>
      <c r="F680" s="5" t="s">
        <v>25</v>
      </c>
      <c r="G680" s="5" t="s">
        <v>48</v>
      </c>
      <c r="H680" s="5" t="s">
        <v>29</v>
      </c>
      <c r="I680" s="5" t="s">
        <v>30</v>
      </c>
      <c r="J680" s="5" t="s">
        <v>33</v>
      </c>
      <c r="K680" s="11">
        <v>3.1781211</v>
      </c>
      <c r="L680" s="17">
        <v>5.2575721</v>
      </c>
      <c r="M680" s="17">
        <v>8.1389055</v>
      </c>
      <c r="N680" s="17">
        <v>13.7047526</v>
      </c>
      <c r="O680" s="17">
        <v>21.7002841</v>
      </c>
      <c r="P680" s="17">
        <v>30.276785</v>
      </c>
      <c r="Q680" s="17">
        <v>40.915479</v>
      </c>
      <c r="R680" s="17">
        <v>51.608601</v>
      </c>
      <c r="S680" s="17">
        <v>64.776118</v>
      </c>
      <c r="T680" s="17">
        <v>81.341095</v>
      </c>
      <c r="U680" s="17">
        <v>98.84336</v>
      </c>
      <c r="V680" s="24"/>
      <c r="W680" s="24"/>
      <c r="X680" s="24"/>
      <c r="Y680" s="24"/>
      <c r="Z680" s="24"/>
      <c r="AA680" s="24"/>
      <c r="AB680" s="24"/>
      <c r="AC680" s="24"/>
    </row>
    <row r="681" spans="1:29">
      <c r="A681" s="6" t="s">
        <v>22</v>
      </c>
      <c r="B681" s="6" t="s">
        <v>23</v>
      </c>
      <c r="C681" s="6" t="s">
        <v>22</v>
      </c>
      <c r="D681" s="6" t="s">
        <v>23</v>
      </c>
      <c r="E681" s="6" t="s">
        <v>55</v>
      </c>
      <c r="F681" s="6" t="s">
        <v>25</v>
      </c>
      <c r="G681" s="6" t="s">
        <v>48</v>
      </c>
      <c r="H681" s="6" t="s">
        <v>35</v>
      </c>
      <c r="I681" s="6" t="s">
        <v>30</v>
      </c>
      <c r="J681" s="6" t="s">
        <v>31</v>
      </c>
      <c r="K681" s="16">
        <v>3.1781211</v>
      </c>
      <c r="L681" s="20">
        <v>5.2575721</v>
      </c>
      <c r="M681" s="20">
        <v>8.3299117</v>
      </c>
      <c r="N681" s="20">
        <v>13.8534451</v>
      </c>
      <c r="O681" s="20">
        <v>21.3424508</v>
      </c>
      <c r="P681" s="20">
        <v>29.327584</v>
      </c>
      <c r="Q681" s="20">
        <v>39.312801</v>
      </c>
      <c r="R681" s="20">
        <v>48.714369</v>
      </c>
      <c r="S681" s="20">
        <v>59.362875</v>
      </c>
      <c r="T681" s="20">
        <v>70.37613</v>
      </c>
      <c r="U681" s="20">
        <v>73.71364</v>
      </c>
      <c r="V681" s="24"/>
      <c r="W681" s="24"/>
      <c r="X681" s="24"/>
      <c r="Y681" s="24"/>
      <c r="Z681" s="24"/>
      <c r="AA681" s="24"/>
      <c r="AB681" s="24"/>
      <c r="AC681" s="24"/>
    </row>
    <row r="682" spans="1:29">
      <c r="A682" s="6" t="s">
        <v>22</v>
      </c>
      <c r="B682" s="6" t="s">
        <v>23</v>
      </c>
      <c r="C682" s="6" t="s">
        <v>22</v>
      </c>
      <c r="D682" s="6" t="s">
        <v>23</v>
      </c>
      <c r="E682" s="6" t="s">
        <v>55</v>
      </c>
      <c r="F682" s="6" t="s">
        <v>25</v>
      </c>
      <c r="G682" s="6" t="s">
        <v>48</v>
      </c>
      <c r="H682" s="6" t="s">
        <v>35</v>
      </c>
      <c r="I682" s="6" t="s">
        <v>32</v>
      </c>
      <c r="J682" s="6" t="s">
        <v>31</v>
      </c>
      <c r="K682" s="16" t="s">
        <v>36</v>
      </c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24"/>
      <c r="W682" s="24"/>
      <c r="X682" s="24"/>
      <c r="Y682" s="24"/>
      <c r="Z682" s="24"/>
      <c r="AA682" s="24"/>
      <c r="AB682" s="24"/>
      <c r="AC682" s="24"/>
    </row>
    <row r="683" spans="1:29">
      <c r="A683" s="6" t="s">
        <v>22</v>
      </c>
      <c r="B683" s="6" t="s">
        <v>23</v>
      </c>
      <c r="C683" s="6" t="s">
        <v>22</v>
      </c>
      <c r="D683" s="6" t="s">
        <v>23</v>
      </c>
      <c r="E683" s="6" t="s">
        <v>55</v>
      </c>
      <c r="F683" s="6" t="s">
        <v>25</v>
      </c>
      <c r="G683" s="6" t="s">
        <v>48</v>
      </c>
      <c r="H683" s="6" t="s">
        <v>35</v>
      </c>
      <c r="I683" s="6" t="s">
        <v>32</v>
      </c>
      <c r="J683" s="6" t="s">
        <v>33</v>
      </c>
      <c r="K683" s="16" t="s">
        <v>36</v>
      </c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24"/>
      <c r="W683" s="24"/>
      <c r="X683" s="24"/>
      <c r="Y683" s="24"/>
      <c r="Z683" s="24"/>
      <c r="AA683" s="24"/>
      <c r="AB683" s="24"/>
      <c r="AC683" s="24"/>
    </row>
    <row r="684" spans="1:29">
      <c r="A684" s="6" t="s">
        <v>22</v>
      </c>
      <c r="B684" s="6" t="s">
        <v>23</v>
      </c>
      <c r="C684" s="6" t="s">
        <v>22</v>
      </c>
      <c r="D684" s="6" t="s">
        <v>23</v>
      </c>
      <c r="E684" s="6" t="s">
        <v>55</v>
      </c>
      <c r="F684" s="6" t="s">
        <v>25</v>
      </c>
      <c r="G684" s="6" t="s">
        <v>48</v>
      </c>
      <c r="H684" s="6" t="s">
        <v>35</v>
      </c>
      <c r="I684" s="6" t="s">
        <v>30</v>
      </c>
      <c r="J684" s="6" t="s">
        <v>33</v>
      </c>
      <c r="K684" s="16">
        <v>3.1781211</v>
      </c>
      <c r="L684" s="20">
        <v>5.2575721</v>
      </c>
      <c r="M684" s="20">
        <v>8.3299117</v>
      </c>
      <c r="N684" s="20">
        <v>13.8534451</v>
      </c>
      <c r="O684" s="20">
        <v>21.3424508</v>
      </c>
      <c r="P684" s="20">
        <v>29.327584</v>
      </c>
      <c r="Q684" s="20">
        <v>39.312801</v>
      </c>
      <c r="R684" s="20">
        <v>48.714369</v>
      </c>
      <c r="S684" s="20">
        <v>59.362875</v>
      </c>
      <c r="T684" s="20">
        <v>70.37613</v>
      </c>
      <c r="U684" s="20">
        <v>73.71364</v>
      </c>
      <c r="V684" s="24"/>
      <c r="W684" s="24"/>
      <c r="X684" s="24"/>
      <c r="Y684" s="24"/>
      <c r="Z684" s="24"/>
      <c r="AA684" s="24"/>
      <c r="AB684" s="24"/>
      <c r="AC684" s="24"/>
    </row>
    <row r="685" spans="1:29">
      <c r="A685" s="6" t="s">
        <v>22</v>
      </c>
      <c r="B685" s="6" t="s">
        <v>23</v>
      </c>
      <c r="C685" s="6" t="s">
        <v>22</v>
      </c>
      <c r="D685" s="6" t="s">
        <v>23</v>
      </c>
      <c r="E685" s="6" t="s">
        <v>55</v>
      </c>
      <c r="F685" s="6" t="s">
        <v>25</v>
      </c>
      <c r="G685" s="6" t="s">
        <v>48</v>
      </c>
      <c r="H685" s="6" t="s">
        <v>35</v>
      </c>
      <c r="I685" s="6" t="s">
        <v>34</v>
      </c>
      <c r="J685" s="6" t="s">
        <v>33</v>
      </c>
      <c r="K685" s="16">
        <v>3.1781211</v>
      </c>
      <c r="L685" s="14">
        <v>5.2575721</v>
      </c>
      <c r="M685" s="14">
        <v>8.3284773</v>
      </c>
      <c r="N685" s="14">
        <v>14.1197243</v>
      </c>
      <c r="O685" s="14">
        <v>22.3959857</v>
      </c>
      <c r="P685" s="14">
        <v>31.355775</v>
      </c>
      <c r="Q685" s="14">
        <v>42.952382</v>
      </c>
      <c r="R685" s="14">
        <v>55.021131</v>
      </c>
      <c r="S685" s="14">
        <v>70.505017</v>
      </c>
      <c r="T685" s="14">
        <v>91.83955</v>
      </c>
      <c r="U685" s="14">
        <v>119.647627</v>
      </c>
      <c r="V685" s="24"/>
      <c r="W685" s="24"/>
      <c r="X685" s="24"/>
      <c r="Y685" s="24"/>
      <c r="Z685" s="24"/>
      <c r="AA685" s="24"/>
      <c r="AB685" s="24"/>
      <c r="AC685" s="24"/>
    </row>
    <row r="686" spans="1:29">
      <c r="A686" s="5" t="s">
        <v>22</v>
      </c>
      <c r="B686" s="5" t="s">
        <v>23</v>
      </c>
      <c r="C686" s="5" t="s">
        <v>22</v>
      </c>
      <c r="D686" s="5" t="s">
        <v>23</v>
      </c>
      <c r="E686" s="5" t="s">
        <v>55</v>
      </c>
      <c r="F686" s="5" t="s">
        <v>25</v>
      </c>
      <c r="G686" s="5" t="s">
        <v>49</v>
      </c>
      <c r="H686" s="5" t="s">
        <v>27</v>
      </c>
      <c r="I686" s="5" t="s">
        <v>28</v>
      </c>
      <c r="J686" s="5" t="s">
        <v>28</v>
      </c>
      <c r="K686" s="5" t="s">
        <v>36</v>
      </c>
      <c r="L686" s="12">
        <v>9.6976831350504</v>
      </c>
      <c r="M686" s="12">
        <v>17.697401885966</v>
      </c>
      <c r="N686" s="12">
        <v>29.56709747534</v>
      </c>
      <c r="O686" s="12">
        <v>45.015029889667</v>
      </c>
      <c r="P686" s="12">
        <v>63.429708544935</v>
      </c>
      <c r="Q686" s="12">
        <v>84.32140755853</v>
      </c>
      <c r="R686" s="12">
        <v>106.80732292707</v>
      </c>
      <c r="S686" s="12">
        <v>129.68023602587</v>
      </c>
      <c r="T686" s="12">
        <v>151.63844013095</v>
      </c>
      <c r="U686" s="12">
        <v>171.52056014306</v>
      </c>
      <c r="V686" s="24"/>
      <c r="W686" s="24"/>
      <c r="X686" s="24"/>
      <c r="Y686" s="24"/>
      <c r="Z686" s="24"/>
      <c r="AA686" s="24"/>
      <c r="AB686" s="24"/>
      <c r="AC686" s="24"/>
    </row>
    <row r="687" spans="1:29">
      <c r="A687" s="5" t="s">
        <v>22</v>
      </c>
      <c r="B687" s="5" t="s">
        <v>23</v>
      </c>
      <c r="C687" s="5" t="s">
        <v>22</v>
      </c>
      <c r="D687" s="5" t="s">
        <v>23</v>
      </c>
      <c r="E687" s="5" t="s">
        <v>55</v>
      </c>
      <c r="F687" s="5" t="s">
        <v>25</v>
      </c>
      <c r="G687" s="5" t="s">
        <v>49</v>
      </c>
      <c r="H687" s="5" t="s">
        <v>29</v>
      </c>
      <c r="I687" s="5" t="s">
        <v>32</v>
      </c>
      <c r="J687" s="5" t="s">
        <v>31</v>
      </c>
      <c r="K687" s="5" t="s">
        <v>36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24"/>
      <c r="W687" s="24"/>
      <c r="X687" s="24"/>
      <c r="Y687" s="24"/>
      <c r="Z687" s="24"/>
      <c r="AA687" s="24"/>
      <c r="AB687" s="24"/>
      <c r="AC687" s="24"/>
    </row>
    <row r="688" spans="1:29">
      <c r="A688" s="6" t="s">
        <v>22</v>
      </c>
      <c r="B688" s="6" t="s">
        <v>23</v>
      </c>
      <c r="C688" s="6" t="s">
        <v>22</v>
      </c>
      <c r="D688" s="6" t="s">
        <v>23</v>
      </c>
      <c r="E688" s="6" t="s">
        <v>55</v>
      </c>
      <c r="F688" s="6" t="s">
        <v>25</v>
      </c>
      <c r="G688" s="6" t="s">
        <v>49</v>
      </c>
      <c r="H688" s="6" t="s">
        <v>29</v>
      </c>
      <c r="I688" s="6" t="s">
        <v>30</v>
      </c>
      <c r="J688" s="6" t="s">
        <v>31</v>
      </c>
      <c r="K688" s="6" t="s">
        <v>36</v>
      </c>
      <c r="L688" s="14">
        <v>9.6892151862228</v>
      </c>
      <c r="M688" s="14">
        <v>17.669751221386</v>
      </c>
      <c r="N688" s="14">
        <v>29.306558231655</v>
      </c>
      <c r="O688" s="14">
        <v>44.268096415252</v>
      </c>
      <c r="P688" s="14">
        <v>61.822022019835</v>
      </c>
      <c r="Q688" s="14">
        <v>81.066145033015</v>
      </c>
      <c r="R688" s="14">
        <v>101.76494375106</v>
      </c>
      <c r="S688" s="14">
        <v>124.49301915019</v>
      </c>
      <c r="T688" s="14">
        <v>146.58079749718</v>
      </c>
      <c r="U688" s="14">
        <v>166.96471061617</v>
      </c>
      <c r="V688" s="24"/>
      <c r="W688" s="24"/>
      <c r="X688" s="24"/>
      <c r="Y688" s="24"/>
      <c r="Z688" s="24"/>
      <c r="AA688" s="24"/>
      <c r="AB688" s="24"/>
      <c r="AC688" s="24"/>
    </row>
    <row r="689" spans="1:29">
      <c r="A689" s="6" t="s">
        <v>22</v>
      </c>
      <c r="B689" s="6" t="s">
        <v>23</v>
      </c>
      <c r="C689" s="6" t="s">
        <v>22</v>
      </c>
      <c r="D689" s="6" t="s">
        <v>23</v>
      </c>
      <c r="E689" s="6" t="s">
        <v>55</v>
      </c>
      <c r="F689" s="6" t="s">
        <v>25</v>
      </c>
      <c r="G689" s="6" t="s">
        <v>49</v>
      </c>
      <c r="H689" s="6" t="s">
        <v>29</v>
      </c>
      <c r="I689" s="6" t="s">
        <v>34</v>
      </c>
      <c r="J689" s="6" t="s">
        <v>33</v>
      </c>
      <c r="K689" s="6" t="s">
        <v>36</v>
      </c>
      <c r="L689" s="14">
        <v>9.6895303197673</v>
      </c>
      <c r="M689" s="14">
        <v>17.677657292639</v>
      </c>
      <c r="N689" s="14">
        <v>29.497965311982</v>
      </c>
      <c r="O689" s="14">
        <v>44.843215113741</v>
      </c>
      <c r="P689" s="14">
        <v>63.233982146784</v>
      </c>
      <c r="Q689" s="14">
        <v>84.004867564594</v>
      </c>
      <c r="R689" s="14">
        <v>106.32594936942</v>
      </c>
      <c r="S689" s="14">
        <v>129.48332738457</v>
      </c>
      <c r="T689" s="14">
        <v>151.79244447546</v>
      </c>
      <c r="U689" s="14">
        <v>172.31872041004</v>
      </c>
      <c r="V689" s="24"/>
      <c r="W689" s="24"/>
      <c r="X689" s="24"/>
      <c r="Y689" s="24"/>
      <c r="Z689" s="24"/>
      <c r="AA689" s="24"/>
      <c r="AB689" s="24"/>
      <c r="AC689" s="24"/>
    </row>
    <row r="690" spans="1:29">
      <c r="A690" s="6" t="s">
        <v>22</v>
      </c>
      <c r="B690" s="6" t="s">
        <v>23</v>
      </c>
      <c r="C690" s="6" t="s">
        <v>22</v>
      </c>
      <c r="D690" s="6" t="s">
        <v>23</v>
      </c>
      <c r="E690" s="6" t="s">
        <v>55</v>
      </c>
      <c r="F690" s="6" t="s">
        <v>25</v>
      </c>
      <c r="G690" s="6" t="s">
        <v>49</v>
      </c>
      <c r="H690" s="6" t="s">
        <v>29</v>
      </c>
      <c r="I690" s="6" t="s">
        <v>32</v>
      </c>
      <c r="J690" s="6" t="s">
        <v>33</v>
      </c>
      <c r="K690" s="6" t="s">
        <v>36</v>
      </c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4"/>
      <c r="W690" s="24"/>
      <c r="X690" s="24"/>
      <c r="Y690" s="24"/>
      <c r="Z690" s="24"/>
      <c r="AA690" s="24"/>
      <c r="AB690" s="24"/>
      <c r="AC690" s="24"/>
    </row>
    <row r="691" spans="1:29">
      <c r="A691" s="5" t="s">
        <v>22</v>
      </c>
      <c r="B691" s="5" t="s">
        <v>23</v>
      </c>
      <c r="C691" s="5" t="s">
        <v>22</v>
      </c>
      <c r="D691" s="5" t="s">
        <v>23</v>
      </c>
      <c r="E691" s="5" t="s">
        <v>55</v>
      </c>
      <c r="F691" s="5" t="s">
        <v>25</v>
      </c>
      <c r="G691" s="5" t="s">
        <v>49</v>
      </c>
      <c r="H691" s="5" t="s">
        <v>29</v>
      </c>
      <c r="I691" s="5" t="s">
        <v>30</v>
      </c>
      <c r="J691" s="5" t="s">
        <v>33</v>
      </c>
      <c r="K691" s="5" t="s">
        <v>36</v>
      </c>
      <c r="L691" s="12">
        <v>9.6806860653607</v>
      </c>
      <c r="M691" s="12">
        <v>17.555524835705</v>
      </c>
      <c r="N691" s="12">
        <v>28.911198432765</v>
      </c>
      <c r="O691" s="12">
        <v>43.722226445601</v>
      </c>
      <c r="P691" s="12">
        <v>61.247180615293</v>
      </c>
      <c r="Q691" s="12">
        <v>81.278483331354</v>
      </c>
      <c r="R691" s="12">
        <v>103.36867746701</v>
      </c>
      <c r="S691" s="12">
        <v>126.24624629095</v>
      </c>
      <c r="T691" s="12">
        <v>148.13164916614</v>
      </c>
      <c r="U691" s="12">
        <v>168.23876217808</v>
      </c>
      <c r="V691" s="24"/>
      <c r="W691" s="24"/>
      <c r="X691" s="24"/>
      <c r="Y691" s="24"/>
      <c r="Z691" s="24"/>
      <c r="AA691" s="24"/>
      <c r="AB691" s="24"/>
      <c r="AC691" s="24"/>
    </row>
    <row r="692" spans="1:29">
      <c r="A692" s="6" t="s">
        <v>22</v>
      </c>
      <c r="B692" s="6" t="s">
        <v>23</v>
      </c>
      <c r="C692" s="6" t="s">
        <v>22</v>
      </c>
      <c r="D692" s="6" t="s">
        <v>23</v>
      </c>
      <c r="E692" s="6" t="s">
        <v>55</v>
      </c>
      <c r="F692" s="6" t="s">
        <v>25</v>
      </c>
      <c r="G692" s="6" t="s">
        <v>49</v>
      </c>
      <c r="H692" s="6" t="s">
        <v>35</v>
      </c>
      <c r="I692" s="6" t="s">
        <v>32</v>
      </c>
      <c r="J692" s="6" t="s">
        <v>31</v>
      </c>
      <c r="K692" s="6" t="s">
        <v>36</v>
      </c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4"/>
      <c r="W692" s="24"/>
      <c r="X692" s="24"/>
      <c r="Y692" s="24"/>
      <c r="Z692" s="24"/>
      <c r="AA692" s="24"/>
      <c r="AB692" s="24"/>
      <c r="AC692" s="24"/>
    </row>
    <row r="693" spans="1:29">
      <c r="A693" s="6" t="s">
        <v>22</v>
      </c>
      <c r="B693" s="6" t="s">
        <v>23</v>
      </c>
      <c r="C693" s="6" t="s">
        <v>22</v>
      </c>
      <c r="D693" s="6" t="s">
        <v>23</v>
      </c>
      <c r="E693" s="6" t="s">
        <v>55</v>
      </c>
      <c r="F693" s="6" t="s">
        <v>25</v>
      </c>
      <c r="G693" s="6" t="s">
        <v>49</v>
      </c>
      <c r="H693" s="6" t="s">
        <v>35</v>
      </c>
      <c r="I693" s="6" t="s">
        <v>30</v>
      </c>
      <c r="J693" s="6" t="s">
        <v>31</v>
      </c>
      <c r="K693" s="6" t="s">
        <v>36</v>
      </c>
      <c r="L693" s="14">
        <v>9.6964575617198</v>
      </c>
      <c r="M693" s="14">
        <v>17.702739758229</v>
      </c>
      <c r="N693" s="14">
        <v>29.403151892299</v>
      </c>
      <c r="O693" s="14">
        <v>43.225651995823</v>
      </c>
      <c r="P693" s="14">
        <v>60.864272550832</v>
      </c>
      <c r="Q693" s="14">
        <v>80.147899923638</v>
      </c>
      <c r="R693" s="14">
        <v>101.44603563297</v>
      </c>
      <c r="S693" s="14">
        <v>124.09241517668</v>
      </c>
      <c r="T693" s="14">
        <v>146.09065152305</v>
      </c>
      <c r="U693" s="14">
        <v>166.40875166234</v>
      </c>
      <c r="V693" s="24"/>
      <c r="W693" s="24"/>
      <c r="X693" s="24"/>
      <c r="Y693" s="24"/>
      <c r="Z693" s="24"/>
      <c r="AA693" s="24"/>
      <c r="AB693" s="24"/>
      <c r="AC693" s="24"/>
    </row>
    <row r="694" spans="1:29">
      <c r="A694" s="6" t="s">
        <v>22</v>
      </c>
      <c r="B694" s="6" t="s">
        <v>23</v>
      </c>
      <c r="C694" s="6" t="s">
        <v>22</v>
      </c>
      <c r="D694" s="6" t="s">
        <v>23</v>
      </c>
      <c r="E694" s="6" t="s">
        <v>55</v>
      </c>
      <c r="F694" s="6" t="s">
        <v>25</v>
      </c>
      <c r="G694" s="6" t="s">
        <v>49</v>
      </c>
      <c r="H694" s="6" t="s">
        <v>35</v>
      </c>
      <c r="I694" s="6" t="s">
        <v>32</v>
      </c>
      <c r="J694" s="6" t="s">
        <v>33</v>
      </c>
      <c r="K694" s="6" t="s">
        <v>36</v>
      </c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4"/>
      <c r="W694" s="24"/>
      <c r="X694" s="24"/>
      <c r="Y694" s="24"/>
      <c r="Z694" s="24"/>
      <c r="AA694" s="24"/>
      <c r="AB694" s="24"/>
      <c r="AC694" s="24"/>
    </row>
    <row r="695" spans="1:29">
      <c r="A695" s="6" t="s">
        <v>22</v>
      </c>
      <c r="B695" s="6" t="s">
        <v>23</v>
      </c>
      <c r="C695" s="6" t="s">
        <v>22</v>
      </c>
      <c r="D695" s="6" t="s">
        <v>23</v>
      </c>
      <c r="E695" s="6" t="s">
        <v>55</v>
      </c>
      <c r="F695" s="6" t="s">
        <v>25</v>
      </c>
      <c r="G695" s="6" t="s">
        <v>49</v>
      </c>
      <c r="H695" s="6" t="s">
        <v>35</v>
      </c>
      <c r="I695" s="6" t="s">
        <v>30</v>
      </c>
      <c r="J695" s="6" t="s">
        <v>33</v>
      </c>
      <c r="K695" s="6" t="s">
        <v>36</v>
      </c>
      <c r="L695" s="14">
        <v>9.6964575617197</v>
      </c>
      <c r="M695" s="14">
        <v>17.722870926284</v>
      </c>
      <c r="N695" s="14">
        <v>29.451386512402</v>
      </c>
      <c r="O695" s="14">
        <v>42.32217274695</v>
      </c>
      <c r="P695" s="14">
        <v>58.707120742674</v>
      </c>
      <c r="Q695" s="14">
        <v>78.931773644541</v>
      </c>
      <c r="R695" s="14">
        <v>101.44016008228</v>
      </c>
      <c r="S695" s="14">
        <v>124.62869817686</v>
      </c>
      <c r="T695" s="14">
        <v>147.06710491732</v>
      </c>
      <c r="U695" s="14">
        <v>167.48535716383</v>
      </c>
      <c r="V695" s="24"/>
      <c r="W695" s="24"/>
      <c r="X695" s="24"/>
      <c r="Y695" s="24"/>
      <c r="Z695" s="24"/>
      <c r="AA695" s="24"/>
      <c r="AB695" s="24"/>
      <c r="AC695" s="24"/>
    </row>
    <row r="696" spans="1:29">
      <c r="A696" s="6" t="s">
        <v>22</v>
      </c>
      <c r="B696" s="6" t="s">
        <v>23</v>
      </c>
      <c r="C696" s="6" t="s">
        <v>22</v>
      </c>
      <c r="D696" s="6" t="s">
        <v>23</v>
      </c>
      <c r="E696" s="6" t="s">
        <v>55</v>
      </c>
      <c r="F696" s="6" t="s">
        <v>25</v>
      </c>
      <c r="G696" s="6" t="s">
        <v>49</v>
      </c>
      <c r="H696" s="6" t="s">
        <v>35</v>
      </c>
      <c r="I696" s="6" t="s">
        <v>34</v>
      </c>
      <c r="J696" s="6" t="s">
        <v>33</v>
      </c>
      <c r="K696" s="6" t="s">
        <v>36</v>
      </c>
      <c r="L696" s="14">
        <v>9.6964575617197</v>
      </c>
      <c r="M696" s="14">
        <v>17.699117477887</v>
      </c>
      <c r="N696" s="14">
        <v>29.581383570604</v>
      </c>
      <c r="O696" s="14">
        <v>44.63266095043</v>
      </c>
      <c r="P696" s="14">
        <v>63.106222532384</v>
      </c>
      <c r="Q696" s="14">
        <v>83.86014190655</v>
      </c>
      <c r="R696" s="14">
        <v>106.3377632399</v>
      </c>
      <c r="S696" s="14">
        <v>129.15186467318</v>
      </c>
      <c r="T696" s="14">
        <v>151.55318322784</v>
      </c>
      <c r="U696" s="14">
        <v>172.32307855616</v>
      </c>
      <c r="V696" s="24"/>
      <c r="W696" s="24"/>
      <c r="X696" s="24"/>
      <c r="Y696" s="24"/>
      <c r="Z696" s="24"/>
      <c r="AA696" s="24"/>
      <c r="AB696" s="24"/>
      <c r="AC696" s="24"/>
    </row>
    <row r="697" spans="1:29">
      <c r="A697" s="6" t="s">
        <v>22</v>
      </c>
      <c r="B697" s="6" t="s">
        <v>23</v>
      </c>
      <c r="C697" s="6" t="s">
        <v>22</v>
      </c>
      <c r="D697" s="6" t="s">
        <v>23</v>
      </c>
      <c r="E697" s="6" t="s">
        <v>56</v>
      </c>
      <c r="F697" s="6" t="s">
        <v>25</v>
      </c>
      <c r="G697" s="6" t="s">
        <v>26</v>
      </c>
      <c r="H697" s="6" t="s">
        <v>27</v>
      </c>
      <c r="I697" s="6" t="s">
        <v>28</v>
      </c>
      <c r="J697" s="6" t="s">
        <v>28</v>
      </c>
      <c r="K697" s="16">
        <v>3.066481</v>
      </c>
      <c r="L697" s="14">
        <v>4.95999803886082</v>
      </c>
      <c r="M697" s="14">
        <v>7.4519285566118</v>
      </c>
      <c r="N697" s="14">
        <v>10.2855977058342</v>
      </c>
      <c r="O697" s="14">
        <v>13.747633172213</v>
      </c>
      <c r="P697" s="14">
        <v>18.209089007075</v>
      </c>
      <c r="Q697" s="14">
        <v>22.4959552160489</v>
      </c>
      <c r="R697" s="14">
        <v>27.1145631625389</v>
      </c>
      <c r="S697" s="14">
        <v>32.0627395890585</v>
      </c>
      <c r="T697" s="14">
        <v>36.6686684576192</v>
      </c>
      <c r="U697" s="14">
        <v>40.653178945955</v>
      </c>
      <c r="V697" s="24"/>
      <c r="W697" s="24"/>
      <c r="X697" s="24"/>
      <c r="Y697" s="24"/>
      <c r="Z697" s="24"/>
      <c r="AA697" s="24"/>
      <c r="AB697" s="24"/>
      <c r="AC697" s="24"/>
    </row>
    <row r="698" spans="1:29">
      <c r="A698" s="6" t="s">
        <v>22</v>
      </c>
      <c r="B698" s="6" t="s">
        <v>23</v>
      </c>
      <c r="C698" s="6" t="s">
        <v>22</v>
      </c>
      <c r="D698" s="6" t="s">
        <v>23</v>
      </c>
      <c r="E698" s="6" t="s">
        <v>56</v>
      </c>
      <c r="F698" s="6" t="s">
        <v>25</v>
      </c>
      <c r="G698" s="6" t="s">
        <v>26</v>
      </c>
      <c r="H698" s="6" t="s">
        <v>29</v>
      </c>
      <c r="I698" s="6" t="s">
        <v>32</v>
      </c>
      <c r="J698" s="6" t="s">
        <v>31</v>
      </c>
      <c r="K698" s="16">
        <v>3.066481</v>
      </c>
      <c r="L698" s="14">
        <v>4.95999803886082</v>
      </c>
      <c r="M698" s="14">
        <v>7.4519285566118</v>
      </c>
      <c r="N698" s="14">
        <v>10.2855977058342</v>
      </c>
      <c r="O698" s="14">
        <v>13.747633172213</v>
      </c>
      <c r="P698" s="14">
        <v>18.209089007075</v>
      </c>
      <c r="Q698" s="14">
        <v>22.4959552160489</v>
      </c>
      <c r="R698" s="14">
        <v>27.1145631625389</v>
      </c>
      <c r="S698" s="14">
        <v>32.0627395890585</v>
      </c>
      <c r="T698" s="14">
        <v>36.6686684576192</v>
      </c>
      <c r="U698" s="14">
        <v>40.653178945955</v>
      </c>
      <c r="V698" s="24"/>
      <c r="W698" s="24"/>
      <c r="X698" s="24"/>
      <c r="Y698" s="24"/>
      <c r="Z698" s="24"/>
      <c r="AA698" s="24"/>
      <c r="AB698" s="24"/>
      <c r="AC698" s="24"/>
    </row>
    <row r="699" spans="1:29">
      <c r="A699" s="6" t="s">
        <v>22</v>
      </c>
      <c r="B699" s="6" t="s">
        <v>23</v>
      </c>
      <c r="C699" s="6" t="s">
        <v>22</v>
      </c>
      <c r="D699" s="6" t="s">
        <v>23</v>
      </c>
      <c r="E699" s="6" t="s">
        <v>56</v>
      </c>
      <c r="F699" s="6" t="s">
        <v>25</v>
      </c>
      <c r="G699" s="6" t="s">
        <v>26</v>
      </c>
      <c r="H699" s="6" t="s">
        <v>29</v>
      </c>
      <c r="I699" s="6" t="s">
        <v>30</v>
      </c>
      <c r="J699" s="6" t="s">
        <v>31</v>
      </c>
      <c r="K699" s="16">
        <v>3.066481</v>
      </c>
      <c r="L699" s="14">
        <v>4.95999803886082</v>
      </c>
      <c r="M699" s="14">
        <v>7.4519285566118</v>
      </c>
      <c r="N699" s="14">
        <v>10.2855977058342</v>
      </c>
      <c r="O699" s="14">
        <v>13.747633172213</v>
      </c>
      <c r="P699" s="14">
        <v>18.209089007075</v>
      </c>
      <c r="Q699" s="14">
        <v>22.4959552160489</v>
      </c>
      <c r="R699" s="14">
        <v>27.1145631625389</v>
      </c>
      <c r="S699" s="14">
        <v>32.0627395890585</v>
      </c>
      <c r="T699" s="14">
        <v>36.6686684576192</v>
      </c>
      <c r="U699" s="14">
        <v>40.653178945955</v>
      </c>
      <c r="V699" s="24"/>
      <c r="W699" s="24"/>
      <c r="X699" s="24"/>
      <c r="Y699" s="24"/>
      <c r="Z699" s="24"/>
      <c r="AA699" s="24"/>
      <c r="AB699" s="24"/>
      <c r="AC699" s="24"/>
    </row>
    <row r="700" spans="1:29">
      <c r="A700" s="6" t="s">
        <v>22</v>
      </c>
      <c r="B700" s="6" t="s">
        <v>23</v>
      </c>
      <c r="C700" s="6" t="s">
        <v>22</v>
      </c>
      <c r="D700" s="6" t="s">
        <v>23</v>
      </c>
      <c r="E700" s="6" t="s">
        <v>56</v>
      </c>
      <c r="F700" s="6" t="s">
        <v>25</v>
      </c>
      <c r="G700" s="6" t="s">
        <v>26</v>
      </c>
      <c r="H700" s="6" t="s">
        <v>29</v>
      </c>
      <c r="I700" s="6" t="s">
        <v>30</v>
      </c>
      <c r="J700" s="6" t="s">
        <v>33</v>
      </c>
      <c r="K700" s="16">
        <v>3.066481</v>
      </c>
      <c r="L700" s="14">
        <v>4.95999803886082</v>
      </c>
      <c r="M700" s="14">
        <v>7.4519285566118</v>
      </c>
      <c r="N700" s="14">
        <v>10.2855977058342</v>
      </c>
      <c r="O700" s="14">
        <v>13.747633172213</v>
      </c>
      <c r="P700" s="14">
        <v>18.209089007075</v>
      </c>
      <c r="Q700" s="14">
        <v>22.4959552160489</v>
      </c>
      <c r="R700" s="14">
        <v>27.1145631625389</v>
      </c>
      <c r="S700" s="14">
        <v>32.0627395890585</v>
      </c>
      <c r="T700" s="14">
        <v>36.6686684576192</v>
      </c>
      <c r="U700" s="14">
        <v>40.653178945955</v>
      </c>
      <c r="V700" s="24"/>
      <c r="W700" s="24"/>
      <c r="X700" s="24"/>
      <c r="Y700" s="24"/>
      <c r="Z700" s="24"/>
      <c r="AA700" s="24"/>
      <c r="AB700" s="24"/>
      <c r="AC700" s="24"/>
    </row>
    <row r="701" spans="1:29">
      <c r="A701" s="6" t="s">
        <v>22</v>
      </c>
      <c r="B701" s="6" t="s">
        <v>23</v>
      </c>
      <c r="C701" s="6" t="s">
        <v>22</v>
      </c>
      <c r="D701" s="6" t="s">
        <v>23</v>
      </c>
      <c r="E701" s="6" t="s">
        <v>56</v>
      </c>
      <c r="F701" s="6" t="s">
        <v>25</v>
      </c>
      <c r="G701" s="6" t="s">
        <v>26</v>
      </c>
      <c r="H701" s="6" t="s">
        <v>29</v>
      </c>
      <c r="I701" s="6" t="s">
        <v>34</v>
      </c>
      <c r="J701" s="6" t="s">
        <v>33</v>
      </c>
      <c r="K701" s="16">
        <v>3.066481</v>
      </c>
      <c r="L701" s="14">
        <v>4.95999803886082</v>
      </c>
      <c r="M701" s="14">
        <v>7.4519285566118</v>
      </c>
      <c r="N701" s="14">
        <v>10.2855977058342</v>
      </c>
      <c r="O701" s="14">
        <v>13.747633172213</v>
      </c>
      <c r="P701" s="14">
        <v>18.209089007075</v>
      </c>
      <c r="Q701" s="14">
        <v>22.4959552160489</v>
      </c>
      <c r="R701" s="14">
        <v>27.1145631625389</v>
      </c>
      <c r="S701" s="14">
        <v>32.0627395890585</v>
      </c>
      <c r="T701" s="14">
        <v>36.6686684576192</v>
      </c>
      <c r="U701" s="14">
        <v>40.653178945955</v>
      </c>
      <c r="V701" s="24"/>
      <c r="W701" s="24"/>
      <c r="X701" s="24"/>
      <c r="Y701" s="24"/>
      <c r="Z701" s="24"/>
      <c r="AA701" s="24"/>
      <c r="AB701" s="24"/>
      <c r="AC701" s="24"/>
    </row>
    <row r="702" spans="1:29">
      <c r="A702" s="6" t="s">
        <v>22</v>
      </c>
      <c r="B702" s="6" t="s">
        <v>23</v>
      </c>
      <c r="C702" s="6" t="s">
        <v>22</v>
      </c>
      <c r="D702" s="6" t="s">
        <v>23</v>
      </c>
      <c r="E702" s="6" t="s">
        <v>56</v>
      </c>
      <c r="F702" s="6" t="s">
        <v>25</v>
      </c>
      <c r="G702" s="6" t="s">
        <v>26</v>
      </c>
      <c r="H702" s="6" t="s">
        <v>29</v>
      </c>
      <c r="I702" s="6" t="s">
        <v>32</v>
      </c>
      <c r="J702" s="6" t="s">
        <v>33</v>
      </c>
      <c r="K702" s="16">
        <v>3.066481</v>
      </c>
      <c r="L702" s="14">
        <v>4.95999803886082</v>
      </c>
      <c r="M702" s="14">
        <v>7.4519285566118</v>
      </c>
      <c r="N702" s="14">
        <v>10.2855977058342</v>
      </c>
      <c r="O702" s="14">
        <v>13.747633172213</v>
      </c>
      <c r="P702" s="14">
        <v>18.209089007075</v>
      </c>
      <c r="Q702" s="14">
        <v>22.4959552160489</v>
      </c>
      <c r="R702" s="14">
        <v>27.1145631625389</v>
      </c>
      <c r="S702" s="14">
        <v>32.0627395890585</v>
      </c>
      <c r="T702" s="14">
        <v>36.6686684576192</v>
      </c>
      <c r="U702" s="14">
        <v>40.653178945955</v>
      </c>
      <c r="V702" s="24"/>
      <c r="W702" s="24"/>
      <c r="X702" s="24"/>
      <c r="Y702" s="24"/>
      <c r="Z702" s="24"/>
      <c r="AA702" s="24"/>
      <c r="AB702" s="24"/>
      <c r="AC702" s="24"/>
    </row>
    <row r="703" spans="1:29">
      <c r="A703" s="6" t="s">
        <v>22</v>
      </c>
      <c r="B703" s="6" t="s">
        <v>23</v>
      </c>
      <c r="C703" s="6" t="s">
        <v>22</v>
      </c>
      <c r="D703" s="6" t="s">
        <v>23</v>
      </c>
      <c r="E703" s="6" t="s">
        <v>56</v>
      </c>
      <c r="F703" s="6" t="s">
        <v>25</v>
      </c>
      <c r="G703" s="6" t="s">
        <v>26</v>
      </c>
      <c r="H703" s="6" t="s">
        <v>35</v>
      </c>
      <c r="I703" s="6" t="s">
        <v>30</v>
      </c>
      <c r="J703" s="6" t="s">
        <v>31</v>
      </c>
      <c r="K703" s="16">
        <v>3.066481</v>
      </c>
      <c r="L703" s="14">
        <v>4.95999803886082</v>
      </c>
      <c r="M703" s="14">
        <v>7.4519285566118</v>
      </c>
      <c r="N703" s="14">
        <v>10.2855977058342</v>
      </c>
      <c r="O703" s="14">
        <v>13.747633172213</v>
      </c>
      <c r="P703" s="14">
        <v>18.209089007075</v>
      </c>
      <c r="Q703" s="14">
        <v>22.4959552160489</v>
      </c>
      <c r="R703" s="14">
        <v>27.1145631625389</v>
      </c>
      <c r="S703" s="14">
        <v>32.0627395890585</v>
      </c>
      <c r="T703" s="14">
        <v>36.6686684576192</v>
      </c>
      <c r="U703" s="14">
        <v>40.653178945955</v>
      </c>
      <c r="V703" s="24"/>
      <c r="W703" s="24"/>
      <c r="X703" s="24"/>
      <c r="Y703" s="24"/>
      <c r="Z703" s="24"/>
      <c r="AA703" s="24"/>
      <c r="AB703" s="24"/>
      <c r="AC703" s="24"/>
    </row>
    <row r="704" spans="1:29">
      <c r="A704" s="6" t="s">
        <v>22</v>
      </c>
      <c r="B704" s="6" t="s">
        <v>23</v>
      </c>
      <c r="C704" s="6" t="s">
        <v>22</v>
      </c>
      <c r="D704" s="6" t="s">
        <v>23</v>
      </c>
      <c r="E704" s="6" t="s">
        <v>56</v>
      </c>
      <c r="F704" s="6" t="s">
        <v>25</v>
      </c>
      <c r="G704" s="6" t="s">
        <v>26</v>
      </c>
      <c r="H704" s="6" t="s">
        <v>35</v>
      </c>
      <c r="I704" s="6" t="s">
        <v>32</v>
      </c>
      <c r="J704" s="6" t="s">
        <v>31</v>
      </c>
      <c r="K704" s="16">
        <v>3.066481</v>
      </c>
      <c r="L704" s="14">
        <v>4.95999803886082</v>
      </c>
      <c r="M704" s="14">
        <v>7.4519285566118</v>
      </c>
      <c r="N704" s="14">
        <v>10.2855977058342</v>
      </c>
      <c r="O704" s="14">
        <v>13.747633172213</v>
      </c>
      <c r="P704" s="14">
        <v>18.209089007075</v>
      </c>
      <c r="Q704" s="14">
        <v>22.4959552160489</v>
      </c>
      <c r="R704" s="14">
        <v>27.1145631625389</v>
      </c>
      <c r="S704" s="14">
        <v>32.0627395890585</v>
      </c>
      <c r="T704" s="14">
        <v>36.6686684576192</v>
      </c>
      <c r="U704" s="14">
        <v>40.653178945955</v>
      </c>
      <c r="V704" s="24"/>
      <c r="W704" s="24"/>
      <c r="X704" s="24"/>
      <c r="Y704" s="24"/>
      <c r="Z704" s="24"/>
      <c r="AA704" s="24"/>
      <c r="AB704" s="24"/>
      <c r="AC704" s="24"/>
    </row>
    <row r="705" spans="1:29">
      <c r="A705" s="6" t="s">
        <v>22</v>
      </c>
      <c r="B705" s="6" t="s">
        <v>23</v>
      </c>
      <c r="C705" s="6" t="s">
        <v>22</v>
      </c>
      <c r="D705" s="6" t="s">
        <v>23</v>
      </c>
      <c r="E705" s="6" t="s">
        <v>56</v>
      </c>
      <c r="F705" s="6" t="s">
        <v>25</v>
      </c>
      <c r="G705" s="6" t="s">
        <v>26</v>
      </c>
      <c r="H705" s="6" t="s">
        <v>35</v>
      </c>
      <c r="I705" s="6" t="s">
        <v>32</v>
      </c>
      <c r="J705" s="6" t="s">
        <v>33</v>
      </c>
      <c r="K705" s="16" t="s">
        <v>36</v>
      </c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24"/>
      <c r="W705" s="24"/>
      <c r="X705" s="24"/>
      <c r="Y705" s="24"/>
      <c r="Z705" s="24"/>
      <c r="AA705" s="24"/>
      <c r="AB705" s="24"/>
      <c r="AC705" s="24"/>
    </row>
    <row r="706" spans="1:29">
      <c r="A706" s="6" t="s">
        <v>22</v>
      </c>
      <c r="B706" s="6" t="s">
        <v>23</v>
      </c>
      <c r="C706" s="6" t="s">
        <v>22</v>
      </c>
      <c r="D706" s="6" t="s">
        <v>23</v>
      </c>
      <c r="E706" s="6" t="s">
        <v>56</v>
      </c>
      <c r="F706" s="6" t="s">
        <v>25</v>
      </c>
      <c r="G706" s="6" t="s">
        <v>26</v>
      </c>
      <c r="H706" s="6" t="s">
        <v>35</v>
      </c>
      <c r="I706" s="6" t="s">
        <v>30</v>
      </c>
      <c r="J706" s="6" t="s">
        <v>33</v>
      </c>
      <c r="K706" s="16">
        <v>3.066481</v>
      </c>
      <c r="L706" s="20">
        <v>4.95999803886082</v>
      </c>
      <c r="M706" s="20">
        <v>7.4519285566118</v>
      </c>
      <c r="N706" s="20">
        <v>10.2855977058342</v>
      </c>
      <c r="O706" s="20">
        <v>13.747633172213</v>
      </c>
      <c r="P706" s="20">
        <v>18.209089007075</v>
      </c>
      <c r="Q706" s="20">
        <v>22.4959552160489</v>
      </c>
      <c r="R706" s="20">
        <v>27.1145631625389</v>
      </c>
      <c r="S706" s="20">
        <v>32.0627395890585</v>
      </c>
      <c r="T706" s="20">
        <v>36.6686684576192</v>
      </c>
      <c r="U706" s="20">
        <v>40.653178945955</v>
      </c>
      <c r="V706" s="24"/>
      <c r="W706" s="24"/>
      <c r="X706" s="24"/>
      <c r="Y706" s="24"/>
      <c r="Z706" s="24"/>
      <c r="AA706" s="24"/>
      <c r="AB706" s="24"/>
      <c r="AC706" s="24"/>
    </row>
    <row r="707" spans="1:29">
      <c r="A707" s="6" t="s">
        <v>22</v>
      </c>
      <c r="B707" s="6" t="s">
        <v>23</v>
      </c>
      <c r="C707" s="6" t="s">
        <v>22</v>
      </c>
      <c r="D707" s="6" t="s">
        <v>23</v>
      </c>
      <c r="E707" s="6" t="s">
        <v>56</v>
      </c>
      <c r="F707" s="6" t="s">
        <v>25</v>
      </c>
      <c r="G707" s="6" t="s">
        <v>26</v>
      </c>
      <c r="H707" s="6" t="s">
        <v>35</v>
      </c>
      <c r="I707" s="6" t="s">
        <v>34</v>
      </c>
      <c r="J707" s="6" t="s">
        <v>33</v>
      </c>
      <c r="K707" s="16">
        <v>3.066481</v>
      </c>
      <c r="L707" s="14">
        <v>4.95999803886082</v>
      </c>
      <c r="M707" s="14">
        <v>7.4519285566118</v>
      </c>
      <c r="N707" s="14">
        <v>10.2855977058342</v>
      </c>
      <c r="O707" s="14">
        <v>13.747633172213</v>
      </c>
      <c r="P707" s="14">
        <v>18.209089007075</v>
      </c>
      <c r="Q707" s="14">
        <v>22.4959552160489</v>
      </c>
      <c r="R707" s="14">
        <v>27.1145631625389</v>
      </c>
      <c r="S707" s="14">
        <v>32.0627395890585</v>
      </c>
      <c r="T707" s="14">
        <v>36.6686684576192</v>
      </c>
      <c r="U707" s="14">
        <v>40.653178945955</v>
      </c>
      <c r="V707" s="24"/>
      <c r="W707" s="24"/>
      <c r="X707" s="24"/>
      <c r="Y707" s="24"/>
      <c r="Z707" s="24"/>
      <c r="AA707" s="24"/>
      <c r="AB707" s="24"/>
      <c r="AC707" s="24"/>
    </row>
    <row r="708" spans="1:29">
      <c r="A708" s="5" t="s">
        <v>22</v>
      </c>
      <c r="B708" s="5" t="s">
        <v>23</v>
      </c>
      <c r="C708" s="5" t="s">
        <v>22</v>
      </c>
      <c r="D708" s="5" t="s">
        <v>23</v>
      </c>
      <c r="E708" s="5" t="s">
        <v>56</v>
      </c>
      <c r="F708" s="5" t="s">
        <v>25</v>
      </c>
      <c r="G708" s="5" t="s">
        <v>37</v>
      </c>
      <c r="H708" s="5" t="s">
        <v>27</v>
      </c>
      <c r="I708" s="5" t="s">
        <v>28</v>
      </c>
      <c r="J708" s="5" t="s">
        <v>28</v>
      </c>
      <c r="K708" s="11">
        <v>2.07287488172043</v>
      </c>
      <c r="L708" s="12">
        <v>3.10324012288786</v>
      </c>
      <c r="M708" s="12">
        <v>4.56758172657452</v>
      </c>
      <c r="N708" s="12">
        <v>6.4639457265745</v>
      </c>
      <c r="O708" s="12">
        <v>8.90811398463903</v>
      </c>
      <c r="P708" s="12">
        <v>12.0446480061444</v>
      </c>
      <c r="Q708" s="12">
        <v>16.1085013026114</v>
      </c>
      <c r="R708" s="12">
        <v>21.7224771920123</v>
      </c>
      <c r="S708" s="12">
        <v>29.1219630537634</v>
      </c>
      <c r="T708" s="12">
        <v>37.536025579109</v>
      </c>
      <c r="U708" s="12">
        <v>46.6780778556068</v>
      </c>
      <c r="V708" s="24"/>
      <c r="W708" s="24"/>
      <c r="X708" s="24"/>
      <c r="Y708" s="24"/>
      <c r="Z708" s="24"/>
      <c r="AA708" s="24"/>
      <c r="AB708" s="24"/>
      <c r="AC708" s="24"/>
    </row>
    <row r="709" spans="1:29">
      <c r="A709" s="6" t="s">
        <v>22</v>
      </c>
      <c r="B709" s="6" t="s">
        <v>23</v>
      </c>
      <c r="C709" s="6" t="s">
        <v>22</v>
      </c>
      <c r="D709" s="6" t="s">
        <v>23</v>
      </c>
      <c r="E709" s="6" t="s">
        <v>56</v>
      </c>
      <c r="F709" s="6" t="s">
        <v>25</v>
      </c>
      <c r="G709" s="6" t="s">
        <v>37</v>
      </c>
      <c r="H709" s="6" t="s">
        <v>29</v>
      </c>
      <c r="I709" s="6" t="s">
        <v>30</v>
      </c>
      <c r="J709" s="6" t="s">
        <v>31</v>
      </c>
      <c r="K709" s="16">
        <v>2.07287488172043</v>
      </c>
      <c r="L709" s="14">
        <v>3.10324012288786</v>
      </c>
      <c r="M709" s="14">
        <v>4.51440793855606</v>
      </c>
      <c r="N709" s="14">
        <v>6.26150577572965</v>
      </c>
      <c r="O709" s="14">
        <v>8.46247859293395</v>
      </c>
      <c r="P709" s="14">
        <v>11.3163781136713</v>
      </c>
      <c r="Q709" s="14">
        <v>14.9939321351767</v>
      </c>
      <c r="R709" s="14">
        <v>20.0307927127496</v>
      </c>
      <c r="S709" s="14">
        <v>26.5975393794163</v>
      </c>
      <c r="T709" s="14">
        <v>33.9328440061444</v>
      </c>
      <c r="U709" s="14">
        <v>41.4345447741935</v>
      </c>
      <c r="V709" s="24"/>
      <c r="W709" s="24"/>
      <c r="X709" s="24"/>
      <c r="Y709" s="24"/>
      <c r="Z709" s="24"/>
      <c r="AA709" s="24"/>
      <c r="AB709" s="24"/>
      <c r="AC709" s="24"/>
    </row>
    <row r="710" spans="1:29">
      <c r="A710" s="5" t="s">
        <v>22</v>
      </c>
      <c r="B710" s="5" t="s">
        <v>23</v>
      </c>
      <c r="C710" s="5" t="s">
        <v>22</v>
      </c>
      <c r="D710" s="5" t="s">
        <v>23</v>
      </c>
      <c r="E710" s="5" t="s">
        <v>56</v>
      </c>
      <c r="F710" s="5" t="s">
        <v>25</v>
      </c>
      <c r="G710" s="5" t="s">
        <v>37</v>
      </c>
      <c r="H710" s="5" t="s">
        <v>29</v>
      </c>
      <c r="I710" s="5" t="s">
        <v>32</v>
      </c>
      <c r="J710" s="5" t="s">
        <v>31</v>
      </c>
      <c r="K710" s="11">
        <v>2.07287488172043</v>
      </c>
      <c r="L710" s="12">
        <v>3.10324012288786</v>
      </c>
      <c r="M710" s="12">
        <v>3.96050377880184</v>
      </c>
      <c r="N710" s="12">
        <v>5.4861339047619</v>
      </c>
      <c r="O710" s="12">
        <v>7.39332353302613</v>
      </c>
      <c r="P710" s="12">
        <v>9.6921772596006</v>
      </c>
      <c r="Q710" s="12">
        <v>12.2558628571428</v>
      </c>
      <c r="R710" s="12">
        <v>15.3343888970814</v>
      </c>
      <c r="S710" s="12">
        <v>18.8026398955453</v>
      </c>
      <c r="T710" s="12">
        <v>22.0549284669739</v>
      </c>
      <c r="U710" s="12">
        <v>23.6852932104455</v>
      </c>
      <c r="V710" s="24"/>
      <c r="W710" s="24"/>
      <c r="X710" s="24"/>
      <c r="Y710" s="24"/>
      <c r="Z710" s="24"/>
      <c r="AA710" s="24"/>
      <c r="AB710" s="24"/>
      <c r="AC710" s="24"/>
    </row>
    <row r="711" spans="1:29">
      <c r="A711" s="6" t="s">
        <v>22</v>
      </c>
      <c r="B711" s="6" t="s">
        <v>23</v>
      </c>
      <c r="C711" s="6" t="s">
        <v>22</v>
      </c>
      <c r="D711" s="6" t="s">
        <v>23</v>
      </c>
      <c r="E711" s="6" t="s">
        <v>56</v>
      </c>
      <c r="F711" s="6" t="s">
        <v>25</v>
      </c>
      <c r="G711" s="6" t="s">
        <v>37</v>
      </c>
      <c r="H711" s="6" t="s">
        <v>29</v>
      </c>
      <c r="I711" s="6" t="s">
        <v>32</v>
      </c>
      <c r="J711" s="6" t="s">
        <v>33</v>
      </c>
      <c r="K711" s="16" t="s">
        <v>36</v>
      </c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24"/>
      <c r="W711" s="24"/>
      <c r="X711" s="24"/>
      <c r="Y711" s="24"/>
      <c r="Z711" s="24"/>
      <c r="AA711" s="24"/>
      <c r="AB711" s="24"/>
      <c r="AC711" s="24"/>
    </row>
    <row r="712" spans="1:29">
      <c r="A712" s="5" t="s">
        <v>22</v>
      </c>
      <c r="B712" s="5" t="s">
        <v>23</v>
      </c>
      <c r="C712" s="5" t="s">
        <v>22</v>
      </c>
      <c r="D712" s="5" t="s">
        <v>23</v>
      </c>
      <c r="E712" s="5" t="s">
        <v>56</v>
      </c>
      <c r="F712" s="5" t="s">
        <v>25</v>
      </c>
      <c r="G712" s="5" t="s">
        <v>37</v>
      </c>
      <c r="H712" s="5" t="s">
        <v>29</v>
      </c>
      <c r="I712" s="5" t="s">
        <v>30</v>
      </c>
      <c r="J712" s="5" t="s">
        <v>33</v>
      </c>
      <c r="K712" s="11">
        <v>2.07287488172043</v>
      </c>
      <c r="L712" s="17">
        <v>3.10324012288786</v>
      </c>
      <c r="M712" s="17">
        <v>4.51231819354839</v>
      </c>
      <c r="N712" s="17">
        <v>6.25481749923193</v>
      </c>
      <c r="O712" s="17">
        <v>8.4538511766513</v>
      </c>
      <c r="P712" s="17">
        <v>11.3057881474654</v>
      </c>
      <c r="Q712" s="17">
        <v>14.9792703655914</v>
      </c>
      <c r="R712" s="17">
        <v>20.0101293640553</v>
      </c>
      <c r="S712" s="17">
        <v>26.5686044485407</v>
      </c>
      <c r="T712" s="17">
        <v>33.8979894316436</v>
      </c>
      <c r="U712" s="17">
        <v>41.4727961597542</v>
      </c>
      <c r="V712" s="24"/>
      <c r="W712" s="24"/>
      <c r="X712" s="24"/>
      <c r="Y712" s="24"/>
      <c r="Z712" s="24"/>
      <c r="AA712" s="24"/>
      <c r="AB712" s="24"/>
      <c r="AC712" s="24"/>
    </row>
    <row r="713" spans="1:29">
      <c r="A713" s="6" t="s">
        <v>22</v>
      </c>
      <c r="B713" s="6" t="s">
        <v>23</v>
      </c>
      <c r="C713" s="6" t="s">
        <v>22</v>
      </c>
      <c r="D713" s="6" t="s">
        <v>23</v>
      </c>
      <c r="E713" s="6" t="s">
        <v>56</v>
      </c>
      <c r="F713" s="6" t="s">
        <v>25</v>
      </c>
      <c r="G713" s="6" t="s">
        <v>37</v>
      </c>
      <c r="H713" s="6" t="s">
        <v>29</v>
      </c>
      <c r="I713" s="6" t="s">
        <v>34</v>
      </c>
      <c r="J713" s="6" t="s">
        <v>33</v>
      </c>
      <c r="K713" s="16">
        <v>2.07287488172043</v>
      </c>
      <c r="L713" s="14">
        <v>3.10324012288786</v>
      </c>
      <c r="M713" s="14">
        <v>4.55771747465439</v>
      </c>
      <c r="N713" s="14">
        <v>6.41914496466975</v>
      </c>
      <c r="O713" s="14">
        <v>8.77811904761904</v>
      </c>
      <c r="P713" s="14">
        <v>11.7235646943165</v>
      </c>
      <c r="Q713" s="14">
        <v>15.5115903778802</v>
      </c>
      <c r="R713" s="14">
        <v>20.7457391152074</v>
      </c>
      <c r="S713" s="14">
        <v>27.6011819477727</v>
      </c>
      <c r="T713" s="14">
        <v>35.3031306973887</v>
      </c>
      <c r="U713" s="14">
        <v>43.5607838463902</v>
      </c>
      <c r="V713" s="24"/>
      <c r="W713" s="24"/>
      <c r="X713" s="24"/>
      <c r="Y713" s="24"/>
      <c r="Z713" s="24"/>
      <c r="AA713" s="24"/>
      <c r="AB713" s="24"/>
      <c r="AC713" s="24"/>
    </row>
    <row r="714" spans="1:29">
      <c r="A714" s="6" t="s">
        <v>22</v>
      </c>
      <c r="B714" s="6" t="s">
        <v>23</v>
      </c>
      <c r="C714" s="6" t="s">
        <v>22</v>
      </c>
      <c r="D714" s="6" t="s">
        <v>23</v>
      </c>
      <c r="E714" s="6" t="s">
        <v>56</v>
      </c>
      <c r="F714" s="6" t="s">
        <v>25</v>
      </c>
      <c r="G714" s="6" t="s">
        <v>37</v>
      </c>
      <c r="H714" s="6" t="s">
        <v>35</v>
      </c>
      <c r="I714" s="6" t="s">
        <v>32</v>
      </c>
      <c r="J714" s="6" t="s">
        <v>31</v>
      </c>
      <c r="K714" s="16" t="s">
        <v>36</v>
      </c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24"/>
      <c r="W714" s="24"/>
      <c r="X714" s="24"/>
      <c r="Y714" s="24"/>
      <c r="Z714" s="24"/>
      <c r="AA714" s="24"/>
      <c r="AB714" s="24"/>
      <c r="AC714" s="24"/>
    </row>
    <row r="715" spans="1:29">
      <c r="A715" s="6" t="s">
        <v>22</v>
      </c>
      <c r="B715" s="6" t="s">
        <v>23</v>
      </c>
      <c r="C715" s="6" t="s">
        <v>22</v>
      </c>
      <c r="D715" s="6" t="s">
        <v>23</v>
      </c>
      <c r="E715" s="6" t="s">
        <v>56</v>
      </c>
      <c r="F715" s="6" t="s">
        <v>25</v>
      </c>
      <c r="G715" s="6" t="s">
        <v>37</v>
      </c>
      <c r="H715" s="6" t="s">
        <v>35</v>
      </c>
      <c r="I715" s="6" t="s">
        <v>30</v>
      </c>
      <c r="J715" s="6" t="s">
        <v>31</v>
      </c>
      <c r="K715" s="16">
        <v>2.07287488172043</v>
      </c>
      <c r="L715" s="20">
        <v>3.10324012288786</v>
      </c>
      <c r="M715" s="20">
        <v>4.56756924116743</v>
      </c>
      <c r="N715" s="20">
        <v>6.46379746236559</v>
      </c>
      <c r="O715" s="20">
        <v>8.90750532104455</v>
      </c>
      <c r="P715" s="20">
        <v>12.0425364116744</v>
      </c>
      <c r="Q715" s="20">
        <v>15.1886678095238</v>
      </c>
      <c r="R715" s="20">
        <v>19.9756095545315</v>
      </c>
      <c r="S715" s="20">
        <v>25.5995924976958</v>
      </c>
      <c r="T715" s="20">
        <v>31.3265246451613</v>
      </c>
      <c r="U715" s="20">
        <v>36.3826814193548</v>
      </c>
      <c r="V715" s="24"/>
      <c r="W715" s="24"/>
      <c r="X715" s="24"/>
      <c r="Y715" s="24"/>
      <c r="Z715" s="24"/>
      <c r="AA715" s="24"/>
      <c r="AB715" s="24"/>
      <c r="AC715" s="24"/>
    </row>
    <row r="716" spans="1:29">
      <c r="A716" s="6" t="s">
        <v>22</v>
      </c>
      <c r="B716" s="6" t="s">
        <v>23</v>
      </c>
      <c r="C716" s="6" t="s">
        <v>22</v>
      </c>
      <c r="D716" s="6" t="s">
        <v>23</v>
      </c>
      <c r="E716" s="6" t="s">
        <v>56</v>
      </c>
      <c r="F716" s="6" t="s">
        <v>25</v>
      </c>
      <c r="G716" s="6" t="s">
        <v>37</v>
      </c>
      <c r="H716" s="6" t="s">
        <v>35</v>
      </c>
      <c r="I716" s="6" t="s">
        <v>34</v>
      </c>
      <c r="J716" s="6" t="s">
        <v>33</v>
      </c>
      <c r="K716" s="16">
        <v>2.07287488172043</v>
      </c>
      <c r="L716" s="14">
        <v>3.10324012288786</v>
      </c>
      <c r="M716" s="14">
        <v>4.56757704454685</v>
      </c>
      <c r="N716" s="14">
        <v>6.46389422427037</v>
      </c>
      <c r="O716" s="14">
        <v>8.90790719508451</v>
      </c>
      <c r="P716" s="14">
        <v>12.043823969278</v>
      </c>
      <c r="Q716" s="14">
        <v>15.7677425499232</v>
      </c>
      <c r="R716" s="14">
        <v>20.6864927373272</v>
      </c>
      <c r="S716" s="14">
        <v>27.3648417757297</v>
      </c>
      <c r="T716" s="14">
        <v>34.5905752503841</v>
      </c>
      <c r="U716" s="14">
        <v>41.6262886328724</v>
      </c>
      <c r="V716" s="24"/>
      <c r="W716" s="24"/>
      <c r="X716" s="24"/>
      <c r="Y716" s="24"/>
      <c r="Z716" s="24"/>
      <c r="AA716" s="24"/>
      <c r="AB716" s="24"/>
      <c r="AC716" s="24"/>
    </row>
    <row r="717" spans="1:29">
      <c r="A717" s="6" t="s">
        <v>22</v>
      </c>
      <c r="B717" s="6" t="s">
        <v>23</v>
      </c>
      <c r="C717" s="6" t="s">
        <v>22</v>
      </c>
      <c r="D717" s="6" t="s">
        <v>23</v>
      </c>
      <c r="E717" s="6" t="s">
        <v>56</v>
      </c>
      <c r="F717" s="6" t="s">
        <v>25</v>
      </c>
      <c r="G717" s="6" t="s">
        <v>37</v>
      </c>
      <c r="H717" s="6" t="s">
        <v>35</v>
      </c>
      <c r="I717" s="6" t="s">
        <v>30</v>
      </c>
      <c r="J717" s="6" t="s">
        <v>33</v>
      </c>
      <c r="K717" s="16">
        <v>2.07287488172043</v>
      </c>
      <c r="L717" s="14">
        <v>3.10324012288786</v>
      </c>
      <c r="M717" s="14">
        <v>4.56756221812595</v>
      </c>
      <c r="N717" s="14">
        <v>6.46371708755759</v>
      </c>
      <c r="O717" s="14">
        <v>8.90721659600614</v>
      </c>
      <c r="P717" s="14">
        <v>12.0420744516129</v>
      </c>
      <c r="Q717" s="14">
        <v>14.9756605222734</v>
      </c>
      <c r="R717" s="14">
        <v>19.6751451121352</v>
      </c>
      <c r="S717" s="14">
        <v>25.1894578003073</v>
      </c>
      <c r="T717" s="14">
        <v>30.9170095360983</v>
      </c>
      <c r="U717" s="14">
        <v>36.5577697450076</v>
      </c>
      <c r="V717" s="24"/>
      <c r="W717" s="24"/>
      <c r="X717" s="24"/>
      <c r="Y717" s="24"/>
      <c r="Z717" s="24"/>
      <c r="AA717" s="24"/>
      <c r="AB717" s="24"/>
      <c r="AC717" s="24"/>
    </row>
    <row r="718" spans="1:29">
      <c r="A718" s="6" t="s">
        <v>22</v>
      </c>
      <c r="B718" s="6" t="s">
        <v>23</v>
      </c>
      <c r="C718" s="6" t="s">
        <v>22</v>
      </c>
      <c r="D718" s="6" t="s">
        <v>23</v>
      </c>
      <c r="E718" s="6" t="s">
        <v>56</v>
      </c>
      <c r="F718" s="6" t="s">
        <v>25</v>
      </c>
      <c r="G718" s="6" t="s">
        <v>37</v>
      </c>
      <c r="H718" s="6" t="s">
        <v>35</v>
      </c>
      <c r="I718" s="6" t="s">
        <v>32</v>
      </c>
      <c r="J718" s="6" t="s">
        <v>33</v>
      </c>
      <c r="K718" s="6" t="s">
        <v>36</v>
      </c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4"/>
      <c r="W718" s="24"/>
      <c r="X718" s="24"/>
      <c r="Y718" s="24"/>
      <c r="Z718" s="24"/>
      <c r="AA718" s="24"/>
      <c r="AB718" s="24"/>
      <c r="AC718" s="24"/>
    </row>
    <row r="719" spans="1:29">
      <c r="A719" s="5" t="s">
        <v>22</v>
      </c>
      <c r="B719" s="5" t="s">
        <v>23</v>
      </c>
      <c r="C719" s="5" t="s">
        <v>22</v>
      </c>
      <c r="D719" s="5" t="s">
        <v>23</v>
      </c>
      <c r="E719" s="5" t="s">
        <v>56</v>
      </c>
      <c r="F719" s="5" t="s">
        <v>25</v>
      </c>
      <c r="G719" s="5" t="s">
        <v>38</v>
      </c>
      <c r="H719" s="5" t="s">
        <v>27</v>
      </c>
      <c r="I719" s="5" t="s">
        <v>28</v>
      </c>
      <c r="J719" s="5" t="s">
        <v>28</v>
      </c>
      <c r="K719" s="5" t="s">
        <v>36</v>
      </c>
      <c r="L719" s="12">
        <v>8.351049256</v>
      </c>
      <c r="M719" s="12">
        <v>13.530872651</v>
      </c>
      <c r="N719" s="12">
        <v>21.334043274</v>
      </c>
      <c r="O719" s="12">
        <v>32.458034668</v>
      </c>
      <c r="P719" s="12">
        <v>47.156903382</v>
      </c>
      <c r="Q719" s="12">
        <v>66.107475586</v>
      </c>
      <c r="R719" s="12">
        <v>89.711950562</v>
      </c>
      <c r="S719" s="12">
        <v>117.85105896</v>
      </c>
      <c r="T719" s="12">
        <v>150.192476197</v>
      </c>
      <c r="U719" s="12">
        <v>186.30518097962</v>
      </c>
      <c r="V719" s="24"/>
      <c r="W719" s="24"/>
      <c r="X719" s="24"/>
      <c r="Y719" s="24"/>
      <c r="Z719" s="24"/>
      <c r="AA719" s="24"/>
      <c r="AB719" s="24"/>
      <c r="AC719" s="24"/>
    </row>
    <row r="720" spans="1:29">
      <c r="A720" s="5" t="s">
        <v>22</v>
      </c>
      <c r="B720" s="5" t="s">
        <v>23</v>
      </c>
      <c r="C720" s="5" t="s">
        <v>22</v>
      </c>
      <c r="D720" s="5" t="s">
        <v>23</v>
      </c>
      <c r="E720" s="5" t="s">
        <v>56</v>
      </c>
      <c r="F720" s="5" t="s">
        <v>25</v>
      </c>
      <c r="G720" s="5" t="s">
        <v>38</v>
      </c>
      <c r="H720" s="5" t="s">
        <v>29</v>
      </c>
      <c r="I720" s="5" t="s">
        <v>32</v>
      </c>
      <c r="J720" s="5" t="s">
        <v>31</v>
      </c>
      <c r="K720" s="5" t="s">
        <v>36</v>
      </c>
      <c r="L720" s="12">
        <v>8.351049256</v>
      </c>
      <c r="M720" s="12">
        <v>13.205642059</v>
      </c>
      <c r="N720" s="12">
        <v>20.58588385</v>
      </c>
      <c r="O720" s="12">
        <v>30.771450439</v>
      </c>
      <c r="P720" s="12">
        <v>43.812036438</v>
      </c>
      <c r="Q720" s="12">
        <v>60.391527588</v>
      </c>
      <c r="R720" s="12">
        <v>81.48468921</v>
      </c>
      <c r="S720" s="12">
        <v>106.82096338</v>
      </c>
      <c r="T720" s="12">
        <v>135.958103272</v>
      </c>
      <c r="U720" s="12">
        <v>168.318533293744</v>
      </c>
      <c r="V720" s="24"/>
      <c r="W720" s="24"/>
      <c r="X720" s="24"/>
      <c r="Y720" s="24"/>
      <c r="Z720" s="24"/>
      <c r="AA720" s="24"/>
      <c r="AB720" s="24"/>
      <c r="AC720" s="24"/>
    </row>
    <row r="721" spans="1:29">
      <c r="A721" s="6" t="s">
        <v>22</v>
      </c>
      <c r="B721" s="6" t="s">
        <v>23</v>
      </c>
      <c r="C721" s="6" t="s">
        <v>22</v>
      </c>
      <c r="D721" s="6" t="s">
        <v>23</v>
      </c>
      <c r="E721" s="6" t="s">
        <v>56</v>
      </c>
      <c r="F721" s="6" t="s">
        <v>25</v>
      </c>
      <c r="G721" s="6" t="s">
        <v>38</v>
      </c>
      <c r="H721" s="6" t="s">
        <v>29</v>
      </c>
      <c r="I721" s="6" t="s">
        <v>30</v>
      </c>
      <c r="J721" s="6" t="s">
        <v>31</v>
      </c>
      <c r="K721" s="6" t="s">
        <v>36</v>
      </c>
      <c r="L721" s="14">
        <v>8.351049256</v>
      </c>
      <c r="M721" s="14">
        <v>13.37246151733</v>
      </c>
      <c r="N721" s="14">
        <v>20.97815469361</v>
      </c>
      <c r="O721" s="14">
        <v>31.64310845947</v>
      </c>
      <c r="P721" s="14">
        <v>45.42309881592</v>
      </c>
      <c r="Q721" s="14">
        <v>62.78585278321</v>
      </c>
      <c r="R721" s="14">
        <v>84.20587377929</v>
      </c>
      <c r="S721" s="14">
        <v>109.86224890136</v>
      </c>
      <c r="T721" s="14">
        <v>139.62317102051</v>
      </c>
      <c r="U721" s="14">
        <v>172.831025381354</v>
      </c>
      <c r="V721" s="24"/>
      <c r="W721" s="24"/>
      <c r="X721" s="24"/>
      <c r="Y721" s="24"/>
      <c r="Z721" s="24"/>
      <c r="AA721" s="24"/>
      <c r="AB721" s="24"/>
      <c r="AC721" s="24"/>
    </row>
    <row r="722" spans="1:29">
      <c r="A722" s="6" t="s">
        <v>22</v>
      </c>
      <c r="B722" s="6" t="s">
        <v>23</v>
      </c>
      <c r="C722" s="6" t="s">
        <v>22</v>
      </c>
      <c r="D722" s="6" t="s">
        <v>23</v>
      </c>
      <c r="E722" s="6" t="s">
        <v>56</v>
      </c>
      <c r="F722" s="6" t="s">
        <v>25</v>
      </c>
      <c r="G722" s="6" t="s">
        <v>38</v>
      </c>
      <c r="H722" s="6" t="s">
        <v>29</v>
      </c>
      <c r="I722" s="6" t="s">
        <v>32</v>
      </c>
      <c r="J722" s="6" t="s">
        <v>33</v>
      </c>
      <c r="K722" s="6" t="s">
        <v>36</v>
      </c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4"/>
      <c r="W722" s="24"/>
      <c r="X722" s="24"/>
      <c r="Y722" s="24"/>
      <c r="Z722" s="24"/>
      <c r="AA722" s="24"/>
      <c r="AB722" s="24"/>
      <c r="AC722" s="24"/>
    </row>
    <row r="723" spans="1:29">
      <c r="A723" s="6" t="s">
        <v>22</v>
      </c>
      <c r="B723" s="6" t="s">
        <v>23</v>
      </c>
      <c r="C723" s="6" t="s">
        <v>22</v>
      </c>
      <c r="D723" s="6" t="s">
        <v>23</v>
      </c>
      <c r="E723" s="6" t="s">
        <v>56</v>
      </c>
      <c r="F723" s="6" t="s">
        <v>25</v>
      </c>
      <c r="G723" s="6" t="s">
        <v>38</v>
      </c>
      <c r="H723" s="6" t="s">
        <v>29</v>
      </c>
      <c r="I723" s="6" t="s">
        <v>34</v>
      </c>
      <c r="J723" s="6" t="s">
        <v>33</v>
      </c>
      <c r="K723" s="6" t="s">
        <v>36</v>
      </c>
      <c r="L723" s="14">
        <v>8.351049256</v>
      </c>
      <c r="M723" s="14">
        <v>13.433685973</v>
      </c>
      <c r="N723" s="14">
        <v>21.118949981</v>
      </c>
      <c r="O723" s="14">
        <v>31.992241211</v>
      </c>
      <c r="P723" s="14">
        <v>46.165330079</v>
      </c>
      <c r="Q723" s="14">
        <v>64.061687378</v>
      </c>
      <c r="R723" s="14">
        <v>86.001868652</v>
      </c>
      <c r="S723" s="14">
        <v>111.900917114</v>
      </c>
      <c r="T723" s="14">
        <v>141.61917566</v>
      </c>
      <c r="U723" s="14">
        <v>174.981047678262</v>
      </c>
      <c r="V723" s="24"/>
      <c r="W723" s="24"/>
      <c r="X723" s="24"/>
      <c r="Y723" s="24"/>
      <c r="Z723" s="24"/>
      <c r="AA723" s="24"/>
      <c r="AB723" s="24"/>
      <c r="AC723" s="24"/>
    </row>
    <row r="724" spans="1:29">
      <c r="A724" s="5" t="s">
        <v>22</v>
      </c>
      <c r="B724" s="5" t="s">
        <v>23</v>
      </c>
      <c r="C724" s="5" t="s">
        <v>22</v>
      </c>
      <c r="D724" s="5" t="s">
        <v>23</v>
      </c>
      <c r="E724" s="5" t="s">
        <v>56</v>
      </c>
      <c r="F724" s="5" t="s">
        <v>25</v>
      </c>
      <c r="G724" s="5" t="s">
        <v>38</v>
      </c>
      <c r="H724" s="5" t="s">
        <v>29</v>
      </c>
      <c r="I724" s="5" t="s">
        <v>30</v>
      </c>
      <c r="J724" s="5" t="s">
        <v>33</v>
      </c>
      <c r="K724" s="5" t="s">
        <v>36</v>
      </c>
      <c r="L724" s="12">
        <v>8.351049256</v>
      </c>
      <c r="M724" s="12">
        <v>13.340880036</v>
      </c>
      <c r="N724" s="12">
        <v>20.893499511</v>
      </c>
      <c r="O724" s="12">
        <v>31.43208722</v>
      </c>
      <c r="P724" s="12">
        <v>45.047770873</v>
      </c>
      <c r="Q724" s="12">
        <v>62.245555054</v>
      </c>
      <c r="R724" s="12">
        <v>83.528193116</v>
      </c>
      <c r="S724" s="12">
        <v>109.261614502</v>
      </c>
      <c r="T724" s="12">
        <v>139.337058106</v>
      </c>
      <c r="U724" s="12">
        <v>172.922382959766</v>
      </c>
      <c r="V724" s="24"/>
      <c r="W724" s="24"/>
      <c r="X724" s="24"/>
      <c r="Y724" s="24"/>
      <c r="Z724" s="24"/>
      <c r="AA724" s="24"/>
      <c r="AB724" s="24"/>
      <c r="AC724" s="24"/>
    </row>
    <row r="725" spans="1:29">
      <c r="A725" s="6" t="s">
        <v>22</v>
      </c>
      <c r="B725" s="6" t="s">
        <v>23</v>
      </c>
      <c r="C725" s="6" t="s">
        <v>22</v>
      </c>
      <c r="D725" s="6" t="s">
        <v>23</v>
      </c>
      <c r="E725" s="6" t="s">
        <v>56</v>
      </c>
      <c r="F725" s="6" t="s">
        <v>25</v>
      </c>
      <c r="G725" s="6" t="s">
        <v>38</v>
      </c>
      <c r="H725" s="6" t="s">
        <v>35</v>
      </c>
      <c r="I725" s="6" t="s">
        <v>30</v>
      </c>
      <c r="J725" s="6" t="s">
        <v>31</v>
      </c>
      <c r="K725" s="6" t="s">
        <v>36</v>
      </c>
      <c r="L725" s="20">
        <v>8.351049256</v>
      </c>
      <c r="M725" s="20">
        <v>13.53284280396</v>
      </c>
      <c r="N725" s="20">
        <v>21.36773245239</v>
      </c>
      <c r="O725" s="20">
        <v>32.59311584474</v>
      </c>
      <c r="P725" s="20">
        <v>46.92883087159</v>
      </c>
      <c r="Q725" s="20">
        <v>63.4127131958</v>
      </c>
      <c r="R725" s="20">
        <v>83.8462878418</v>
      </c>
      <c r="S725" s="20">
        <v>109.36410681152</v>
      </c>
      <c r="T725" s="20">
        <v>139.64285485841</v>
      </c>
      <c r="U725" s="20">
        <v>174.024316734221</v>
      </c>
      <c r="V725" s="24"/>
      <c r="W725" s="24"/>
      <c r="X725" s="24"/>
      <c r="Y725" s="24"/>
      <c r="Z725" s="24"/>
      <c r="AA725" s="24"/>
      <c r="AB725" s="24"/>
      <c r="AC725" s="24"/>
    </row>
    <row r="726" spans="1:29">
      <c r="A726" s="6" t="s">
        <v>22</v>
      </c>
      <c r="B726" s="6" t="s">
        <v>23</v>
      </c>
      <c r="C726" s="6" t="s">
        <v>22</v>
      </c>
      <c r="D726" s="6" t="s">
        <v>23</v>
      </c>
      <c r="E726" s="6" t="s">
        <v>56</v>
      </c>
      <c r="F726" s="6" t="s">
        <v>25</v>
      </c>
      <c r="G726" s="6" t="s">
        <v>38</v>
      </c>
      <c r="H726" s="6" t="s">
        <v>35</v>
      </c>
      <c r="I726" s="6" t="s">
        <v>32</v>
      </c>
      <c r="J726" s="6" t="s">
        <v>31</v>
      </c>
      <c r="K726" s="6" t="s">
        <v>36</v>
      </c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24"/>
      <c r="W726" s="24"/>
      <c r="X726" s="24"/>
      <c r="Y726" s="24"/>
      <c r="Z726" s="24"/>
      <c r="AA726" s="24"/>
      <c r="AB726" s="24"/>
      <c r="AC726" s="24"/>
    </row>
    <row r="727" spans="1:29">
      <c r="A727" s="6" t="s">
        <v>22</v>
      </c>
      <c r="B727" s="6" t="s">
        <v>23</v>
      </c>
      <c r="C727" s="6" t="s">
        <v>22</v>
      </c>
      <c r="D727" s="6" t="s">
        <v>23</v>
      </c>
      <c r="E727" s="6" t="s">
        <v>56</v>
      </c>
      <c r="F727" s="6" t="s">
        <v>25</v>
      </c>
      <c r="G727" s="6" t="s">
        <v>38</v>
      </c>
      <c r="H727" s="6" t="s">
        <v>35</v>
      </c>
      <c r="I727" s="6" t="s">
        <v>34</v>
      </c>
      <c r="J727" s="6" t="s">
        <v>33</v>
      </c>
      <c r="K727" s="6" t="s">
        <v>36</v>
      </c>
      <c r="L727" s="20">
        <v>8.351049256</v>
      </c>
      <c r="M727" s="20">
        <v>13.53204123</v>
      </c>
      <c r="N727" s="20">
        <v>21.361215301</v>
      </c>
      <c r="O727" s="20">
        <v>32.587917298</v>
      </c>
      <c r="P727" s="20">
        <v>47.124770263</v>
      </c>
      <c r="Q727" s="20">
        <v>64.493344177</v>
      </c>
      <c r="R727" s="20">
        <v>85.603643677</v>
      </c>
      <c r="S727" s="20">
        <v>111.070514283</v>
      </c>
      <c r="T727" s="20">
        <v>140.907057618</v>
      </c>
      <c r="U727" s="20">
        <v>174.775549078166</v>
      </c>
      <c r="V727" s="24"/>
      <c r="W727" s="24"/>
      <c r="X727" s="24"/>
      <c r="Y727" s="24"/>
      <c r="Z727" s="24"/>
      <c r="AA727" s="24"/>
      <c r="AB727" s="24"/>
      <c r="AC727" s="24"/>
    </row>
    <row r="728" spans="1:29">
      <c r="A728" s="6" t="s">
        <v>22</v>
      </c>
      <c r="B728" s="6" t="s">
        <v>23</v>
      </c>
      <c r="C728" s="6" t="s">
        <v>22</v>
      </c>
      <c r="D728" s="6" t="s">
        <v>23</v>
      </c>
      <c r="E728" s="6" t="s">
        <v>56</v>
      </c>
      <c r="F728" s="6" t="s">
        <v>25</v>
      </c>
      <c r="G728" s="6" t="s">
        <v>38</v>
      </c>
      <c r="H728" s="6" t="s">
        <v>35</v>
      </c>
      <c r="I728" s="6" t="s">
        <v>30</v>
      </c>
      <c r="J728" s="6" t="s">
        <v>33</v>
      </c>
      <c r="K728" s="6" t="s">
        <v>36</v>
      </c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24"/>
      <c r="W728" s="24"/>
      <c r="X728" s="24"/>
      <c r="Y728" s="24"/>
      <c r="Z728" s="24"/>
      <c r="AA728" s="24"/>
      <c r="AB728" s="24"/>
      <c r="AC728" s="24"/>
    </row>
    <row r="729" spans="1:29">
      <c r="A729" s="6" t="s">
        <v>22</v>
      </c>
      <c r="B729" s="6" t="s">
        <v>23</v>
      </c>
      <c r="C729" s="6" t="s">
        <v>22</v>
      </c>
      <c r="D729" s="6" t="s">
        <v>23</v>
      </c>
      <c r="E729" s="6" t="s">
        <v>56</v>
      </c>
      <c r="F729" s="6" t="s">
        <v>25</v>
      </c>
      <c r="G729" s="6" t="s">
        <v>38</v>
      </c>
      <c r="H729" s="6" t="s">
        <v>35</v>
      </c>
      <c r="I729" s="6" t="s">
        <v>32</v>
      </c>
      <c r="J729" s="6" t="s">
        <v>33</v>
      </c>
      <c r="K729" s="6" t="s">
        <v>36</v>
      </c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4"/>
      <c r="W729" s="24"/>
      <c r="X729" s="24"/>
      <c r="Y729" s="24"/>
      <c r="Z729" s="24"/>
      <c r="AA729" s="24"/>
      <c r="AB729" s="24"/>
      <c r="AC729" s="24"/>
    </row>
    <row r="730" spans="1:29">
      <c r="A730" s="6" t="s">
        <v>22</v>
      </c>
      <c r="B730" s="6" t="s">
        <v>23</v>
      </c>
      <c r="C730" s="6" t="s">
        <v>22</v>
      </c>
      <c r="D730" s="6" t="s">
        <v>23</v>
      </c>
      <c r="E730" s="6" t="s">
        <v>56</v>
      </c>
      <c r="F730" s="6" t="s">
        <v>25</v>
      </c>
      <c r="G730" s="6" t="s">
        <v>39</v>
      </c>
      <c r="H730" s="6" t="s">
        <v>27</v>
      </c>
      <c r="I730" s="6" t="s">
        <v>28</v>
      </c>
      <c r="J730" s="6" t="s">
        <v>28</v>
      </c>
      <c r="K730" s="16">
        <v>3.886541</v>
      </c>
      <c r="L730" s="14">
        <v>5.84369</v>
      </c>
      <c r="M730" s="14">
        <v>8.613152</v>
      </c>
      <c r="N730" s="14">
        <v>12.36467</v>
      </c>
      <c r="O730" s="14">
        <v>18.22307</v>
      </c>
      <c r="P730" s="14">
        <v>26.74718</v>
      </c>
      <c r="Q730" s="14">
        <v>38.48101</v>
      </c>
      <c r="R730" s="14">
        <v>53.45182</v>
      </c>
      <c r="S730" s="14">
        <v>71.93873</v>
      </c>
      <c r="T730" s="14">
        <v>94.21288</v>
      </c>
      <c r="U730" s="14">
        <v>120.5355</v>
      </c>
      <c r="V730" s="24"/>
      <c r="W730" s="24"/>
      <c r="X730" s="24"/>
      <c r="Y730" s="24"/>
      <c r="Z730" s="24"/>
      <c r="AA730" s="24"/>
      <c r="AB730" s="24"/>
      <c r="AC730" s="24"/>
    </row>
    <row r="731" spans="1:29">
      <c r="A731" s="6" t="s">
        <v>22</v>
      </c>
      <c r="B731" s="6" t="s">
        <v>23</v>
      </c>
      <c r="C731" s="6" t="s">
        <v>22</v>
      </c>
      <c r="D731" s="6" t="s">
        <v>23</v>
      </c>
      <c r="E731" s="6" t="s">
        <v>56</v>
      </c>
      <c r="F731" s="6" t="s">
        <v>25</v>
      </c>
      <c r="G731" s="6" t="s">
        <v>39</v>
      </c>
      <c r="H731" s="6" t="s">
        <v>29</v>
      </c>
      <c r="I731" s="6" t="s">
        <v>32</v>
      </c>
      <c r="J731" s="6" t="s">
        <v>31</v>
      </c>
      <c r="K731" s="16" t="s">
        <v>36</v>
      </c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24"/>
      <c r="W731" s="24"/>
      <c r="X731" s="24"/>
      <c r="Y731" s="24"/>
      <c r="Z731" s="24"/>
      <c r="AA731" s="24"/>
      <c r="AB731" s="24"/>
      <c r="AC731" s="24"/>
    </row>
    <row r="732" spans="1:29">
      <c r="A732" s="6" t="s">
        <v>22</v>
      </c>
      <c r="B732" s="6" t="s">
        <v>23</v>
      </c>
      <c r="C732" s="6" t="s">
        <v>22</v>
      </c>
      <c r="D732" s="6" t="s">
        <v>23</v>
      </c>
      <c r="E732" s="6" t="s">
        <v>56</v>
      </c>
      <c r="F732" s="6" t="s">
        <v>25</v>
      </c>
      <c r="G732" s="6" t="s">
        <v>39</v>
      </c>
      <c r="H732" s="6" t="s">
        <v>29</v>
      </c>
      <c r="I732" s="6" t="s">
        <v>30</v>
      </c>
      <c r="J732" s="6" t="s">
        <v>31</v>
      </c>
      <c r="K732" s="16">
        <v>3.886541</v>
      </c>
      <c r="L732" s="20">
        <v>5.84369</v>
      </c>
      <c r="M732" s="20">
        <v>8.613152</v>
      </c>
      <c r="N732" s="20">
        <v>12.36467</v>
      </c>
      <c r="O732" s="20">
        <v>18.22307</v>
      </c>
      <c r="P732" s="20">
        <v>26.74718</v>
      </c>
      <c r="Q732" s="20">
        <v>38.48101</v>
      </c>
      <c r="R732" s="20">
        <v>53.45182</v>
      </c>
      <c r="S732" s="20">
        <v>71.93873</v>
      </c>
      <c r="T732" s="20">
        <v>94.21288</v>
      </c>
      <c r="U732" s="20">
        <v>120.5355</v>
      </c>
      <c r="V732" s="24"/>
      <c r="W732" s="24"/>
      <c r="X732" s="24"/>
      <c r="Y732" s="24"/>
      <c r="Z732" s="24"/>
      <c r="AA732" s="24"/>
      <c r="AB732" s="24"/>
      <c r="AC732" s="24"/>
    </row>
    <row r="733" spans="1:29">
      <c r="A733" s="6" t="s">
        <v>22</v>
      </c>
      <c r="B733" s="6" t="s">
        <v>23</v>
      </c>
      <c r="C733" s="6" t="s">
        <v>22</v>
      </c>
      <c r="D733" s="6" t="s">
        <v>23</v>
      </c>
      <c r="E733" s="6" t="s">
        <v>56</v>
      </c>
      <c r="F733" s="6" t="s">
        <v>25</v>
      </c>
      <c r="G733" s="6" t="s">
        <v>39</v>
      </c>
      <c r="H733" s="6" t="s">
        <v>29</v>
      </c>
      <c r="I733" s="6" t="s">
        <v>32</v>
      </c>
      <c r="J733" s="6" t="s">
        <v>33</v>
      </c>
      <c r="K733" s="16" t="s">
        <v>36</v>
      </c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24"/>
      <c r="W733" s="24"/>
      <c r="X733" s="24"/>
      <c r="Y733" s="24"/>
      <c r="Z733" s="24"/>
      <c r="AA733" s="24"/>
      <c r="AB733" s="24"/>
      <c r="AC733" s="24"/>
    </row>
    <row r="734" spans="1:29">
      <c r="A734" s="6" t="s">
        <v>22</v>
      </c>
      <c r="B734" s="6" t="s">
        <v>23</v>
      </c>
      <c r="C734" s="6" t="s">
        <v>22</v>
      </c>
      <c r="D734" s="6" t="s">
        <v>23</v>
      </c>
      <c r="E734" s="6" t="s">
        <v>56</v>
      </c>
      <c r="F734" s="6" t="s">
        <v>25</v>
      </c>
      <c r="G734" s="6" t="s">
        <v>39</v>
      </c>
      <c r="H734" s="6" t="s">
        <v>29</v>
      </c>
      <c r="I734" s="6" t="s">
        <v>34</v>
      </c>
      <c r="J734" s="6" t="s">
        <v>33</v>
      </c>
      <c r="K734" s="16">
        <v>3.886541</v>
      </c>
      <c r="L734" s="14">
        <v>5.84369</v>
      </c>
      <c r="M734" s="14">
        <v>8.613152</v>
      </c>
      <c r="N734" s="14">
        <v>12.36467</v>
      </c>
      <c r="O734" s="14">
        <v>18.22307</v>
      </c>
      <c r="P734" s="14">
        <v>26.74718</v>
      </c>
      <c r="Q734" s="14">
        <v>38.48101</v>
      </c>
      <c r="R734" s="14">
        <v>53.45182</v>
      </c>
      <c r="S734" s="14">
        <v>71.93873</v>
      </c>
      <c r="T734" s="14">
        <v>94.21288</v>
      </c>
      <c r="U734" s="14">
        <v>120.5355</v>
      </c>
      <c r="V734" s="24"/>
      <c r="W734" s="24"/>
      <c r="X734" s="24"/>
      <c r="Y734" s="24"/>
      <c r="Z734" s="24"/>
      <c r="AA734" s="24"/>
      <c r="AB734" s="24"/>
      <c r="AC734" s="24"/>
    </row>
    <row r="735" spans="1:29">
      <c r="A735" s="6" t="s">
        <v>22</v>
      </c>
      <c r="B735" s="6" t="s">
        <v>23</v>
      </c>
      <c r="C735" s="6" t="s">
        <v>22</v>
      </c>
      <c r="D735" s="6" t="s">
        <v>23</v>
      </c>
      <c r="E735" s="6" t="s">
        <v>56</v>
      </c>
      <c r="F735" s="6" t="s">
        <v>25</v>
      </c>
      <c r="G735" s="6" t="s">
        <v>39</v>
      </c>
      <c r="H735" s="6" t="s">
        <v>29</v>
      </c>
      <c r="I735" s="6" t="s">
        <v>30</v>
      </c>
      <c r="J735" s="6" t="s">
        <v>33</v>
      </c>
      <c r="K735" s="16">
        <v>3.886541</v>
      </c>
      <c r="L735" s="20">
        <v>5.84369</v>
      </c>
      <c r="M735" s="20">
        <v>8.613152</v>
      </c>
      <c r="N735" s="20">
        <v>12.36467</v>
      </c>
      <c r="O735" s="20">
        <v>18.22307</v>
      </c>
      <c r="P735" s="20">
        <v>26.74718</v>
      </c>
      <c r="Q735" s="20">
        <v>38.48101</v>
      </c>
      <c r="R735" s="20">
        <v>53.45182</v>
      </c>
      <c r="S735" s="20">
        <v>71.93873</v>
      </c>
      <c r="T735" s="20">
        <v>94.21288</v>
      </c>
      <c r="U735" s="20">
        <v>120.5355</v>
      </c>
      <c r="V735" s="24"/>
      <c r="W735" s="24"/>
      <c r="X735" s="24"/>
      <c r="Y735" s="24"/>
      <c r="Z735" s="24"/>
      <c r="AA735" s="24"/>
      <c r="AB735" s="24"/>
      <c r="AC735" s="24"/>
    </row>
    <row r="736" spans="1:29">
      <c r="A736" s="6" t="s">
        <v>22</v>
      </c>
      <c r="B736" s="6" t="s">
        <v>23</v>
      </c>
      <c r="C736" s="6" t="s">
        <v>22</v>
      </c>
      <c r="D736" s="6" t="s">
        <v>23</v>
      </c>
      <c r="E736" s="6" t="s">
        <v>56</v>
      </c>
      <c r="F736" s="6" t="s">
        <v>25</v>
      </c>
      <c r="G736" s="6" t="s">
        <v>39</v>
      </c>
      <c r="H736" s="6" t="s">
        <v>35</v>
      </c>
      <c r="I736" s="6" t="s">
        <v>30</v>
      </c>
      <c r="J736" s="6" t="s">
        <v>31</v>
      </c>
      <c r="K736" s="16">
        <v>3.886541</v>
      </c>
      <c r="L736" s="14">
        <v>5.84369</v>
      </c>
      <c r="M736" s="14">
        <v>8.613152</v>
      </c>
      <c r="N736" s="14">
        <v>12.36467</v>
      </c>
      <c r="O736" s="14">
        <v>18.22307</v>
      </c>
      <c r="P736" s="14">
        <v>26.74718</v>
      </c>
      <c r="Q736" s="14">
        <v>38.48101</v>
      </c>
      <c r="R736" s="14">
        <v>53.45182</v>
      </c>
      <c r="S736" s="14">
        <v>71.93873</v>
      </c>
      <c r="T736" s="14">
        <v>94.21288</v>
      </c>
      <c r="U736" s="14">
        <v>120.5355</v>
      </c>
      <c r="V736" s="24"/>
      <c r="W736" s="24"/>
      <c r="X736" s="24"/>
      <c r="Y736" s="24"/>
      <c r="Z736" s="24"/>
      <c r="AA736" s="24"/>
      <c r="AB736" s="24"/>
      <c r="AC736" s="24"/>
    </row>
    <row r="737" spans="1:29">
      <c r="A737" s="6" t="s">
        <v>22</v>
      </c>
      <c r="B737" s="6" t="s">
        <v>23</v>
      </c>
      <c r="C737" s="6" t="s">
        <v>22</v>
      </c>
      <c r="D737" s="6" t="s">
        <v>23</v>
      </c>
      <c r="E737" s="6" t="s">
        <v>56</v>
      </c>
      <c r="F737" s="6" t="s">
        <v>25</v>
      </c>
      <c r="G737" s="6" t="s">
        <v>39</v>
      </c>
      <c r="H737" s="6" t="s">
        <v>35</v>
      </c>
      <c r="I737" s="6" t="s">
        <v>32</v>
      </c>
      <c r="J737" s="6" t="s">
        <v>31</v>
      </c>
      <c r="K737" s="6" t="s">
        <v>36</v>
      </c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4"/>
      <c r="W737" s="24"/>
      <c r="X737" s="24"/>
      <c r="Y737" s="24"/>
      <c r="Z737" s="24"/>
      <c r="AA737" s="24"/>
      <c r="AB737" s="24"/>
      <c r="AC737" s="24"/>
    </row>
    <row r="738" spans="1:29">
      <c r="A738" s="6" t="s">
        <v>22</v>
      </c>
      <c r="B738" s="6" t="s">
        <v>23</v>
      </c>
      <c r="C738" s="6" t="s">
        <v>22</v>
      </c>
      <c r="D738" s="6" t="s">
        <v>23</v>
      </c>
      <c r="E738" s="6" t="s">
        <v>56</v>
      </c>
      <c r="F738" s="6" t="s">
        <v>25</v>
      </c>
      <c r="G738" s="6" t="s">
        <v>39</v>
      </c>
      <c r="H738" s="6" t="s">
        <v>35</v>
      </c>
      <c r="I738" s="6" t="s">
        <v>32</v>
      </c>
      <c r="J738" s="6" t="s">
        <v>33</v>
      </c>
      <c r="K738" s="16" t="s">
        <v>36</v>
      </c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24"/>
      <c r="W738" s="24"/>
      <c r="X738" s="24"/>
      <c r="Y738" s="24"/>
      <c r="Z738" s="24"/>
      <c r="AA738" s="24"/>
      <c r="AB738" s="24"/>
      <c r="AC738" s="24"/>
    </row>
    <row r="739" spans="1:29">
      <c r="A739" s="6" t="s">
        <v>22</v>
      </c>
      <c r="B739" s="6" t="s">
        <v>23</v>
      </c>
      <c r="C739" s="6" t="s">
        <v>22</v>
      </c>
      <c r="D739" s="6" t="s">
        <v>23</v>
      </c>
      <c r="E739" s="6" t="s">
        <v>56</v>
      </c>
      <c r="F739" s="6" t="s">
        <v>25</v>
      </c>
      <c r="G739" s="6" t="s">
        <v>39</v>
      </c>
      <c r="H739" s="6" t="s">
        <v>35</v>
      </c>
      <c r="I739" s="6" t="s">
        <v>34</v>
      </c>
      <c r="J739" s="6" t="s">
        <v>33</v>
      </c>
      <c r="K739" s="16">
        <v>3.886541</v>
      </c>
      <c r="L739" s="20">
        <v>5.84369</v>
      </c>
      <c r="M739" s="20">
        <v>8.613152</v>
      </c>
      <c r="N739" s="20">
        <v>12.36467</v>
      </c>
      <c r="O739" s="20">
        <v>18.22307</v>
      </c>
      <c r="P739" s="20">
        <v>26.74718</v>
      </c>
      <c r="Q739" s="20">
        <v>38.48101</v>
      </c>
      <c r="R739" s="20">
        <v>53.45182</v>
      </c>
      <c r="S739" s="20">
        <v>71.93873</v>
      </c>
      <c r="T739" s="20">
        <v>94.21288</v>
      </c>
      <c r="U739" s="20">
        <v>120.5355</v>
      </c>
      <c r="V739" s="24"/>
      <c r="W739" s="24"/>
      <c r="X739" s="24"/>
      <c r="Y739" s="24"/>
      <c r="Z739" s="24"/>
      <c r="AA739" s="24"/>
      <c r="AB739" s="24"/>
      <c r="AC739" s="24"/>
    </row>
    <row r="740" spans="1:29">
      <c r="A740" s="6" t="s">
        <v>22</v>
      </c>
      <c r="B740" s="6" t="s">
        <v>23</v>
      </c>
      <c r="C740" s="6" t="s">
        <v>22</v>
      </c>
      <c r="D740" s="6" t="s">
        <v>23</v>
      </c>
      <c r="E740" s="6" t="s">
        <v>56</v>
      </c>
      <c r="F740" s="6" t="s">
        <v>25</v>
      </c>
      <c r="G740" s="6" t="s">
        <v>39</v>
      </c>
      <c r="H740" s="6" t="s">
        <v>35</v>
      </c>
      <c r="I740" s="6" t="s">
        <v>30</v>
      </c>
      <c r="J740" s="6" t="s">
        <v>33</v>
      </c>
      <c r="K740" s="16">
        <v>3.886541</v>
      </c>
      <c r="L740" s="14">
        <v>5.84369</v>
      </c>
      <c r="M740" s="14">
        <v>8.613152</v>
      </c>
      <c r="N740" s="14">
        <v>12.36467</v>
      </c>
      <c r="O740" s="14">
        <v>18.22307</v>
      </c>
      <c r="P740" s="14">
        <v>26.74718</v>
      </c>
      <c r="Q740" s="14">
        <v>38.48101</v>
      </c>
      <c r="R740" s="14">
        <v>53.45182</v>
      </c>
      <c r="S740" s="14">
        <v>71.93873</v>
      </c>
      <c r="T740" s="14">
        <v>94.21288</v>
      </c>
      <c r="U740" s="14">
        <v>120.5355</v>
      </c>
      <c r="V740" s="24"/>
      <c r="W740" s="24"/>
      <c r="X740" s="24"/>
      <c r="Y740" s="24"/>
      <c r="Z740" s="24"/>
      <c r="AA740" s="24"/>
      <c r="AB740" s="24"/>
      <c r="AC740" s="24"/>
    </row>
    <row r="741" spans="1:29">
      <c r="A741" s="6" t="s">
        <v>22</v>
      </c>
      <c r="B741" s="6" t="s">
        <v>23</v>
      </c>
      <c r="C741" s="6" t="s">
        <v>22</v>
      </c>
      <c r="D741" s="6" t="s">
        <v>23</v>
      </c>
      <c r="E741" s="6" t="s">
        <v>56</v>
      </c>
      <c r="F741" s="6" t="s">
        <v>25</v>
      </c>
      <c r="G741" s="6" t="s">
        <v>40</v>
      </c>
      <c r="H741" s="6" t="s">
        <v>29</v>
      </c>
      <c r="I741" s="6" t="s">
        <v>32</v>
      </c>
      <c r="J741" s="6" t="s">
        <v>31</v>
      </c>
      <c r="K741" s="16">
        <v>3.886541</v>
      </c>
      <c r="L741" s="14">
        <v>5.84369</v>
      </c>
      <c r="M741" s="14">
        <v>8.613152</v>
      </c>
      <c r="N741" s="14">
        <v>12.36467</v>
      </c>
      <c r="O741" s="14">
        <v>18.22307</v>
      </c>
      <c r="P741" s="14">
        <v>26.74718</v>
      </c>
      <c r="Q741" s="14">
        <v>38.48101</v>
      </c>
      <c r="R741" s="14">
        <v>53.45182</v>
      </c>
      <c r="S741" s="14">
        <v>71.93873</v>
      </c>
      <c r="T741" s="14">
        <v>94.21288</v>
      </c>
      <c r="U741" s="14">
        <v>120.5355</v>
      </c>
      <c r="V741" s="24"/>
      <c r="W741" s="24"/>
      <c r="X741" s="24"/>
      <c r="Y741" s="24"/>
      <c r="Z741" s="24"/>
      <c r="AA741" s="24"/>
      <c r="AB741" s="24"/>
      <c r="AC741" s="24"/>
    </row>
    <row r="742" spans="1:29">
      <c r="A742" s="6" t="s">
        <v>22</v>
      </c>
      <c r="B742" s="6" t="s">
        <v>23</v>
      </c>
      <c r="C742" s="6" t="s">
        <v>22</v>
      </c>
      <c r="D742" s="6" t="s">
        <v>23</v>
      </c>
      <c r="E742" s="6" t="s">
        <v>56</v>
      </c>
      <c r="F742" s="6" t="s">
        <v>25</v>
      </c>
      <c r="G742" s="6" t="s">
        <v>40</v>
      </c>
      <c r="H742" s="6" t="s">
        <v>29</v>
      </c>
      <c r="I742" s="6" t="s">
        <v>30</v>
      </c>
      <c r="J742" s="6" t="s">
        <v>33</v>
      </c>
      <c r="K742" s="6" t="s">
        <v>36</v>
      </c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4"/>
      <c r="W742" s="24"/>
      <c r="X742" s="24"/>
      <c r="Y742" s="24"/>
      <c r="Z742" s="24"/>
      <c r="AA742" s="24"/>
      <c r="AB742" s="24"/>
      <c r="AC742" s="24"/>
    </row>
    <row r="743" spans="1:29">
      <c r="A743" s="6" t="s">
        <v>22</v>
      </c>
      <c r="B743" s="6" t="s">
        <v>23</v>
      </c>
      <c r="C743" s="6" t="s">
        <v>22</v>
      </c>
      <c r="D743" s="6" t="s">
        <v>23</v>
      </c>
      <c r="E743" s="6" t="s">
        <v>56</v>
      </c>
      <c r="F743" s="6" t="s">
        <v>25</v>
      </c>
      <c r="G743" s="6" t="s">
        <v>40</v>
      </c>
      <c r="H743" s="6" t="s">
        <v>35</v>
      </c>
      <c r="I743" s="6" t="s">
        <v>30</v>
      </c>
      <c r="J743" s="6" t="s">
        <v>33</v>
      </c>
      <c r="K743" s="6" t="s">
        <v>36</v>
      </c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4"/>
      <c r="W743" s="24"/>
      <c r="X743" s="24"/>
      <c r="Y743" s="24"/>
      <c r="Z743" s="24"/>
      <c r="AA743" s="24"/>
      <c r="AB743" s="24"/>
      <c r="AC743" s="24"/>
    </row>
    <row r="744" spans="1:29">
      <c r="A744" s="5" t="s">
        <v>22</v>
      </c>
      <c r="B744" s="5" t="s">
        <v>23</v>
      </c>
      <c r="C744" s="5" t="s">
        <v>22</v>
      </c>
      <c r="D744" s="5" t="s">
        <v>23</v>
      </c>
      <c r="E744" s="5" t="s">
        <v>56</v>
      </c>
      <c r="F744" s="5" t="s">
        <v>25</v>
      </c>
      <c r="G744" s="5" t="s">
        <v>41</v>
      </c>
      <c r="H744" s="5" t="s">
        <v>27</v>
      </c>
      <c r="I744" s="5" t="s">
        <v>28</v>
      </c>
      <c r="J744" s="5" t="s">
        <v>28</v>
      </c>
      <c r="K744" s="11">
        <v>5.53667810130547</v>
      </c>
      <c r="L744" s="12">
        <v>7.99684162143</v>
      </c>
      <c r="M744" s="12">
        <v>11.3799488849614</v>
      </c>
      <c r="N744" s="12">
        <v>15.8443975103686</v>
      </c>
      <c r="O744" s="12">
        <v>22.3521709838522</v>
      </c>
      <c r="P744" s="12">
        <v>31.3067938885851</v>
      </c>
      <c r="Q744" s="12">
        <v>41.3793176614688</v>
      </c>
      <c r="R744" s="12">
        <v>51.5832735916776</v>
      </c>
      <c r="S744" s="12">
        <v>61.9038129576355</v>
      </c>
      <c r="T744" s="12">
        <v>71.4080730354814</v>
      </c>
      <c r="U744" s="12">
        <v>79.8855033711662</v>
      </c>
      <c r="V744" s="24"/>
      <c r="W744" s="24"/>
      <c r="X744" s="24"/>
      <c r="Y744" s="24"/>
      <c r="Z744" s="24"/>
      <c r="AA744" s="24"/>
      <c r="AB744" s="24"/>
      <c r="AC744" s="24"/>
    </row>
    <row r="745" spans="1:29">
      <c r="A745" s="6" t="s">
        <v>22</v>
      </c>
      <c r="B745" s="6" t="s">
        <v>23</v>
      </c>
      <c r="C745" s="6" t="s">
        <v>22</v>
      </c>
      <c r="D745" s="6" t="s">
        <v>23</v>
      </c>
      <c r="E745" s="6" t="s">
        <v>56</v>
      </c>
      <c r="F745" s="6" t="s">
        <v>25</v>
      </c>
      <c r="G745" s="6" t="s">
        <v>41</v>
      </c>
      <c r="H745" s="6" t="s">
        <v>29</v>
      </c>
      <c r="I745" s="6" t="s">
        <v>30</v>
      </c>
      <c r="J745" s="6" t="s">
        <v>31</v>
      </c>
      <c r="K745" s="16">
        <v>5.53667810130547</v>
      </c>
      <c r="L745" s="14">
        <v>7.99684162143</v>
      </c>
      <c r="M745" s="14">
        <v>11.2955813377789</v>
      </c>
      <c r="N745" s="14">
        <v>15.5591768179704</v>
      </c>
      <c r="O745" s="14">
        <v>21.7688791490989</v>
      </c>
      <c r="P745" s="14">
        <v>30.2937765517425</v>
      </c>
      <c r="Q745" s="14">
        <v>39.8594567476351</v>
      </c>
      <c r="R745" s="14">
        <v>49.1259922234263</v>
      </c>
      <c r="S745" s="14">
        <v>58.4397931175687</v>
      </c>
      <c r="T745" s="14">
        <v>66.6725421811629</v>
      </c>
      <c r="U745" s="14">
        <v>75.7907792226711</v>
      </c>
      <c r="V745" s="24"/>
      <c r="W745" s="24"/>
      <c r="X745" s="24"/>
      <c r="Y745" s="24"/>
      <c r="Z745" s="24"/>
      <c r="AA745" s="24"/>
      <c r="AB745" s="24"/>
      <c r="AC745" s="24"/>
    </row>
    <row r="746" spans="1:29">
      <c r="A746" s="5" t="s">
        <v>22</v>
      </c>
      <c r="B746" s="5" t="s">
        <v>23</v>
      </c>
      <c r="C746" s="5" t="s">
        <v>22</v>
      </c>
      <c r="D746" s="5" t="s">
        <v>23</v>
      </c>
      <c r="E746" s="5" t="s">
        <v>56</v>
      </c>
      <c r="F746" s="5" t="s">
        <v>25</v>
      </c>
      <c r="G746" s="5" t="s">
        <v>41</v>
      </c>
      <c r="H746" s="5" t="s">
        <v>29</v>
      </c>
      <c r="I746" s="5" t="s">
        <v>32</v>
      </c>
      <c r="J746" s="5" t="s">
        <v>31</v>
      </c>
      <c r="K746" s="5" t="s">
        <v>36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24"/>
      <c r="W746" s="24"/>
      <c r="X746" s="24"/>
      <c r="Y746" s="24"/>
      <c r="Z746" s="24"/>
      <c r="AA746" s="24"/>
      <c r="AB746" s="24"/>
      <c r="AC746" s="24"/>
    </row>
    <row r="747" spans="1:29">
      <c r="A747" s="6" t="s">
        <v>22</v>
      </c>
      <c r="B747" s="6" t="s">
        <v>23</v>
      </c>
      <c r="C747" s="6" t="s">
        <v>22</v>
      </c>
      <c r="D747" s="6" t="s">
        <v>23</v>
      </c>
      <c r="E747" s="6" t="s">
        <v>56</v>
      </c>
      <c r="F747" s="6" t="s">
        <v>25</v>
      </c>
      <c r="G747" s="6" t="s">
        <v>41</v>
      </c>
      <c r="H747" s="6" t="s">
        <v>29</v>
      </c>
      <c r="I747" s="6" t="s">
        <v>34</v>
      </c>
      <c r="J747" s="6" t="s">
        <v>33</v>
      </c>
      <c r="K747" s="16">
        <v>5.53667810130547</v>
      </c>
      <c r="L747" s="14">
        <v>7.99684162143</v>
      </c>
      <c r="M747" s="14">
        <v>11.3900194987819</v>
      </c>
      <c r="N747" s="14">
        <v>15.8044699191797</v>
      </c>
      <c r="O747" s="14">
        <v>22.2445734364554</v>
      </c>
      <c r="P747" s="14">
        <v>31.0682618028665</v>
      </c>
      <c r="Q747" s="14">
        <v>40.4599026021593</v>
      </c>
      <c r="R747" s="14">
        <v>50.618706297296</v>
      </c>
      <c r="S747" s="14">
        <v>60.0772896714249</v>
      </c>
      <c r="T747" s="14">
        <v>68.4694284913553</v>
      </c>
      <c r="U747" s="14">
        <v>76.8955909818888</v>
      </c>
      <c r="V747" s="24"/>
      <c r="W747" s="24"/>
      <c r="X747" s="24"/>
      <c r="Y747" s="24"/>
      <c r="Z747" s="24"/>
      <c r="AA747" s="24"/>
      <c r="AB747" s="24"/>
      <c r="AC747" s="24"/>
    </row>
    <row r="748" spans="1:29">
      <c r="A748" s="6" t="s">
        <v>22</v>
      </c>
      <c r="B748" s="6" t="s">
        <v>23</v>
      </c>
      <c r="C748" s="6" t="s">
        <v>22</v>
      </c>
      <c r="D748" s="6" t="s">
        <v>23</v>
      </c>
      <c r="E748" s="6" t="s">
        <v>56</v>
      </c>
      <c r="F748" s="6" t="s">
        <v>25</v>
      </c>
      <c r="G748" s="6" t="s">
        <v>41</v>
      </c>
      <c r="H748" s="6" t="s">
        <v>29</v>
      </c>
      <c r="I748" s="6" t="s">
        <v>32</v>
      </c>
      <c r="J748" s="6" t="s">
        <v>33</v>
      </c>
      <c r="K748" s="16" t="s">
        <v>36</v>
      </c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24"/>
      <c r="W748" s="24"/>
      <c r="X748" s="24"/>
      <c r="Y748" s="24"/>
      <c r="Z748" s="24"/>
      <c r="AA748" s="24"/>
      <c r="AB748" s="24"/>
      <c r="AC748" s="24"/>
    </row>
    <row r="749" spans="1:29">
      <c r="A749" s="5" t="s">
        <v>22</v>
      </c>
      <c r="B749" s="5" t="s">
        <v>23</v>
      </c>
      <c r="C749" s="5" t="s">
        <v>22</v>
      </c>
      <c r="D749" s="5" t="s">
        <v>23</v>
      </c>
      <c r="E749" s="5" t="s">
        <v>56</v>
      </c>
      <c r="F749" s="5" t="s">
        <v>25</v>
      </c>
      <c r="G749" s="5" t="s">
        <v>41</v>
      </c>
      <c r="H749" s="5" t="s">
        <v>29</v>
      </c>
      <c r="I749" s="5" t="s">
        <v>30</v>
      </c>
      <c r="J749" s="5" t="s">
        <v>33</v>
      </c>
      <c r="K749" s="11">
        <v>5.53667810130547</v>
      </c>
      <c r="L749" s="17">
        <v>7.99684162143</v>
      </c>
      <c r="M749" s="17">
        <v>11.2932942077371</v>
      </c>
      <c r="N749" s="17">
        <v>15.5073764998206</v>
      </c>
      <c r="O749" s="17">
        <v>21.6399374365196</v>
      </c>
      <c r="P749" s="17">
        <v>30.179462288436</v>
      </c>
      <c r="Q749" s="17">
        <v>39.4394033938689</v>
      </c>
      <c r="R749" s="17">
        <v>48.8594485672488</v>
      </c>
      <c r="S749" s="17">
        <v>58.6311779007058</v>
      </c>
      <c r="T749" s="17">
        <v>67.8421236853687</v>
      </c>
      <c r="U749" s="17">
        <v>76.044431110687</v>
      </c>
      <c r="V749" s="24"/>
      <c r="W749" s="24"/>
      <c r="X749" s="24"/>
      <c r="Y749" s="24"/>
      <c r="Z749" s="24"/>
      <c r="AA749" s="24"/>
      <c r="AB749" s="24"/>
      <c r="AC749" s="24"/>
    </row>
    <row r="750" spans="1:29">
      <c r="A750" s="6" t="s">
        <v>22</v>
      </c>
      <c r="B750" s="6" t="s">
        <v>23</v>
      </c>
      <c r="C750" s="6" t="s">
        <v>22</v>
      </c>
      <c r="D750" s="6" t="s">
        <v>23</v>
      </c>
      <c r="E750" s="6" t="s">
        <v>56</v>
      </c>
      <c r="F750" s="6" t="s">
        <v>25</v>
      </c>
      <c r="G750" s="6" t="s">
        <v>41</v>
      </c>
      <c r="H750" s="6" t="s">
        <v>35</v>
      </c>
      <c r="I750" s="6" t="s">
        <v>30</v>
      </c>
      <c r="J750" s="6" t="s">
        <v>31</v>
      </c>
      <c r="K750" s="6" t="s">
        <v>36</v>
      </c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4"/>
      <c r="W750" s="24"/>
      <c r="X750" s="24"/>
      <c r="Y750" s="24"/>
      <c r="Z750" s="24"/>
      <c r="AA750" s="24"/>
      <c r="AB750" s="24"/>
      <c r="AC750" s="24"/>
    </row>
    <row r="751" spans="1:29">
      <c r="A751" s="6" t="s">
        <v>22</v>
      </c>
      <c r="B751" s="6" t="s">
        <v>23</v>
      </c>
      <c r="C751" s="6" t="s">
        <v>22</v>
      </c>
      <c r="D751" s="6" t="s">
        <v>23</v>
      </c>
      <c r="E751" s="6" t="s">
        <v>56</v>
      </c>
      <c r="F751" s="6" t="s">
        <v>25</v>
      </c>
      <c r="G751" s="6" t="s">
        <v>41</v>
      </c>
      <c r="H751" s="6" t="s">
        <v>35</v>
      </c>
      <c r="I751" s="6" t="s">
        <v>32</v>
      </c>
      <c r="J751" s="6" t="s">
        <v>31</v>
      </c>
      <c r="K751" s="6" t="s">
        <v>36</v>
      </c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4"/>
      <c r="W751" s="24"/>
      <c r="X751" s="24"/>
      <c r="Y751" s="24"/>
      <c r="Z751" s="24"/>
      <c r="AA751" s="24"/>
      <c r="AB751" s="24"/>
      <c r="AC751" s="24"/>
    </row>
    <row r="752" spans="1:29">
      <c r="A752" s="6" t="s">
        <v>22</v>
      </c>
      <c r="B752" s="6" t="s">
        <v>23</v>
      </c>
      <c r="C752" s="6" t="s">
        <v>22</v>
      </c>
      <c r="D752" s="6" t="s">
        <v>23</v>
      </c>
      <c r="E752" s="6" t="s">
        <v>56</v>
      </c>
      <c r="F752" s="6" t="s">
        <v>25</v>
      </c>
      <c r="G752" s="6" t="s">
        <v>41</v>
      </c>
      <c r="H752" s="6" t="s">
        <v>35</v>
      </c>
      <c r="I752" s="6" t="s">
        <v>34</v>
      </c>
      <c r="J752" s="6" t="s">
        <v>33</v>
      </c>
      <c r="K752" s="16">
        <v>5.53667810130547</v>
      </c>
      <c r="L752" s="20">
        <v>7.99684162143</v>
      </c>
      <c r="M752" s="20">
        <v>11.3938418737388</v>
      </c>
      <c r="N752" s="20">
        <v>15.8784018600991</v>
      </c>
      <c r="O752" s="20">
        <v>22.481213807619</v>
      </c>
      <c r="P752" s="20">
        <v>31.5308143611881</v>
      </c>
      <c r="Q752" s="20">
        <v>40.5080346490485</v>
      </c>
      <c r="R752" s="20">
        <v>50.1042177565909</v>
      </c>
      <c r="S752" s="20">
        <v>59.6251060362426</v>
      </c>
      <c r="T752" s="20">
        <v>68.3905352662809</v>
      </c>
      <c r="U752" s="20">
        <v>76.7437745898204</v>
      </c>
      <c r="V752" s="24"/>
      <c r="W752" s="24"/>
      <c r="X752" s="24"/>
      <c r="Y752" s="24"/>
      <c r="Z752" s="24"/>
      <c r="AA752" s="24"/>
      <c r="AB752" s="24"/>
      <c r="AC752" s="24"/>
    </row>
    <row r="753" spans="1:29">
      <c r="A753" s="6" t="s">
        <v>22</v>
      </c>
      <c r="B753" s="6" t="s">
        <v>23</v>
      </c>
      <c r="C753" s="6" t="s">
        <v>22</v>
      </c>
      <c r="D753" s="6" t="s">
        <v>23</v>
      </c>
      <c r="E753" s="6" t="s">
        <v>56</v>
      </c>
      <c r="F753" s="6" t="s">
        <v>25</v>
      </c>
      <c r="G753" s="6" t="s">
        <v>41</v>
      </c>
      <c r="H753" s="6" t="s">
        <v>35</v>
      </c>
      <c r="I753" s="6" t="s">
        <v>30</v>
      </c>
      <c r="J753" s="6" t="s">
        <v>33</v>
      </c>
      <c r="K753" s="6" t="s">
        <v>36</v>
      </c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4"/>
      <c r="W753" s="24"/>
      <c r="X753" s="24"/>
      <c r="Y753" s="24"/>
      <c r="Z753" s="24"/>
      <c r="AA753" s="24"/>
      <c r="AB753" s="24"/>
      <c r="AC753" s="24"/>
    </row>
    <row r="754" spans="1:29">
      <c r="A754" s="6" t="s">
        <v>22</v>
      </c>
      <c r="B754" s="6" t="s">
        <v>23</v>
      </c>
      <c r="C754" s="6" t="s">
        <v>22</v>
      </c>
      <c r="D754" s="6" t="s">
        <v>23</v>
      </c>
      <c r="E754" s="6" t="s">
        <v>56</v>
      </c>
      <c r="F754" s="6" t="s">
        <v>25</v>
      </c>
      <c r="G754" s="6" t="s">
        <v>41</v>
      </c>
      <c r="H754" s="6" t="s">
        <v>35</v>
      </c>
      <c r="I754" s="6" t="s">
        <v>32</v>
      </c>
      <c r="J754" s="6" t="s">
        <v>33</v>
      </c>
      <c r="K754" s="16" t="s">
        <v>36</v>
      </c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24"/>
      <c r="W754" s="24"/>
      <c r="X754" s="24"/>
      <c r="Y754" s="24"/>
      <c r="Z754" s="24"/>
      <c r="AA754" s="24"/>
      <c r="AB754" s="24"/>
      <c r="AC754" s="24"/>
    </row>
    <row r="755" spans="1:29">
      <c r="A755" s="5" t="s">
        <v>22</v>
      </c>
      <c r="B755" s="5" t="s">
        <v>23</v>
      </c>
      <c r="C755" s="5" t="s">
        <v>22</v>
      </c>
      <c r="D755" s="5" t="s">
        <v>23</v>
      </c>
      <c r="E755" s="5" t="s">
        <v>56</v>
      </c>
      <c r="F755" s="5" t="s">
        <v>25</v>
      </c>
      <c r="G755" s="5" t="s">
        <v>42</v>
      </c>
      <c r="H755" s="5" t="s">
        <v>27</v>
      </c>
      <c r="I755" s="5" t="s">
        <v>28</v>
      </c>
      <c r="J755" s="5" t="s">
        <v>28</v>
      </c>
      <c r="K755" s="11">
        <v>5.53667810130547</v>
      </c>
      <c r="L755" s="12">
        <v>7.99684162143</v>
      </c>
      <c r="M755" s="12">
        <v>10.0655103551973</v>
      </c>
      <c r="N755" s="12">
        <v>12.9656725047462</v>
      </c>
      <c r="O755" s="12">
        <v>16.9666872955663</v>
      </c>
      <c r="P755" s="12">
        <v>23.6765905924838</v>
      </c>
      <c r="Q755" s="12">
        <v>30.8492774299054</v>
      </c>
      <c r="R755" s="12">
        <v>38.0675786759167</v>
      </c>
      <c r="S755" s="12">
        <v>45.1027666570614</v>
      </c>
      <c r="T755" s="12">
        <v>51.6830477539557</v>
      </c>
      <c r="U755" s="12">
        <v>57.5342072153741</v>
      </c>
      <c r="V755" s="24"/>
      <c r="W755" s="24"/>
      <c r="X755" s="24"/>
      <c r="Y755" s="24"/>
      <c r="Z755" s="24"/>
      <c r="AA755" s="24"/>
      <c r="AB755" s="24"/>
      <c r="AC755" s="24"/>
    </row>
    <row r="756" spans="1:29">
      <c r="A756" s="6" t="s">
        <v>22</v>
      </c>
      <c r="B756" s="6" t="s">
        <v>23</v>
      </c>
      <c r="C756" s="6" t="s">
        <v>22</v>
      </c>
      <c r="D756" s="6" t="s">
        <v>23</v>
      </c>
      <c r="E756" s="6" t="s">
        <v>56</v>
      </c>
      <c r="F756" s="6" t="s">
        <v>25</v>
      </c>
      <c r="G756" s="6" t="s">
        <v>42</v>
      </c>
      <c r="H756" s="6" t="s">
        <v>29</v>
      </c>
      <c r="I756" s="6" t="s">
        <v>30</v>
      </c>
      <c r="J756" s="6" t="s">
        <v>31</v>
      </c>
      <c r="K756" s="16">
        <v>5.53667810130547</v>
      </c>
      <c r="L756" s="20">
        <v>7.99684162143</v>
      </c>
      <c r="M756" s="20">
        <v>10.0157983957703</v>
      </c>
      <c r="N756" s="20">
        <v>12.7973142306562</v>
      </c>
      <c r="O756" s="20">
        <v>16.6413734506939</v>
      </c>
      <c r="P756" s="20">
        <v>23.0488972348401</v>
      </c>
      <c r="Q756" s="20">
        <v>29.8934834094004</v>
      </c>
      <c r="R756" s="20">
        <v>36.825191860763</v>
      </c>
      <c r="S756" s="20">
        <v>42.9407069441408</v>
      </c>
      <c r="T756" s="20">
        <v>48.9049826084257</v>
      </c>
      <c r="U756" s="20">
        <v>54.7594424810332</v>
      </c>
      <c r="V756" s="24"/>
      <c r="W756" s="24"/>
      <c r="X756" s="24"/>
      <c r="Y756" s="24"/>
      <c r="Z756" s="24"/>
      <c r="AA756" s="24"/>
      <c r="AB756" s="24"/>
      <c r="AC756" s="24"/>
    </row>
    <row r="757" spans="1:29">
      <c r="A757" s="5" t="s">
        <v>22</v>
      </c>
      <c r="B757" s="5" t="s">
        <v>23</v>
      </c>
      <c r="C757" s="5" t="s">
        <v>22</v>
      </c>
      <c r="D757" s="5" t="s">
        <v>23</v>
      </c>
      <c r="E757" s="5" t="s">
        <v>56</v>
      </c>
      <c r="F757" s="5" t="s">
        <v>25</v>
      </c>
      <c r="G757" s="5" t="s">
        <v>42</v>
      </c>
      <c r="H757" s="5" t="s">
        <v>29</v>
      </c>
      <c r="I757" s="5" t="s">
        <v>32</v>
      </c>
      <c r="J757" s="5" t="s">
        <v>31</v>
      </c>
      <c r="K757" s="11" t="s">
        <v>36</v>
      </c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24"/>
      <c r="W757" s="24"/>
      <c r="X757" s="24"/>
      <c r="Y757" s="24"/>
      <c r="Z757" s="24"/>
      <c r="AA757" s="24"/>
      <c r="AB757" s="24"/>
      <c r="AC757" s="24"/>
    </row>
    <row r="758" spans="1:29">
      <c r="A758" s="5" t="s">
        <v>22</v>
      </c>
      <c r="B758" s="5" t="s">
        <v>23</v>
      </c>
      <c r="C758" s="5" t="s">
        <v>22</v>
      </c>
      <c r="D758" s="5" t="s">
        <v>23</v>
      </c>
      <c r="E758" s="5" t="s">
        <v>56</v>
      </c>
      <c r="F758" s="5" t="s">
        <v>25</v>
      </c>
      <c r="G758" s="5" t="s">
        <v>42</v>
      </c>
      <c r="H758" s="5" t="s">
        <v>29</v>
      </c>
      <c r="I758" s="5" t="s">
        <v>30</v>
      </c>
      <c r="J758" s="5" t="s">
        <v>33</v>
      </c>
      <c r="K758" s="11">
        <v>5.53667810130547</v>
      </c>
      <c r="L758" s="17">
        <v>7.99684162143</v>
      </c>
      <c r="M758" s="17">
        <v>10.0090459867765</v>
      </c>
      <c r="N758" s="17">
        <v>12.7669493082999</v>
      </c>
      <c r="O758" s="17">
        <v>16.5810994931541</v>
      </c>
      <c r="P758" s="17">
        <v>22.9430131695269</v>
      </c>
      <c r="Q758" s="17">
        <v>29.7987144005218</v>
      </c>
      <c r="R758" s="17">
        <v>36.3814109268536</v>
      </c>
      <c r="S758" s="17">
        <v>42.7897629727772</v>
      </c>
      <c r="T758" s="17">
        <v>48.8819464699999</v>
      </c>
      <c r="U758" s="17">
        <v>54.681326183292</v>
      </c>
      <c r="V758" s="24"/>
      <c r="W758" s="24"/>
      <c r="X758" s="24"/>
      <c r="Y758" s="24"/>
      <c r="Z758" s="24"/>
      <c r="AA758" s="24"/>
      <c r="AB758" s="24"/>
      <c r="AC758" s="24"/>
    </row>
    <row r="759" spans="1:29">
      <c r="A759" s="6" t="s">
        <v>22</v>
      </c>
      <c r="B759" s="6" t="s">
        <v>23</v>
      </c>
      <c r="C759" s="6" t="s">
        <v>22</v>
      </c>
      <c r="D759" s="6" t="s">
        <v>23</v>
      </c>
      <c r="E759" s="6" t="s">
        <v>56</v>
      </c>
      <c r="F759" s="6" t="s">
        <v>25</v>
      </c>
      <c r="G759" s="6" t="s">
        <v>42</v>
      </c>
      <c r="H759" s="6" t="s">
        <v>29</v>
      </c>
      <c r="I759" s="6" t="s">
        <v>32</v>
      </c>
      <c r="J759" s="6" t="s">
        <v>33</v>
      </c>
      <c r="K759" s="16" t="s">
        <v>36</v>
      </c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24"/>
      <c r="W759" s="24"/>
      <c r="X759" s="24"/>
      <c r="Y759" s="24"/>
      <c r="Z759" s="24"/>
      <c r="AA759" s="24"/>
      <c r="AB759" s="24"/>
      <c r="AC759" s="24"/>
    </row>
    <row r="760" spans="1:29">
      <c r="A760" s="6" t="s">
        <v>22</v>
      </c>
      <c r="B760" s="6" t="s">
        <v>23</v>
      </c>
      <c r="C760" s="6" t="s">
        <v>22</v>
      </c>
      <c r="D760" s="6" t="s">
        <v>23</v>
      </c>
      <c r="E760" s="6" t="s">
        <v>56</v>
      </c>
      <c r="F760" s="6" t="s">
        <v>25</v>
      </c>
      <c r="G760" s="6" t="s">
        <v>42</v>
      </c>
      <c r="H760" s="6" t="s">
        <v>29</v>
      </c>
      <c r="I760" s="6" t="s">
        <v>34</v>
      </c>
      <c r="J760" s="6" t="s">
        <v>33</v>
      </c>
      <c r="K760" s="16">
        <v>5.53667810130547</v>
      </c>
      <c r="L760" s="14">
        <v>7.99684162143</v>
      </c>
      <c r="M760" s="14">
        <v>10.0692142074305</v>
      </c>
      <c r="N760" s="14">
        <v>12.9386796643241</v>
      </c>
      <c r="O760" s="14">
        <v>16.9198659075326</v>
      </c>
      <c r="P760" s="14">
        <v>23.5096444134129</v>
      </c>
      <c r="Q760" s="14">
        <v>30.5521333325824</v>
      </c>
      <c r="R760" s="14">
        <v>37.2879724899953</v>
      </c>
      <c r="S760" s="14">
        <v>44.3378555094895</v>
      </c>
      <c r="T760" s="14">
        <v>50.3805647329247</v>
      </c>
      <c r="U760" s="14">
        <v>56.0258010296133</v>
      </c>
      <c r="V760" s="24"/>
      <c r="W760" s="24"/>
      <c r="X760" s="24"/>
      <c r="Y760" s="24"/>
      <c r="Z760" s="24"/>
      <c r="AA760" s="24"/>
      <c r="AB760" s="24"/>
      <c r="AC760" s="24"/>
    </row>
    <row r="761" spans="1:29">
      <c r="A761" s="6" t="s">
        <v>22</v>
      </c>
      <c r="B761" s="6" t="s">
        <v>23</v>
      </c>
      <c r="C761" s="6" t="s">
        <v>22</v>
      </c>
      <c r="D761" s="6" t="s">
        <v>23</v>
      </c>
      <c r="E761" s="6" t="s">
        <v>56</v>
      </c>
      <c r="F761" s="6" t="s">
        <v>25</v>
      </c>
      <c r="G761" s="6" t="s">
        <v>42</v>
      </c>
      <c r="H761" s="6" t="s">
        <v>35</v>
      </c>
      <c r="I761" s="6" t="s">
        <v>30</v>
      </c>
      <c r="J761" s="6" t="s">
        <v>31</v>
      </c>
      <c r="K761" s="16">
        <v>5.53667810130547</v>
      </c>
      <c r="L761" s="14">
        <v>7.99684162143</v>
      </c>
      <c r="M761" s="14">
        <v>10.0109491674605</v>
      </c>
      <c r="N761" s="14">
        <v>12.9034216855921</v>
      </c>
      <c r="O761" s="14">
        <v>16.913361989136</v>
      </c>
      <c r="P761" s="14">
        <v>23.577865032997</v>
      </c>
      <c r="Q761" s="14">
        <v>29.423526685322</v>
      </c>
      <c r="R761" s="14">
        <v>34.8140663823737</v>
      </c>
      <c r="S761" s="14">
        <v>40.7727107776848</v>
      </c>
      <c r="T761" s="14">
        <v>46.6075442955019</v>
      </c>
      <c r="U761" s="14">
        <v>52.9925241204342</v>
      </c>
      <c r="V761" s="24"/>
      <c r="W761" s="24"/>
      <c r="X761" s="24"/>
      <c r="Y761" s="24"/>
      <c r="Z761" s="24"/>
      <c r="AA761" s="24"/>
      <c r="AB761" s="24"/>
      <c r="AC761" s="24"/>
    </row>
    <row r="762" spans="1:29">
      <c r="A762" s="6" t="s">
        <v>22</v>
      </c>
      <c r="B762" s="6" t="s">
        <v>23</v>
      </c>
      <c r="C762" s="6" t="s">
        <v>22</v>
      </c>
      <c r="D762" s="6" t="s">
        <v>23</v>
      </c>
      <c r="E762" s="6" t="s">
        <v>56</v>
      </c>
      <c r="F762" s="6" t="s">
        <v>25</v>
      </c>
      <c r="G762" s="6" t="s">
        <v>42</v>
      </c>
      <c r="H762" s="6" t="s">
        <v>35</v>
      </c>
      <c r="I762" s="6" t="s">
        <v>32</v>
      </c>
      <c r="J762" s="6" t="s">
        <v>31</v>
      </c>
      <c r="K762" s="6" t="s">
        <v>36</v>
      </c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4"/>
      <c r="W762" s="24"/>
      <c r="X762" s="24"/>
      <c r="Y762" s="24"/>
      <c r="Z762" s="24"/>
      <c r="AA762" s="24"/>
      <c r="AB762" s="24"/>
      <c r="AC762" s="24"/>
    </row>
    <row r="763" spans="1:29">
      <c r="A763" s="6" t="s">
        <v>22</v>
      </c>
      <c r="B763" s="6" t="s">
        <v>23</v>
      </c>
      <c r="C763" s="6" t="s">
        <v>22</v>
      </c>
      <c r="D763" s="6" t="s">
        <v>23</v>
      </c>
      <c r="E763" s="6" t="s">
        <v>56</v>
      </c>
      <c r="F763" s="6" t="s">
        <v>25</v>
      </c>
      <c r="G763" s="6" t="s">
        <v>42</v>
      </c>
      <c r="H763" s="6" t="s">
        <v>35</v>
      </c>
      <c r="I763" s="6" t="s">
        <v>34</v>
      </c>
      <c r="J763" s="6" t="s">
        <v>33</v>
      </c>
      <c r="K763" s="16">
        <v>5.53667810130547</v>
      </c>
      <c r="L763" s="14">
        <v>7.99684162143</v>
      </c>
      <c r="M763" s="14">
        <v>10.0764634779948</v>
      </c>
      <c r="N763" s="14">
        <v>12.9797134123013</v>
      </c>
      <c r="O763" s="14">
        <v>17.0543884304898</v>
      </c>
      <c r="P763" s="14">
        <v>23.7957187997856</v>
      </c>
      <c r="Q763" s="14">
        <v>30.6860400981167</v>
      </c>
      <c r="R763" s="14">
        <v>37.1931810309077</v>
      </c>
      <c r="S763" s="14">
        <v>44.1209195066794</v>
      </c>
      <c r="T763" s="14">
        <v>50.0158456919573</v>
      </c>
      <c r="U763" s="14">
        <v>55.642343612037</v>
      </c>
      <c r="V763" s="24"/>
      <c r="W763" s="24"/>
      <c r="X763" s="24"/>
      <c r="Y763" s="24"/>
      <c r="Z763" s="24"/>
      <c r="AA763" s="24"/>
      <c r="AB763" s="24"/>
      <c r="AC763" s="24"/>
    </row>
    <row r="764" spans="1:29">
      <c r="A764" s="6" t="s">
        <v>22</v>
      </c>
      <c r="B764" s="6" t="s">
        <v>23</v>
      </c>
      <c r="C764" s="6" t="s">
        <v>22</v>
      </c>
      <c r="D764" s="6" t="s">
        <v>23</v>
      </c>
      <c r="E764" s="6" t="s">
        <v>56</v>
      </c>
      <c r="F764" s="6" t="s">
        <v>25</v>
      </c>
      <c r="G764" s="6" t="s">
        <v>42</v>
      </c>
      <c r="H764" s="6" t="s">
        <v>35</v>
      </c>
      <c r="I764" s="6" t="s">
        <v>32</v>
      </c>
      <c r="J764" s="6" t="s">
        <v>33</v>
      </c>
      <c r="K764" s="16" t="s">
        <v>36</v>
      </c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24"/>
      <c r="W764" s="24"/>
      <c r="X764" s="24"/>
      <c r="Y764" s="24"/>
      <c r="Z764" s="24"/>
      <c r="AA764" s="24"/>
      <c r="AB764" s="24"/>
      <c r="AC764" s="24"/>
    </row>
    <row r="765" spans="1:29">
      <c r="A765" s="6" t="s">
        <v>22</v>
      </c>
      <c r="B765" s="6" t="s">
        <v>23</v>
      </c>
      <c r="C765" s="6" t="s">
        <v>22</v>
      </c>
      <c r="D765" s="6" t="s">
        <v>23</v>
      </c>
      <c r="E765" s="6" t="s">
        <v>56</v>
      </c>
      <c r="F765" s="6" t="s">
        <v>25</v>
      </c>
      <c r="G765" s="6" t="s">
        <v>42</v>
      </c>
      <c r="H765" s="6" t="s">
        <v>35</v>
      </c>
      <c r="I765" s="6" t="s">
        <v>30</v>
      </c>
      <c r="J765" s="6" t="s">
        <v>33</v>
      </c>
      <c r="K765" s="16">
        <v>5.53667810130547</v>
      </c>
      <c r="L765" s="20">
        <v>7.99684162143</v>
      </c>
      <c r="M765" s="20">
        <v>10.0031539972768</v>
      </c>
      <c r="N765" s="20">
        <v>12.8934572428089</v>
      </c>
      <c r="O765" s="20">
        <v>16.9014696332209</v>
      </c>
      <c r="P765" s="20">
        <v>23.5367990612746</v>
      </c>
      <c r="Q765" s="20">
        <v>28.5002295296117</v>
      </c>
      <c r="R765" s="20">
        <v>34.2339460968611</v>
      </c>
      <c r="S765" s="20">
        <v>41.0631851926514</v>
      </c>
      <c r="T765" s="20">
        <v>47.695109310131</v>
      </c>
      <c r="U765" s="20">
        <v>54.221285289334</v>
      </c>
      <c r="V765" s="24"/>
      <c r="W765" s="24"/>
      <c r="X765" s="24"/>
      <c r="Y765" s="24"/>
      <c r="Z765" s="24"/>
      <c r="AA765" s="24"/>
      <c r="AB765" s="24"/>
      <c r="AC765" s="24"/>
    </row>
    <row r="766" spans="1:29">
      <c r="A766" s="6" t="s">
        <v>22</v>
      </c>
      <c r="B766" s="6" t="s">
        <v>23</v>
      </c>
      <c r="C766" s="5" t="s">
        <v>22</v>
      </c>
      <c r="D766" s="5" t="s">
        <v>23</v>
      </c>
      <c r="E766" s="5" t="s">
        <v>56</v>
      </c>
      <c r="F766" s="5" t="s">
        <v>25</v>
      </c>
      <c r="G766" s="5" t="s">
        <v>43</v>
      </c>
      <c r="H766" s="5" t="s">
        <v>27</v>
      </c>
      <c r="I766" s="5" t="s">
        <v>28</v>
      </c>
      <c r="J766" s="5" t="s">
        <v>28</v>
      </c>
      <c r="K766" s="11">
        <v>3.0629</v>
      </c>
      <c r="L766" s="12">
        <v>6.05555</v>
      </c>
      <c r="M766" s="12">
        <v>9.79285</v>
      </c>
      <c r="N766" s="12">
        <v>15.04755</v>
      </c>
      <c r="O766" s="12">
        <v>22.43785</v>
      </c>
      <c r="P766" s="12">
        <v>32.35715</v>
      </c>
      <c r="Q766" s="12">
        <v>43.87815</v>
      </c>
      <c r="R766" s="12">
        <v>55.70825</v>
      </c>
      <c r="S766" s="12">
        <v>66.83585</v>
      </c>
      <c r="T766" s="12">
        <v>77.51385</v>
      </c>
      <c r="U766" s="12">
        <v>88.72575</v>
      </c>
      <c r="V766" s="24"/>
      <c r="W766" s="24"/>
      <c r="X766" s="24"/>
      <c r="Y766" s="24"/>
      <c r="Z766" s="24"/>
      <c r="AA766" s="24"/>
      <c r="AB766" s="24"/>
      <c r="AC766" s="24"/>
    </row>
    <row r="767" spans="1:29">
      <c r="A767" s="6" t="s">
        <v>22</v>
      </c>
      <c r="B767" s="6" t="s">
        <v>23</v>
      </c>
      <c r="C767" s="5" t="s">
        <v>22</v>
      </c>
      <c r="D767" s="5" t="s">
        <v>23</v>
      </c>
      <c r="E767" s="5" t="s">
        <v>56</v>
      </c>
      <c r="F767" s="5" t="s">
        <v>25</v>
      </c>
      <c r="G767" s="5" t="s">
        <v>43</v>
      </c>
      <c r="H767" s="5" t="s">
        <v>29</v>
      </c>
      <c r="I767" s="5" t="s">
        <v>32</v>
      </c>
      <c r="J767" s="5" t="s">
        <v>31</v>
      </c>
      <c r="K767" s="11">
        <v>3.0629</v>
      </c>
      <c r="L767" s="12">
        <v>6.05555</v>
      </c>
      <c r="M767" s="12">
        <v>9.72932740931957</v>
      </c>
      <c r="N767" s="12">
        <v>14.911326556495</v>
      </c>
      <c r="O767" s="12">
        <v>22.1237074838347</v>
      </c>
      <c r="P767" s="12">
        <v>31.7035333204589</v>
      </c>
      <c r="Q767" s="12">
        <v>42.5740920742014</v>
      </c>
      <c r="R767" s="12">
        <v>53.5737164484</v>
      </c>
      <c r="S767" s="12">
        <v>64.1606497054451</v>
      </c>
      <c r="T767" s="12">
        <v>73.8945881353258</v>
      </c>
      <c r="U767" s="12">
        <v>84.4370249607297</v>
      </c>
      <c r="V767" s="24"/>
      <c r="W767" s="24"/>
      <c r="X767" s="24"/>
      <c r="Y767" s="24"/>
      <c r="Z767" s="24"/>
      <c r="AA767" s="24"/>
      <c r="AB767" s="24"/>
      <c r="AC767" s="24"/>
    </row>
    <row r="768" spans="1:29">
      <c r="A768" s="6" t="s">
        <v>22</v>
      </c>
      <c r="B768" s="6" t="s">
        <v>23</v>
      </c>
      <c r="C768" s="6" t="s">
        <v>22</v>
      </c>
      <c r="D768" s="6" t="s">
        <v>23</v>
      </c>
      <c r="E768" s="6" t="s">
        <v>56</v>
      </c>
      <c r="F768" s="6" t="s">
        <v>25</v>
      </c>
      <c r="G768" s="6" t="s">
        <v>43</v>
      </c>
      <c r="H768" s="6" t="s">
        <v>29</v>
      </c>
      <c r="I768" s="6" t="s">
        <v>30</v>
      </c>
      <c r="J768" s="6" t="s">
        <v>31</v>
      </c>
      <c r="K768" s="16">
        <v>3.0629</v>
      </c>
      <c r="L768" s="14">
        <v>6.05555</v>
      </c>
      <c r="M768" s="14">
        <v>9.76951517077045</v>
      </c>
      <c r="N768" s="14">
        <v>14.9845787855496</v>
      </c>
      <c r="O768" s="14">
        <v>22.3205196626371</v>
      </c>
      <c r="P768" s="14">
        <v>32.1309461395852</v>
      </c>
      <c r="Q768" s="14">
        <v>43.3725957899036</v>
      </c>
      <c r="R768" s="14">
        <v>54.7756987422981</v>
      </c>
      <c r="S768" s="14">
        <v>65.1529637991154</v>
      </c>
      <c r="T768" s="14">
        <v>75.0333285192432</v>
      </c>
      <c r="U768" s="14">
        <v>85.329490547579</v>
      </c>
      <c r="V768" s="24"/>
      <c r="W768" s="24"/>
      <c r="X768" s="24"/>
      <c r="Y768" s="24"/>
      <c r="Z768" s="24"/>
      <c r="AA768" s="24"/>
      <c r="AB768" s="24"/>
      <c r="AC768" s="24"/>
    </row>
    <row r="769" spans="1:29">
      <c r="A769" s="6" t="s">
        <v>22</v>
      </c>
      <c r="B769" s="6" t="s">
        <v>23</v>
      </c>
      <c r="C769" s="6" t="s">
        <v>22</v>
      </c>
      <c r="D769" s="6" t="s">
        <v>23</v>
      </c>
      <c r="E769" s="6" t="s">
        <v>56</v>
      </c>
      <c r="F769" s="6" t="s">
        <v>25</v>
      </c>
      <c r="G769" s="6" t="s">
        <v>43</v>
      </c>
      <c r="H769" s="6" t="s">
        <v>29</v>
      </c>
      <c r="I769" s="6" t="s">
        <v>34</v>
      </c>
      <c r="J769" s="6" t="s">
        <v>33</v>
      </c>
      <c r="K769" s="16">
        <v>3.0629</v>
      </c>
      <c r="L769" s="14">
        <v>6.05555</v>
      </c>
      <c r="M769" s="14">
        <v>9.76692241196717</v>
      </c>
      <c r="N769" s="14">
        <v>14.980723405073</v>
      </c>
      <c r="O769" s="14">
        <v>22.3142115799831</v>
      </c>
      <c r="P769" s="14">
        <v>32.1146994534781</v>
      </c>
      <c r="Q769" s="14">
        <v>43.4022615626232</v>
      </c>
      <c r="R769" s="14">
        <v>54.8556668580641</v>
      </c>
      <c r="S769" s="14">
        <v>65.841082719448</v>
      </c>
      <c r="T769" s="14">
        <v>76.5267785823616</v>
      </c>
      <c r="U769" s="14">
        <v>87.6719070741588</v>
      </c>
      <c r="V769" s="24"/>
      <c r="W769" s="24"/>
      <c r="X769" s="24"/>
      <c r="Y769" s="24"/>
      <c r="Z769" s="24"/>
      <c r="AA769" s="24"/>
      <c r="AB769" s="24"/>
      <c r="AC769" s="24"/>
    </row>
    <row r="770" spans="1:29">
      <c r="A770" s="6" t="s">
        <v>22</v>
      </c>
      <c r="B770" s="6" t="s">
        <v>23</v>
      </c>
      <c r="C770" s="6" t="s">
        <v>22</v>
      </c>
      <c r="D770" s="6" t="s">
        <v>23</v>
      </c>
      <c r="E770" s="6" t="s">
        <v>56</v>
      </c>
      <c r="F770" s="6" t="s">
        <v>25</v>
      </c>
      <c r="G770" s="6" t="s">
        <v>43</v>
      </c>
      <c r="H770" s="6" t="s">
        <v>29</v>
      </c>
      <c r="I770" s="6" t="s">
        <v>32</v>
      </c>
      <c r="J770" s="6" t="s">
        <v>33</v>
      </c>
      <c r="K770" s="6" t="s">
        <v>36</v>
      </c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4"/>
      <c r="W770" s="24"/>
      <c r="X770" s="24"/>
      <c r="Y770" s="24"/>
      <c r="Z770" s="24"/>
      <c r="AA770" s="24"/>
      <c r="AB770" s="24"/>
      <c r="AC770" s="24"/>
    </row>
    <row r="771" spans="1:29">
      <c r="A771" s="6" t="s">
        <v>22</v>
      </c>
      <c r="B771" s="6" t="s">
        <v>23</v>
      </c>
      <c r="C771" s="5" t="s">
        <v>22</v>
      </c>
      <c r="D771" s="5" t="s">
        <v>23</v>
      </c>
      <c r="E771" s="5" t="s">
        <v>56</v>
      </c>
      <c r="F771" s="5" t="s">
        <v>25</v>
      </c>
      <c r="G771" s="5" t="s">
        <v>43</v>
      </c>
      <c r="H771" s="5" t="s">
        <v>29</v>
      </c>
      <c r="I771" s="5" t="s">
        <v>30</v>
      </c>
      <c r="J771" s="5" t="s">
        <v>33</v>
      </c>
      <c r="K771" s="11">
        <v>3.0629</v>
      </c>
      <c r="L771" s="12">
        <v>6.05555</v>
      </c>
      <c r="M771" s="12">
        <v>9.69043602727032</v>
      </c>
      <c r="N771" s="12">
        <v>14.8213676787087</v>
      </c>
      <c r="O771" s="12">
        <v>21.9685286505482</v>
      </c>
      <c r="P771" s="12">
        <v>31.5348177339616</v>
      </c>
      <c r="Q771" s="12">
        <v>42.8880548354837</v>
      </c>
      <c r="R771" s="12">
        <v>54.6686644950421</v>
      </c>
      <c r="S771" s="12">
        <v>65.7233297491237</v>
      </c>
      <c r="T771" s="12">
        <v>76.4717374252442</v>
      </c>
      <c r="U771" s="12">
        <v>87.6596815181746</v>
      </c>
      <c r="V771" s="24"/>
      <c r="W771" s="24"/>
      <c r="X771" s="24"/>
      <c r="Y771" s="24"/>
      <c r="Z771" s="24"/>
      <c r="AA771" s="24"/>
      <c r="AB771" s="24"/>
      <c r="AC771" s="24"/>
    </row>
    <row r="772" spans="1:29">
      <c r="A772" s="6" t="s">
        <v>22</v>
      </c>
      <c r="B772" s="6" t="s">
        <v>23</v>
      </c>
      <c r="C772" s="6" t="s">
        <v>22</v>
      </c>
      <c r="D772" s="6" t="s">
        <v>23</v>
      </c>
      <c r="E772" s="6" t="s">
        <v>56</v>
      </c>
      <c r="F772" s="6" t="s">
        <v>25</v>
      </c>
      <c r="G772" s="6" t="s">
        <v>43</v>
      </c>
      <c r="H772" s="6" t="s">
        <v>35</v>
      </c>
      <c r="I772" s="6" t="s">
        <v>30</v>
      </c>
      <c r="J772" s="6" t="s">
        <v>31</v>
      </c>
      <c r="K772" s="16">
        <v>3.0629</v>
      </c>
      <c r="L772" s="14">
        <v>6.05555</v>
      </c>
      <c r="M772" s="14">
        <v>9.82525948504104</v>
      </c>
      <c r="N772" s="14">
        <v>15.082248424289</v>
      </c>
      <c r="O772" s="14">
        <v>22.4580358644925</v>
      </c>
      <c r="P772" s="14">
        <v>32.3946423525549</v>
      </c>
      <c r="Q772" s="14">
        <v>43.5604790171277</v>
      </c>
      <c r="R772" s="14">
        <v>54.6206836255825</v>
      </c>
      <c r="S772" s="14">
        <v>64.3090675117914</v>
      </c>
      <c r="T772" s="14">
        <v>73.1191193883831</v>
      </c>
      <c r="U772" s="14">
        <v>83.1203325812275</v>
      </c>
      <c r="V772" s="24"/>
      <c r="W772" s="24"/>
      <c r="X772" s="24"/>
      <c r="Y772" s="24"/>
      <c r="Z772" s="24"/>
      <c r="AA772" s="24"/>
      <c r="AB772" s="24"/>
      <c r="AC772" s="24"/>
    </row>
    <row r="773" spans="1:29">
      <c r="A773" s="6" t="s">
        <v>22</v>
      </c>
      <c r="B773" s="6" t="s">
        <v>23</v>
      </c>
      <c r="C773" s="6" t="s">
        <v>22</v>
      </c>
      <c r="D773" s="6" t="s">
        <v>23</v>
      </c>
      <c r="E773" s="6" t="s">
        <v>56</v>
      </c>
      <c r="F773" s="6" t="s">
        <v>25</v>
      </c>
      <c r="G773" s="6" t="s">
        <v>43</v>
      </c>
      <c r="H773" s="6" t="s">
        <v>35</v>
      </c>
      <c r="I773" s="6" t="s">
        <v>32</v>
      </c>
      <c r="J773" s="6" t="s">
        <v>31</v>
      </c>
      <c r="K773" s="6" t="s">
        <v>36</v>
      </c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4"/>
      <c r="W773" s="24"/>
      <c r="X773" s="24"/>
      <c r="Y773" s="24"/>
      <c r="Z773" s="24"/>
      <c r="AA773" s="24"/>
      <c r="AB773" s="24"/>
      <c r="AC773" s="24"/>
    </row>
    <row r="774" spans="1:29">
      <c r="A774" s="6" t="s">
        <v>22</v>
      </c>
      <c r="B774" s="6" t="s">
        <v>23</v>
      </c>
      <c r="C774" s="6" t="s">
        <v>22</v>
      </c>
      <c r="D774" s="6" t="s">
        <v>23</v>
      </c>
      <c r="E774" s="6" t="s">
        <v>56</v>
      </c>
      <c r="F774" s="6" t="s">
        <v>25</v>
      </c>
      <c r="G774" s="6" t="s">
        <v>43</v>
      </c>
      <c r="H774" s="6" t="s">
        <v>35</v>
      </c>
      <c r="I774" s="6" t="s">
        <v>34</v>
      </c>
      <c r="J774" s="6" t="s">
        <v>33</v>
      </c>
      <c r="K774" s="16">
        <v>3.0629</v>
      </c>
      <c r="L774" s="20">
        <v>6.05555</v>
      </c>
      <c r="M774" s="20">
        <v>9.82655586444268</v>
      </c>
      <c r="N774" s="20">
        <v>15.0745376633359</v>
      </c>
      <c r="O774" s="20">
        <v>22.4744368793927</v>
      </c>
      <c r="P774" s="20">
        <v>32.4233864895137</v>
      </c>
      <c r="Q774" s="20">
        <v>43.7038635852724</v>
      </c>
      <c r="R774" s="20">
        <v>55.0894198118416</v>
      </c>
      <c r="S774" s="20">
        <v>65.6754926049294</v>
      </c>
      <c r="T774" s="20">
        <v>75.9347803591435</v>
      </c>
      <c r="U774" s="20">
        <v>87.1596562784193</v>
      </c>
      <c r="V774" s="24"/>
      <c r="W774" s="24"/>
      <c r="X774" s="24"/>
      <c r="Y774" s="24"/>
      <c r="Z774" s="24"/>
      <c r="AA774" s="24"/>
      <c r="AB774" s="24"/>
      <c r="AC774" s="24"/>
    </row>
    <row r="775" spans="1:29">
      <c r="A775" s="6" t="s">
        <v>22</v>
      </c>
      <c r="B775" s="6" t="s">
        <v>23</v>
      </c>
      <c r="C775" s="6" t="s">
        <v>22</v>
      </c>
      <c r="D775" s="6" t="s">
        <v>23</v>
      </c>
      <c r="E775" s="6" t="s">
        <v>56</v>
      </c>
      <c r="F775" s="6" t="s">
        <v>25</v>
      </c>
      <c r="G775" s="6" t="s">
        <v>43</v>
      </c>
      <c r="H775" s="6" t="s">
        <v>35</v>
      </c>
      <c r="I775" s="6" t="s">
        <v>30</v>
      </c>
      <c r="J775" s="6" t="s">
        <v>33</v>
      </c>
      <c r="K775" s="6" t="s">
        <v>36</v>
      </c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4"/>
      <c r="W775" s="24"/>
      <c r="X775" s="24"/>
      <c r="Y775" s="24"/>
      <c r="Z775" s="24"/>
      <c r="AA775" s="24"/>
      <c r="AB775" s="24"/>
      <c r="AC775" s="24"/>
    </row>
    <row r="776" spans="1:29">
      <c r="A776" s="6" t="s">
        <v>22</v>
      </c>
      <c r="B776" s="6" t="s">
        <v>23</v>
      </c>
      <c r="C776" s="6" t="s">
        <v>22</v>
      </c>
      <c r="D776" s="6" t="s">
        <v>23</v>
      </c>
      <c r="E776" s="6" t="s">
        <v>56</v>
      </c>
      <c r="F776" s="6" t="s">
        <v>25</v>
      </c>
      <c r="G776" s="6" t="s">
        <v>43</v>
      </c>
      <c r="H776" s="6" t="s">
        <v>35</v>
      </c>
      <c r="I776" s="6" t="s">
        <v>32</v>
      </c>
      <c r="J776" s="6" t="s">
        <v>33</v>
      </c>
      <c r="K776" s="16" t="s">
        <v>36</v>
      </c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24"/>
      <c r="W776" s="24"/>
      <c r="X776" s="24"/>
      <c r="Y776" s="24"/>
      <c r="Z776" s="24"/>
      <c r="AA776" s="24"/>
      <c r="AB776" s="24"/>
      <c r="AC776" s="24"/>
    </row>
    <row r="777" spans="1:29">
      <c r="A777" s="6" t="s">
        <v>22</v>
      </c>
      <c r="B777" s="6" t="s">
        <v>23</v>
      </c>
      <c r="C777" s="6" t="s">
        <v>22</v>
      </c>
      <c r="D777" s="6" t="s">
        <v>23</v>
      </c>
      <c r="E777" s="6" t="s">
        <v>56</v>
      </c>
      <c r="F777" s="6" t="s">
        <v>25</v>
      </c>
      <c r="G777" s="6" t="s">
        <v>44</v>
      </c>
      <c r="H777" s="6" t="s">
        <v>29</v>
      </c>
      <c r="I777" s="6" t="s">
        <v>32</v>
      </c>
      <c r="J777" s="6" t="s">
        <v>31</v>
      </c>
      <c r="K777" s="16">
        <v>3.0629</v>
      </c>
      <c r="L777" s="14">
        <v>6.05555</v>
      </c>
      <c r="M777" s="14">
        <v>9.54394515488483</v>
      </c>
      <c r="N777" s="14">
        <v>14.5887597232898</v>
      </c>
      <c r="O777" s="14">
        <v>21.4764982035423</v>
      </c>
      <c r="P777" s="14">
        <v>30.83995946661</v>
      </c>
      <c r="Q777" s="14">
        <v>41.4010579779142</v>
      </c>
      <c r="R777" s="14">
        <v>52.3323652359709</v>
      </c>
      <c r="S777" s="14">
        <v>62.3293456982143</v>
      </c>
      <c r="T777" s="14">
        <v>72.3595514201632</v>
      </c>
      <c r="U777" s="14">
        <v>82.9626229090308</v>
      </c>
      <c r="V777" s="24"/>
      <c r="W777" s="24"/>
      <c r="X777" s="24"/>
      <c r="Y777" s="24"/>
      <c r="Z777" s="24"/>
      <c r="AA777" s="24"/>
      <c r="AB777" s="24"/>
      <c r="AC777" s="24"/>
    </row>
    <row r="778" spans="1:29">
      <c r="A778" s="6" t="s">
        <v>22</v>
      </c>
      <c r="B778" s="6" t="s">
        <v>23</v>
      </c>
      <c r="C778" s="6" t="s">
        <v>22</v>
      </c>
      <c r="D778" s="6" t="s">
        <v>23</v>
      </c>
      <c r="E778" s="6" t="s">
        <v>56</v>
      </c>
      <c r="F778" s="6" t="s">
        <v>25</v>
      </c>
      <c r="G778" s="6" t="s">
        <v>44</v>
      </c>
      <c r="H778" s="6" t="s">
        <v>29</v>
      </c>
      <c r="I778" s="6" t="s">
        <v>30</v>
      </c>
      <c r="J778" s="6" t="s">
        <v>31</v>
      </c>
      <c r="K778" s="16">
        <v>3.0629</v>
      </c>
      <c r="L778" s="14">
        <v>6.05555</v>
      </c>
      <c r="M778" s="14">
        <v>9.74747672094255</v>
      </c>
      <c r="N778" s="14">
        <v>14.9370290930054</v>
      </c>
      <c r="O778" s="14">
        <v>22.2713166179365</v>
      </c>
      <c r="P778" s="14">
        <v>31.9484833571511</v>
      </c>
      <c r="Q778" s="14">
        <v>43.0475083638515</v>
      </c>
      <c r="R778" s="14">
        <v>54.4213784755195</v>
      </c>
      <c r="S778" s="14">
        <v>64.8585813733047</v>
      </c>
      <c r="T778" s="14">
        <v>74.5893298518297</v>
      </c>
      <c r="U778" s="14">
        <v>84.9321599780913</v>
      </c>
      <c r="V778" s="24"/>
      <c r="W778" s="24"/>
      <c r="X778" s="24"/>
      <c r="Y778" s="24"/>
      <c r="Z778" s="24"/>
      <c r="AA778" s="24"/>
      <c r="AB778" s="24"/>
      <c r="AC778" s="24"/>
    </row>
    <row r="779" spans="1:29">
      <c r="A779" s="6" t="s">
        <v>22</v>
      </c>
      <c r="B779" s="6" t="s">
        <v>23</v>
      </c>
      <c r="C779" s="6" t="s">
        <v>22</v>
      </c>
      <c r="D779" s="6" t="s">
        <v>23</v>
      </c>
      <c r="E779" s="6" t="s">
        <v>56</v>
      </c>
      <c r="F779" s="6" t="s">
        <v>25</v>
      </c>
      <c r="G779" s="6" t="s">
        <v>44</v>
      </c>
      <c r="H779" s="6" t="s">
        <v>29</v>
      </c>
      <c r="I779" s="6" t="s">
        <v>30</v>
      </c>
      <c r="J779" s="6" t="s">
        <v>33</v>
      </c>
      <c r="K779" s="16">
        <v>3.0629</v>
      </c>
      <c r="L779" s="14">
        <v>6.05555</v>
      </c>
      <c r="M779" s="14">
        <v>9.6865468890654</v>
      </c>
      <c r="N779" s="14">
        <v>14.8226528055342</v>
      </c>
      <c r="O779" s="14">
        <v>21.9432963199325</v>
      </c>
      <c r="P779" s="14">
        <v>31.2298799331814</v>
      </c>
      <c r="Q779" s="14">
        <v>42.5790363696546</v>
      </c>
      <c r="R779" s="14">
        <v>54.5407155098165</v>
      </c>
      <c r="S779" s="14">
        <v>65.6816255721338</v>
      </c>
      <c r="T779" s="14">
        <v>76.4827456566677</v>
      </c>
      <c r="U779" s="14">
        <v>87.7000258529226</v>
      </c>
      <c r="V779" s="24"/>
      <c r="W779" s="24"/>
      <c r="X779" s="24"/>
      <c r="Y779" s="24"/>
      <c r="Z779" s="24"/>
      <c r="AA779" s="24"/>
      <c r="AB779" s="24"/>
      <c r="AC779" s="24"/>
    </row>
    <row r="780" spans="1:29">
      <c r="A780" s="6" t="s">
        <v>22</v>
      </c>
      <c r="B780" s="6" t="s">
        <v>23</v>
      </c>
      <c r="C780" s="6" t="s">
        <v>22</v>
      </c>
      <c r="D780" s="6" t="s">
        <v>23</v>
      </c>
      <c r="E780" s="6" t="s">
        <v>56</v>
      </c>
      <c r="F780" s="6" t="s">
        <v>25</v>
      </c>
      <c r="G780" s="6" t="s">
        <v>44</v>
      </c>
      <c r="H780" s="6" t="s">
        <v>29</v>
      </c>
      <c r="I780" s="6" t="s">
        <v>34</v>
      </c>
      <c r="J780" s="6" t="s">
        <v>33</v>
      </c>
      <c r="K780" s="16">
        <v>3.0629</v>
      </c>
      <c r="L780" s="14">
        <v>6.05555</v>
      </c>
      <c r="M780" s="14">
        <v>9.76562603256553</v>
      </c>
      <c r="N780" s="14">
        <v>14.978153151422</v>
      </c>
      <c r="O780" s="14">
        <v>22.3217812791678</v>
      </c>
      <c r="P780" s="14">
        <v>32.1084507280522</v>
      </c>
      <c r="Q780" s="14">
        <v>43.3787761592202</v>
      </c>
      <c r="R780" s="14">
        <v>54.8261401691659</v>
      </c>
      <c r="S780" s="14">
        <v>65.8423093128888</v>
      </c>
      <c r="T780" s="14">
        <v>76.5304479928361</v>
      </c>
      <c r="U780" s="14">
        <v>87.6352304062061</v>
      </c>
      <c r="V780" s="24"/>
      <c r="W780" s="24"/>
      <c r="X780" s="24"/>
      <c r="Y780" s="24"/>
      <c r="Z780" s="24"/>
      <c r="AA780" s="24"/>
      <c r="AB780" s="24"/>
      <c r="AC780" s="24"/>
    </row>
    <row r="781" spans="1:29">
      <c r="A781" s="6" t="s">
        <v>22</v>
      </c>
      <c r="B781" s="6" t="s">
        <v>23</v>
      </c>
      <c r="C781" s="5" t="s">
        <v>22</v>
      </c>
      <c r="D781" s="5" t="s">
        <v>23</v>
      </c>
      <c r="E781" s="5" t="s">
        <v>56</v>
      </c>
      <c r="F781" s="5" t="s">
        <v>25</v>
      </c>
      <c r="G781" s="5" t="s">
        <v>45</v>
      </c>
      <c r="H781" s="5" t="s">
        <v>27</v>
      </c>
      <c r="I781" s="5" t="s">
        <v>28</v>
      </c>
      <c r="J781" s="5" t="s">
        <v>28</v>
      </c>
      <c r="K781" s="11">
        <v>3.42845406</v>
      </c>
      <c r="L781" s="12">
        <v>5.30288828</v>
      </c>
      <c r="M781" s="12">
        <v>7.76420292</v>
      </c>
      <c r="N781" s="12">
        <v>11.74866312</v>
      </c>
      <c r="O781" s="12">
        <v>16.70600584</v>
      </c>
      <c r="P781" s="12">
        <v>22.63623108</v>
      </c>
      <c r="Q781" s="12">
        <v>32.61449036</v>
      </c>
      <c r="R781" s="12">
        <v>44.2719778</v>
      </c>
      <c r="S781" s="12">
        <v>57.6086934</v>
      </c>
      <c r="T781" s="12">
        <v>74.7872094</v>
      </c>
      <c r="U781" s="12">
        <v>91.9657254</v>
      </c>
      <c r="V781" s="24"/>
      <c r="W781" s="24"/>
      <c r="X781" s="24"/>
      <c r="Y781" s="24"/>
      <c r="Z781" s="24"/>
      <c r="AA781" s="24"/>
      <c r="AB781" s="24"/>
      <c r="AC781" s="24"/>
    </row>
    <row r="782" spans="1:29">
      <c r="A782" s="6" t="s">
        <v>22</v>
      </c>
      <c r="B782" s="6" t="s">
        <v>23</v>
      </c>
      <c r="C782" s="5" t="s">
        <v>22</v>
      </c>
      <c r="D782" s="5" t="s">
        <v>23</v>
      </c>
      <c r="E782" s="5" t="s">
        <v>56</v>
      </c>
      <c r="F782" s="5" t="s">
        <v>25</v>
      </c>
      <c r="G782" s="5" t="s">
        <v>45</v>
      </c>
      <c r="H782" s="5" t="s">
        <v>29</v>
      </c>
      <c r="I782" s="5" t="s">
        <v>32</v>
      </c>
      <c r="J782" s="5" t="s">
        <v>31</v>
      </c>
      <c r="K782" s="11">
        <v>3.42845406</v>
      </c>
      <c r="L782" s="12">
        <v>5.30288828</v>
      </c>
      <c r="M782" s="12">
        <v>7.73939679774803</v>
      </c>
      <c r="N782" s="12">
        <v>11.6335275380943</v>
      </c>
      <c r="O782" s="12">
        <v>16.3362347182326</v>
      </c>
      <c r="P782" s="12">
        <v>21.8475183381629</v>
      </c>
      <c r="Q782" s="12">
        <v>30.9112942976707</v>
      </c>
      <c r="R782" s="12">
        <v>41.5229701965546</v>
      </c>
      <c r="S782" s="12">
        <v>53.6825460348146</v>
      </c>
      <c r="T782" s="12">
        <v>68.3145778141331</v>
      </c>
      <c r="U782" s="12">
        <v>82.9466095934516</v>
      </c>
      <c r="V782" s="24"/>
      <c r="W782" s="24"/>
      <c r="X782" s="24"/>
      <c r="Y782" s="24"/>
      <c r="Z782" s="24"/>
      <c r="AA782" s="24"/>
      <c r="AB782" s="24"/>
      <c r="AC782" s="24"/>
    </row>
    <row r="783" spans="1:29">
      <c r="A783" s="6" t="s">
        <v>22</v>
      </c>
      <c r="B783" s="6" t="s">
        <v>23</v>
      </c>
      <c r="C783" s="6" t="s">
        <v>22</v>
      </c>
      <c r="D783" s="6" t="s">
        <v>23</v>
      </c>
      <c r="E783" s="6" t="s">
        <v>56</v>
      </c>
      <c r="F783" s="6" t="s">
        <v>25</v>
      </c>
      <c r="G783" s="6" t="s">
        <v>45</v>
      </c>
      <c r="H783" s="6" t="s">
        <v>29</v>
      </c>
      <c r="I783" s="6" t="s">
        <v>30</v>
      </c>
      <c r="J783" s="6" t="s">
        <v>31</v>
      </c>
      <c r="K783" s="16">
        <v>3.42845406</v>
      </c>
      <c r="L783" s="14">
        <v>5.30288828</v>
      </c>
      <c r="M783" s="14">
        <v>7.75976203739719</v>
      </c>
      <c r="N783" s="14">
        <v>11.7266703153744</v>
      </c>
      <c r="O783" s="14">
        <v>16.6319297824111</v>
      </c>
      <c r="P783" s="14">
        <v>22.4755404385073</v>
      </c>
      <c r="Q783" s="14">
        <v>32.1011005383592</v>
      </c>
      <c r="R783" s="14">
        <v>43.1432668616794</v>
      </c>
      <c r="S783" s="14">
        <v>55.6020394084678</v>
      </c>
      <c r="T783" s="14">
        <v>71.685905741645</v>
      </c>
      <c r="U783" s="14">
        <v>87.7697720748222</v>
      </c>
      <c r="V783" s="24"/>
      <c r="W783" s="24"/>
      <c r="X783" s="24"/>
      <c r="Y783" s="24"/>
      <c r="Z783" s="24"/>
      <c r="AA783" s="24"/>
      <c r="AB783" s="24"/>
      <c r="AC783" s="24"/>
    </row>
    <row r="784" spans="1:29">
      <c r="A784" s="6" t="s">
        <v>22</v>
      </c>
      <c r="B784" s="6" t="s">
        <v>23</v>
      </c>
      <c r="C784" s="6" t="s">
        <v>22</v>
      </c>
      <c r="D784" s="6" t="s">
        <v>23</v>
      </c>
      <c r="E784" s="6" t="s">
        <v>56</v>
      </c>
      <c r="F784" s="6" t="s">
        <v>25</v>
      </c>
      <c r="G784" s="6" t="s">
        <v>45</v>
      </c>
      <c r="H784" s="6" t="s">
        <v>29</v>
      </c>
      <c r="I784" s="6" t="s">
        <v>32</v>
      </c>
      <c r="J784" s="6" t="s">
        <v>33</v>
      </c>
      <c r="K784" s="16">
        <v>3.42845406</v>
      </c>
      <c r="L784" s="14">
        <v>5.30288828</v>
      </c>
      <c r="M784" s="14">
        <v>7.29867895751155</v>
      </c>
      <c r="N784" s="14">
        <v>11.2182644012506</v>
      </c>
      <c r="O784" s="14">
        <v>15.8733862738219</v>
      </c>
      <c r="P784" s="14">
        <v>21.2640445752257</v>
      </c>
      <c r="Q784" s="14">
        <v>31.3663017537295</v>
      </c>
      <c r="R784" s="14">
        <v>42.8623014911893</v>
      </c>
      <c r="S784" s="14">
        <v>55.7520437876051</v>
      </c>
      <c r="T784" s="14">
        <v>73.0555804979064</v>
      </c>
      <c r="U784" s="14">
        <v>90.3591172082077</v>
      </c>
      <c r="V784" s="24"/>
      <c r="W784" s="24"/>
      <c r="X784" s="24"/>
      <c r="Y784" s="24"/>
      <c r="Z784" s="24"/>
      <c r="AA784" s="24"/>
      <c r="AB784" s="24"/>
      <c r="AC784" s="24"/>
    </row>
    <row r="785" spans="1:29">
      <c r="A785" s="6" t="s">
        <v>22</v>
      </c>
      <c r="B785" s="6" t="s">
        <v>23</v>
      </c>
      <c r="C785" s="5" t="s">
        <v>22</v>
      </c>
      <c r="D785" s="5" t="s">
        <v>23</v>
      </c>
      <c r="E785" s="5" t="s">
        <v>56</v>
      </c>
      <c r="F785" s="5" t="s">
        <v>25</v>
      </c>
      <c r="G785" s="5" t="s">
        <v>45</v>
      </c>
      <c r="H785" s="5" t="s">
        <v>29</v>
      </c>
      <c r="I785" s="5" t="s">
        <v>30</v>
      </c>
      <c r="J785" s="5" t="s">
        <v>33</v>
      </c>
      <c r="K785" s="11">
        <v>3.42845406</v>
      </c>
      <c r="L785" s="12">
        <v>5.30288828</v>
      </c>
      <c r="M785" s="12">
        <v>7.75152905955882</v>
      </c>
      <c r="N785" s="12">
        <v>11.6869652912895</v>
      </c>
      <c r="O785" s="12">
        <v>16.4949022444414</v>
      </c>
      <c r="P785" s="12">
        <v>22.1753399190147</v>
      </c>
      <c r="Q785" s="12">
        <v>31.9258486441189</v>
      </c>
      <c r="R785" s="12">
        <v>43.216258710736</v>
      </c>
      <c r="S785" s="12">
        <v>56.0465701188659</v>
      </c>
      <c r="T785" s="12">
        <v>73.4035841843516</v>
      </c>
      <c r="U785" s="12">
        <v>90.7605982498372</v>
      </c>
      <c r="V785" s="24"/>
      <c r="W785" s="24"/>
      <c r="X785" s="24"/>
      <c r="Y785" s="24"/>
      <c r="Z785" s="24"/>
      <c r="AA785" s="24"/>
      <c r="AB785" s="24"/>
      <c r="AC785" s="24"/>
    </row>
    <row r="786" spans="1:29">
      <c r="A786" s="6" t="s">
        <v>22</v>
      </c>
      <c r="B786" s="6" t="s">
        <v>23</v>
      </c>
      <c r="C786" s="6" t="s">
        <v>22</v>
      </c>
      <c r="D786" s="6" t="s">
        <v>23</v>
      </c>
      <c r="E786" s="6" t="s">
        <v>56</v>
      </c>
      <c r="F786" s="6" t="s">
        <v>25</v>
      </c>
      <c r="G786" s="6" t="s">
        <v>45</v>
      </c>
      <c r="H786" s="6" t="s">
        <v>29</v>
      </c>
      <c r="I786" s="6" t="s">
        <v>34</v>
      </c>
      <c r="J786" s="6" t="s">
        <v>33</v>
      </c>
      <c r="K786" s="16">
        <v>3.42845406</v>
      </c>
      <c r="L786" s="14">
        <v>5.30288828</v>
      </c>
      <c r="M786" s="14">
        <v>7.762791561708</v>
      </c>
      <c r="N786" s="14">
        <v>11.740887766036</v>
      </c>
      <c r="O786" s="14">
        <v>16.67829672248</v>
      </c>
      <c r="P786" s="14">
        <v>22.57501843104</v>
      </c>
      <c r="Q786" s="14">
        <v>32.40982462448</v>
      </c>
      <c r="R786" s="14">
        <v>43.7210265172</v>
      </c>
      <c r="S786" s="14">
        <v>56.5086241092</v>
      </c>
      <c r="T786" s="14">
        <v>73.7456432772</v>
      </c>
      <c r="U786" s="14">
        <v>90.9826624452</v>
      </c>
      <c r="V786" s="24"/>
      <c r="W786" s="24"/>
      <c r="X786" s="24"/>
      <c r="Y786" s="24"/>
      <c r="Z786" s="24"/>
      <c r="AA786" s="24"/>
      <c r="AB786" s="24"/>
      <c r="AC786" s="24"/>
    </row>
    <row r="787" spans="1:29">
      <c r="A787" s="6" t="s">
        <v>22</v>
      </c>
      <c r="B787" s="6" t="s">
        <v>23</v>
      </c>
      <c r="C787" s="6" t="s">
        <v>22</v>
      </c>
      <c r="D787" s="6" t="s">
        <v>23</v>
      </c>
      <c r="E787" s="6" t="s">
        <v>56</v>
      </c>
      <c r="F787" s="6" t="s">
        <v>25</v>
      </c>
      <c r="G787" s="6" t="s">
        <v>45</v>
      </c>
      <c r="H787" s="6" t="s">
        <v>35</v>
      </c>
      <c r="I787" s="6" t="s">
        <v>32</v>
      </c>
      <c r="J787" s="6" t="s">
        <v>31</v>
      </c>
      <c r="K787" s="16">
        <v>3.42845406</v>
      </c>
      <c r="L787" s="14">
        <v>5.30288828</v>
      </c>
      <c r="M787" s="14">
        <v>7.76420292</v>
      </c>
      <c r="N787" s="14">
        <v>11.74866312</v>
      </c>
      <c r="O787" s="14">
        <v>16.70600584</v>
      </c>
      <c r="P787" s="14">
        <v>22.63623108</v>
      </c>
      <c r="Q787" s="14">
        <v>30.1215998489735</v>
      </c>
      <c r="R787" s="14">
        <v>39.1758511627075</v>
      </c>
      <c r="S787" s="14">
        <v>49.798985021202</v>
      </c>
      <c r="T787" s="14">
        <v>59.4354352394282</v>
      </c>
      <c r="U787" s="14">
        <v>69.0718854576545</v>
      </c>
      <c r="V787" s="24"/>
      <c r="W787" s="24"/>
      <c r="X787" s="24"/>
      <c r="Y787" s="24"/>
      <c r="Z787" s="24"/>
      <c r="AA787" s="24"/>
      <c r="AB787" s="24"/>
      <c r="AC787" s="24"/>
    </row>
    <row r="788" spans="1:29">
      <c r="A788" s="6" t="s">
        <v>22</v>
      </c>
      <c r="B788" s="6" t="s">
        <v>23</v>
      </c>
      <c r="C788" s="6" t="s">
        <v>22</v>
      </c>
      <c r="D788" s="6" t="s">
        <v>23</v>
      </c>
      <c r="E788" s="6" t="s">
        <v>56</v>
      </c>
      <c r="F788" s="6" t="s">
        <v>25</v>
      </c>
      <c r="G788" s="6" t="s">
        <v>45</v>
      </c>
      <c r="H788" s="6" t="s">
        <v>35</v>
      </c>
      <c r="I788" s="6" t="s">
        <v>30</v>
      </c>
      <c r="J788" s="6" t="s">
        <v>31</v>
      </c>
      <c r="K788" s="16">
        <v>3.42845406</v>
      </c>
      <c r="L788" s="14">
        <v>5.30288828</v>
      </c>
      <c r="M788" s="14">
        <v>7.76420292</v>
      </c>
      <c r="N788" s="14">
        <v>11.74866312</v>
      </c>
      <c r="O788" s="14">
        <v>16.70600584</v>
      </c>
      <c r="P788" s="14">
        <v>22.63623108</v>
      </c>
      <c r="Q788" s="14">
        <v>31.8958224015757</v>
      </c>
      <c r="R788" s="14">
        <v>42.6541470416934</v>
      </c>
      <c r="S788" s="14">
        <v>54.9112050003532</v>
      </c>
      <c r="T788" s="14">
        <v>70.8670938247828</v>
      </c>
      <c r="U788" s="14">
        <v>86.8229826492124</v>
      </c>
      <c r="V788" s="24"/>
      <c r="W788" s="24"/>
      <c r="X788" s="24"/>
      <c r="Y788" s="24"/>
      <c r="Z788" s="24"/>
      <c r="AA788" s="24"/>
      <c r="AB788" s="24"/>
      <c r="AC788" s="24"/>
    </row>
    <row r="789" spans="1:29">
      <c r="A789" s="6" t="s">
        <v>22</v>
      </c>
      <c r="B789" s="6" t="s">
        <v>23</v>
      </c>
      <c r="C789" s="6" t="s">
        <v>22</v>
      </c>
      <c r="D789" s="6" t="s">
        <v>23</v>
      </c>
      <c r="E789" s="6" t="s">
        <v>56</v>
      </c>
      <c r="F789" s="6" t="s">
        <v>25</v>
      </c>
      <c r="G789" s="6" t="s">
        <v>45</v>
      </c>
      <c r="H789" s="6" t="s">
        <v>35</v>
      </c>
      <c r="I789" s="6" t="s">
        <v>34</v>
      </c>
      <c r="J789" s="6" t="s">
        <v>33</v>
      </c>
      <c r="K789" s="16">
        <v>3.42845406</v>
      </c>
      <c r="L789" s="20">
        <v>5.30288828</v>
      </c>
      <c r="M789" s="20">
        <v>7.76420292</v>
      </c>
      <c r="N789" s="20">
        <v>11.74866312</v>
      </c>
      <c r="O789" s="20">
        <v>16.70600584</v>
      </c>
      <c r="P789" s="20">
        <v>22.63623108</v>
      </c>
      <c r="Q789" s="20">
        <v>32.4767370672</v>
      </c>
      <c r="R789" s="20">
        <v>43.7558393356</v>
      </c>
      <c r="S789" s="20">
        <v>56.4735378852</v>
      </c>
      <c r="T789" s="20">
        <v>73.7298505204</v>
      </c>
      <c r="U789" s="20">
        <v>90.9861631556</v>
      </c>
      <c r="V789" s="24"/>
      <c r="W789" s="24"/>
      <c r="X789" s="24"/>
      <c r="Y789" s="24"/>
      <c r="Z789" s="24"/>
      <c r="AA789" s="24"/>
      <c r="AB789" s="24"/>
      <c r="AC789" s="24"/>
    </row>
    <row r="790" spans="1:29">
      <c r="A790" s="6" t="s">
        <v>22</v>
      </c>
      <c r="B790" s="6" t="s">
        <v>23</v>
      </c>
      <c r="C790" s="6" t="s">
        <v>22</v>
      </c>
      <c r="D790" s="6" t="s">
        <v>23</v>
      </c>
      <c r="E790" s="6" t="s">
        <v>56</v>
      </c>
      <c r="F790" s="6" t="s">
        <v>25</v>
      </c>
      <c r="G790" s="6" t="s">
        <v>45</v>
      </c>
      <c r="H790" s="6" t="s">
        <v>35</v>
      </c>
      <c r="I790" s="6" t="s">
        <v>30</v>
      </c>
      <c r="J790" s="6" t="s">
        <v>33</v>
      </c>
      <c r="K790" s="6" t="s">
        <v>36</v>
      </c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4"/>
      <c r="W790" s="24"/>
      <c r="X790" s="24"/>
      <c r="Y790" s="24"/>
      <c r="Z790" s="24"/>
      <c r="AA790" s="24"/>
      <c r="AB790" s="24"/>
      <c r="AC790" s="24"/>
    </row>
    <row r="791" spans="1:29">
      <c r="A791" s="6" t="s">
        <v>22</v>
      </c>
      <c r="B791" s="6" t="s">
        <v>23</v>
      </c>
      <c r="C791" s="6" t="s">
        <v>22</v>
      </c>
      <c r="D791" s="6" t="s">
        <v>23</v>
      </c>
      <c r="E791" s="6" t="s">
        <v>56</v>
      </c>
      <c r="F791" s="6" t="s">
        <v>25</v>
      </c>
      <c r="G791" s="6" t="s">
        <v>45</v>
      </c>
      <c r="H791" s="6" t="s">
        <v>35</v>
      </c>
      <c r="I791" s="6" t="s">
        <v>32</v>
      </c>
      <c r="J791" s="6" t="s">
        <v>33</v>
      </c>
      <c r="K791" s="16" t="s">
        <v>36</v>
      </c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24"/>
      <c r="W791" s="24"/>
      <c r="X791" s="24"/>
      <c r="Y791" s="24"/>
      <c r="Z791" s="24"/>
      <c r="AA791" s="24"/>
      <c r="AB791" s="24"/>
      <c r="AC791" s="24"/>
    </row>
    <row r="792" spans="1:29">
      <c r="A792" s="6" t="s">
        <v>22</v>
      </c>
      <c r="B792" s="6" t="s">
        <v>23</v>
      </c>
      <c r="C792" s="6" t="s">
        <v>22</v>
      </c>
      <c r="D792" s="6" t="s">
        <v>23</v>
      </c>
      <c r="E792" s="6" t="s">
        <v>56</v>
      </c>
      <c r="F792" s="6" t="s">
        <v>25</v>
      </c>
      <c r="G792" s="6" t="s">
        <v>46</v>
      </c>
      <c r="H792" s="6" t="s">
        <v>27</v>
      </c>
      <c r="I792" s="6" t="s">
        <v>28</v>
      </c>
      <c r="J792" s="6" t="s">
        <v>28</v>
      </c>
      <c r="K792" s="6" t="s">
        <v>36</v>
      </c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4"/>
      <c r="W792" s="24"/>
      <c r="X792" s="24"/>
      <c r="Y792" s="24"/>
      <c r="Z792" s="24"/>
      <c r="AA792" s="24"/>
      <c r="AB792" s="24"/>
      <c r="AC792" s="24"/>
    </row>
    <row r="793" spans="1:29">
      <c r="A793" s="6" t="s">
        <v>22</v>
      </c>
      <c r="B793" s="6" t="s">
        <v>23</v>
      </c>
      <c r="C793" s="6" t="s">
        <v>22</v>
      </c>
      <c r="D793" s="6" t="s">
        <v>23</v>
      </c>
      <c r="E793" s="6" t="s">
        <v>56</v>
      </c>
      <c r="F793" s="6" t="s">
        <v>25</v>
      </c>
      <c r="G793" s="6" t="s">
        <v>46</v>
      </c>
      <c r="H793" s="6" t="s">
        <v>29</v>
      </c>
      <c r="I793" s="6" t="s">
        <v>30</v>
      </c>
      <c r="J793" s="6" t="s">
        <v>31</v>
      </c>
      <c r="K793" s="6" t="s">
        <v>36</v>
      </c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4"/>
      <c r="W793" s="24"/>
      <c r="X793" s="24"/>
      <c r="Y793" s="24"/>
      <c r="Z793" s="24"/>
      <c r="AA793" s="24"/>
      <c r="AB793" s="24"/>
      <c r="AC793" s="24"/>
    </row>
    <row r="794" spans="1:29">
      <c r="A794" s="6" t="s">
        <v>22</v>
      </c>
      <c r="B794" s="6" t="s">
        <v>23</v>
      </c>
      <c r="C794" s="6" t="s">
        <v>22</v>
      </c>
      <c r="D794" s="6" t="s">
        <v>23</v>
      </c>
      <c r="E794" s="6" t="s">
        <v>56</v>
      </c>
      <c r="F794" s="6" t="s">
        <v>25</v>
      </c>
      <c r="G794" s="6" t="s">
        <v>46</v>
      </c>
      <c r="H794" s="6" t="s">
        <v>29</v>
      </c>
      <c r="I794" s="6" t="s">
        <v>32</v>
      </c>
      <c r="J794" s="6" t="s">
        <v>31</v>
      </c>
      <c r="K794" s="6" t="s">
        <v>36</v>
      </c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4"/>
      <c r="W794" s="24"/>
      <c r="X794" s="24"/>
      <c r="Y794" s="24"/>
      <c r="Z794" s="24"/>
      <c r="AA794" s="24"/>
      <c r="AB794" s="24"/>
      <c r="AC794" s="24"/>
    </row>
    <row r="795" spans="1:29">
      <c r="A795" s="6" t="s">
        <v>22</v>
      </c>
      <c r="B795" s="6" t="s">
        <v>23</v>
      </c>
      <c r="C795" s="6" t="s">
        <v>22</v>
      </c>
      <c r="D795" s="6" t="s">
        <v>23</v>
      </c>
      <c r="E795" s="6" t="s">
        <v>56</v>
      </c>
      <c r="F795" s="6" t="s">
        <v>25</v>
      </c>
      <c r="G795" s="6" t="s">
        <v>46</v>
      </c>
      <c r="H795" s="6" t="s">
        <v>29</v>
      </c>
      <c r="I795" s="6" t="s">
        <v>32</v>
      </c>
      <c r="J795" s="6" t="s">
        <v>33</v>
      </c>
      <c r="K795" s="6" t="s">
        <v>36</v>
      </c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4"/>
      <c r="W795" s="24"/>
      <c r="X795" s="24"/>
      <c r="Y795" s="24"/>
      <c r="Z795" s="24"/>
      <c r="AA795" s="24"/>
      <c r="AB795" s="24"/>
      <c r="AC795" s="24"/>
    </row>
    <row r="796" spans="1:29">
      <c r="A796" s="6" t="s">
        <v>22</v>
      </c>
      <c r="B796" s="6" t="s">
        <v>23</v>
      </c>
      <c r="C796" s="6" t="s">
        <v>22</v>
      </c>
      <c r="D796" s="6" t="s">
        <v>23</v>
      </c>
      <c r="E796" s="6" t="s">
        <v>56</v>
      </c>
      <c r="F796" s="6" t="s">
        <v>25</v>
      </c>
      <c r="G796" s="6" t="s">
        <v>46</v>
      </c>
      <c r="H796" s="6" t="s">
        <v>29</v>
      </c>
      <c r="I796" s="6" t="s">
        <v>30</v>
      </c>
      <c r="J796" s="6" t="s">
        <v>33</v>
      </c>
      <c r="K796" s="6" t="s">
        <v>36</v>
      </c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4"/>
      <c r="W796" s="24"/>
      <c r="X796" s="24"/>
      <c r="Y796" s="24"/>
      <c r="Z796" s="24"/>
      <c r="AA796" s="24"/>
      <c r="AB796" s="24"/>
      <c r="AC796" s="24"/>
    </row>
    <row r="797" spans="1:29">
      <c r="A797" s="6" t="s">
        <v>22</v>
      </c>
      <c r="B797" s="6" t="s">
        <v>23</v>
      </c>
      <c r="C797" s="6" t="s">
        <v>22</v>
      </c>
      <c r="D797" s="6" t="s">
        <v>23</v>
      </c>
      <c r="E797" s="6" t="s">
        <v>56</v>
      </c>
      <c r="F797" s="6" t="s">
        <v>25</v>
      </c>
      <c r="G797" s="6" t="s">
        <v>46</v>
      </c>
      <c r="H797" s="6" t="s">
        <v>29</v>
      </c>
      <c r="I797" s="6" t="s">
        <v>34</v>
      </c>
      <c r="J797" s="6" t="s">
        <v>33</v>
      </c>
      <c r="K797" s="6" t="s">
        <v>36</v>
      </c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4"/>
      <c r="W797" s="24"/>
      <c r="X797" s="24"/>
      <c r="Y797" s="24"/>
      <c r="Z797" s="24"/>
      <c r="AA797" s="24"/>
      <c r="AB797" s="24"/>
      <c r="AC797" s="24"/>
    </row>
    <row r="798" spans="1:29">
      <c r="A798" s="6" t="s">
        <v>22</v>
      </c>
      <c r="B798" s="6" t="s">
        <v>23</v>
      </c>
      <c r="C798" s="6" t="s">
        <v>22</v>
      </c>
      <c r="D798" s="6" t="s">
        <v>23</v>
      </c>
      <c r="E798" s="6" t="s">
        <v>56</v>
      </c>
      <c r="F798" s="6" t="s">
        <v>25</v>
      </c>
      <c r="G798" s="6" t="s">
        <v>46</v>
      </c>
      <c r="H798" s="6" t="s">
        <v>35</v>
      </c>
      <c r="I798" s="6" t="s">
        <v>32</v>
      </c>
      <c r="J798" s="6" t="s">
        <v>31</v>
      </c>
      <c r="K798" s="6" t="s">
        <v>36</v>
      </c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4"/>
      <c r="W798" s="24"/>
      <c r="X798" s="24"/>
      <c r="Y798" s="24"/>
      <c r="Z798" s="24"/>
      <c r="AA798" s="24"/>
      <c r="AB798" s="24"/>
      <c r="AC798" s="24"/>
    </row>
    <row r="799" spans="1:29">
      <c r="A799" s="6" t="s">
        <v>22</v>
      </c>
      <c r="B799" s="6" t="s">
        <v>23</v>
      </c>
      <c r="C799" s="6" t="s">
        <v>22</v>
      </c>
      <c r="D799" s="6" t="s">
        <v>23</v>
      </c>
      <c r="E799" s="6" t="s">
        <v>56</v>
      </c>
      <c r="F799" s="6" t="s">
        <v>25</v>
      </c>
      <c r="G799" s="6" t="s">
        <v>46</v>
      </c>
      <c r="H799" s="6" t="s">
        <v>35</v>
      </c>
      <c r="I799" s="6" t="s">
        <v>30</v>
      </c>
      <c r="J799" s="6" t="s">
        <v>31</v>
      </c>
      <c r="K799" s="6" t="s">
        <v>36</v>
      </c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4"/>
      <c r="W799" s="24"/>
      <c r="X799" s="24"/>
      <c r="Y799" s="24"/>
      <c r="Z799" s="24"/>
      <c r="AA799" s="24"/>
      <c r="AB799" s="24"/>
      <c r="AC799" s="24"/>
    </row>
    <row r="800" spans="1:29">
      <c r="A800" s="6" t="s">
        <v>22</v>
      </c>
      <c r="B800" s="6" t="s">
        <v>23</v>
      </c>
      <c r="C800" s="6" t="s">
        <v>22</v>
      </c>
      <c r="D800" s="6" t="s">
        <v>23</v>
      </c>
      <c r="E800" s="6" t="s">
        <v>56</v>
      </c>
      <c r="F800" s="6" t="s">
        <v>25</v>
      </c>
      <c r="G800" s="6" t="s">
        <v>46</v>
      </c>
      <c r="H800" s="6" t="s">
        <v>35</v>
      </c>
      <c r="I800" s="6" t="s">
        <v>32</v>
      </c>
      <c r="J800" s="6" t="s">
        <v>33</v>
      </c>
      <c r="K800" s="6" t="s">
        <v>36</v>
      </c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4"/>
      <c r="W800" s="24"/>
      <c r="X800" s="24"/>
      <c r="Y800" s="24"/>
      <c r="Z800" s="24"/>
      <c r="AA800" s="24"/>
      <c r="AB800" s="24"/>
      <c r="AC800" s="24"/>
    </row>
    <row r="801" spans="1:29">
      <c r="A801" s="6" t="s">
        <v>22</v>
      </c>
      <c r="B801" s="6" t="s">
        <v>23</v>
      </c>
      <c r="C801" s="6" t="s">
        <v>22</v>
      </c>
      <c r="D801" s="6" t="s">
        <v>23</v>
      </c>
      <c r="E801" s="6" t="s">
        <v>56</v>
      </c>
      <c r="F801" s="6" t="s">
        <v>25</v>
      </c>
      <c r="G801" s="6" t="s">
        <v>46</v>
      </c>
      <c r="H801" s="6" t="s">
        <v>35</v>
      </c>
      <c r="I801" s="6" t="s">
        <v>30</v>
      </c>
      <c r="J801" s="6" t="s">
        <v>33</v>
      </c>
      <c r="K801" s="6" t="s">
        <v>36</v>
      </c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4"/>
      <c r="W801" s="24"/>
      <c r="X801" s="24"/>
      <c r="Y801" s="24"/>
      <c r="Z801" s="24"/>
      <c r="AA801" s="24"/>
      <c r="AB801" s="24"/>
      <c r="AC801" s="24"/>
    </row>
    <row r="802" spans="1:29">
      <c r="A802" s="6" t="s">
        <v>22</v>
      </c>
      <c r="B802" s="6" t="s">
        <v>23</v>
      </c>
      <c r="C802" s="6" t="s">
        <v>22</v>
      </c>
      <c r="D802" s="6" t="s">
        <v>23</v>
      </c>
      <c r="E802" s="6" t="s">
        <v>56</v>
      </c>
      <c r="F802" s="6" t="s">
        <v>25</v>
      </c>
      <c r="G802" s="6" t="s">
        <v>46</v>
      </c>
      <c r="H802" s="6" t="s">
        <v>35</v>
      </c>
      <c r="I802" s="6" t="s">
        <v>34</v>
      </c>
      <c r="J802" s="6" t="s">
        <v>33</v>
      </c>
      <c r="K802" s="6" t="s">
        <v>36</v>
      </c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4"/>
      <c r="W802" s="24"/>
      <c r="X802" s="24"/>
      <c r="Y802" s="24"/>
      <c r="Z802" s="24"/>
      <c r="AA802" s="24"/>
      <c r="AB802" s="24"/>
      <c r="AC802" s="24"/>
    </row>
    <row r="803" spans="1:29">
      <c r="A803" s="6" t="s">
        <v>22</v>
      </c>
      <c r="B803" s="6" t="s">
        <v>23</v>
      </c>
      <c r="C803" s="6" t="s">
        <v>22</v>
      </c>
      <c r="D803" s="6" t="s">
        <v>23</v>
      </c>
      <c r="E803" s="6" t="s">
        <v>56</v>
      </c>
      <c r="F803" s="6" t="s">
        <v>25</v>
      </c>
      <c r="G803" s="6" t="s">
        <v>47</v>
      </c>
      <c r="H803" s="6" t="s">
        <v>27</v>
      </c>
      <c r="I803" s="6" t="s">
        <v>28</v>
      </c>
      <c r="J803" s="6" t="s">
        <v>28</v>
      </c>
      <c r="K803" s="16">
        <v>6.9565</v>
      </c>
      <c r="L803" s="14">
        <v>10.9715</v>
      </c>
      <c r="M803" s="14">
        <v>16.9106</v>
      </c>
      <c r="N803" s="14">
        <v>24.5738</v>
      </c>
      <c r="O803" s="14">
        <v>34.4394</v>
      </c>
      <c r="P803" s="14">
        <v>48.0527</v>
      </c>
      <c r="Q803" s="14">
        <v>65.8993</v>
      </c>
      <c r="R803" s="14">
        <v>88.5504</v>
      </c>
      <c r="S803" s="14">
        <v>115.724</v>
      </c>
      <c r="T803" s="14">
        <v>147.362</v>
      </c>
      <c r="U803" s="14">
        <v>183.588</v>
      </c>
      <c r="V803" s="24"/>
      <c r="W803" s="24"/>
      <c r="X803" s="24"/>
      <c r="Y803" s="24"/>
      <c r="Z803" s="24"/>
      <c r="AA803" s="24"/>
      <c r="AB803" s="24"/>
      <c r="AC803" s="24"/>
    </row>
    <row r="804" spans="1:29">
      <c r="A804" s="6" t="s">
        <v>22</v>
      </c>
      <c r="B804" s="6" t="s">
        <v>23</v>
      </c>
      <c r="C804" s="6" t="s">
        <v>22</v>
      </c>
      <c r="D804" s="6" t="s">
        <v>23</v>
      </c>
      <c r="E804" s="6" t="s">
        <v>56</v>
      </c>
      <c r="F804" s="6" t="s">
        <v>25</v>
      </c>
      <c r="G804" s="6" t="s">
        <v>47</v>
      </c>
      <c r="H804" s="6" t="s">
        <v>29</v>
      </c>
      <c r="I804" s="6" t="s">
        <v>32</v>
      </c>
      <c r="J804" s="6" t="s">
        <v>31</v>
      </c>
      <c r="K804" s="16" t="s">
        <v>36</v>
      </c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24"/>
      <c r="W804" s="24"/>
      <c r="X804" s="24"/>
      <c r="Y804" s="24"/>
      <c r="Z804" s="24"/>
      <c r="AA804" s="24"/>
      <c r="AB804" s="24"/>
      <c r="AC804" s="24"/>
    </row>
    <row r="805" spans="1:29">
      <c r="A805" s="6" t="s">
        <v>22</v>
      </c>
      <c r="B805" s="6" t="s">
        <v>23</v>
      </c>
      <c r="C805" s="6" t="s">
        <v>22</v>
      </c>
      <c r="D805" s="6" t="s">
        <v>23</v>
      </c>
      <c r="E805" s="6" t="s">
        <v>56</v>
      </c>
      <c r="F805" s="6" t="s">
        <v>25</v>
      </c>
      <c r="G805" s="6" t="s">
        <v>47</v>
      </c>
      <c r="H805" s="6" t="s">
        <v>29</v>
      </c>
      <c r="I805" s="6" t="s">
        <v>30</v>
      </c>
      <c r="J805" s="6" t="s">
        <v>31</v>
      </c>
      <c r="K805" s="16">
        <v>6.9565</v>
      </c>
      <c r="L805" s="20">
        <v>10.9715</v>
      </c>
      <c r="M805" s="20">
        <v>16.9106</v>
      </c>
      <c r="N805" s="20">
        <v>24.5738</v>
      </c>
      <c r="O805" s="20">
        <v>34.4394</v>
      </c>
      <c r="P805" s="20">
        <v>48.0527</v>
      </c>
      <c r="Q805" s="20">
        <v>65.8993</v>
      </c>
      <c r="R805" s="20">
        <v>88.5504</v>
      </c>
      <c r="S805" s="20">
        <v>115.724</v>
      </c>
      <c r="T805" s="20">
        <v>147.362</v>
      </c>
      <c r="U805" s="20">
        <v>183.588</v>
      </c>
      <c r="V805" s="24"/>
      <c r="W805" s="24"/>
      <c r="X805" s="24"/>
      <c r="Y805" s="24"/>
      <c r="Z805" s="24"/>
      <c r="AA805" s="24"/>
      <c r="AB805" s="24"/>
      <c r="AC805" s="24"/>
    </row>
    <row r="806" spans="1:29">
      <c r="A806" s="6" t="s">
        <v>22</v>
      </c>
      <c r="B806" s="6" t="s">
        <v>23</v>
      </c>
      <c r="C806" s="6" t="s">
        <v>22</v>
      </c>
      <c r="D806" s="6" t="s">
        <v>23</v>
      </c>
      <c r="E806" s="6" t="s">
        <v>56</v>
      </c>
      <c r="F806" s="6" t="s">
        <v>25</v>
      </c>
      <c r="G806" s="6" t="s">
        <v>47</v>
      </c>
      <c r="H806" s="6" t="s">
        <v>29</v>
      </c>
      <c r="I806" s="6" t="s">
        <v>34</v>
      </c>
      <c r="J806" s="6" t="s">
        <v>33</v>
      </c>
      <c r="K806" s="6" t="s">
        <v>36</v>
      </c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4"/>
      <c r="W806" s="24"/>
      <c r="X806" s="24"/>
      <c r="Y806" s="24"/>
      <c r="Z806" s="24"/>
      <c r="AA806" s="24"/>
      <c r="AB806" s="24"/>
      <c r="AC806" s="24"/>
    </row>
    <row r="807" spans="1:29">
      <c r="A807" s="6" t="s">
        <v>22</v>
      </c>
      <c r="B807" s="6" t="s">
        <v>23</v>
      </c>
      <c r="C807" s="6" t="s">
        <v>22</v>
      </c>
      <c r="D807" s="6" t="s">
        <v>23</v>
      </c>
      <c r="E807" s="6" t="s">
        <v>56</v>
      </c>
      <c r="F807" s="6" t="s">
        <v>25</v>
      </c>
      <c r="G807" s="6" t="s">
        <v>47</v>
      </c>
      <c r="H807" s="6" t="s">
        <v>29</v>
      </c>
      <c r="I807" s="6" t="s">
        <v>32</v>
      </c>
      <c r="J807" s="6" t="s">
        <v>33</v>
      </c>
      <c r="K807" s="6" t="s">
        <v>36</v>
      </c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4"/>
      <c r="W807" s="24"/>
      <c r="X807" s="24"/>
      <c r="Y807" s="24"/>
      <c r="Z807" s="24"/>
      <c r="AA807" s="24"/>
      <c r="AB807" s="24"/>
      <c r="AC807" s="24"/>
    </row>
    <row r="808" spans="1:29">
      <c r="A808" s="6" t="s">
        <v>22</v>
      </c>
      <c r="B808" s="6" t="s">
        <v>23</v>
      </c>
      <c r="C808" s="6" t="s">
        <v>22</v>
      </c>
      <c r="D808" s="6" t="s">
        <v>23</v>
      </c>
      <c r="E808" s="6" t="s">
        <v>56</v>
      </c>
      <c r="F808" s="6" t="s">
        <v>25</v>
      </c>
      <c r="G808" s="6" t="s">
        <v>47</v>
      </c>
      <c r="H808" s="6" t="s">
        <v>29</v>
      </c>
      <c r="I808" s="6" t="s">
        <v>30</v>
      </c>
      <c r="J808" s="6" t="s">
        <v>33</v>
      </c>
      <c r="K808" s="16">
        <v>6.9565</v>
      </c>
      <c r="L808" s="14">
        <v>10.9715</v>
      </c>
      <c r="M808" s="14">
        <v>16.9106</v>
      </c>
      <c r="N808" s="14">
        <v>24.5738</v>
      </c>
      <c r="O808" s="14">
        <v>34.4394</v>
      </c>
      <c r="P808" s="14">
        <v>48.0527</v>
      </c>
      <c r="Q808" s="14">
        <v>65.8993</v>
      </c>
      <c r="R808" s="14">
        <v>88.5504</v>
      </c>
      <c r="S808" s="14">
        <v>115.724</v>
      </c>
      <c r="T808" s="14">
        <v>147.362</v>
      </c>
      <c r="U808" s="14">
        <v>183.588</v>
      </c>
      <c r="V808" s="24"/>
      <c r="W808" s="24"/>
      <c r="X808" s="24"/>
      <c r="Y808" s="24"/>
      <c r="Z808" s="24"/>
      <c r="AA808" s="24"/>
      <c r="AB808" s="24"/>
      <c r="AC808" s="24"/>
    </row>
    <row r="809" spans="1:29">
      <c r="A809" s="6" t="s">
        <v>22</v>
      </c>
      <c r="B809" s="6" t="s">
        <v>23</v>
      </c>
      <c r="C809" s="6" t="s">
        <v>22</v>
      </c>
      <c r="D809" s="6" t="s">
        <v>23</v>
      </c>
      <c r="E809" s="6" t="s">
        <v>56</v>
      </c>
      <c r="F809" s="6" t="s">
        <v>25</v>
      </c>
      <c r="G809" s="6" t="s">
        <v>47</v>
      </c>
      <c r="H809" s="6" t="s">
        <v>35</v>
      </c>
      <c r="I809" s="6" t="s">
        <v>32</v>
      </c>
      <c r="J809" s="6" t="s">
        <v>31</v>
      </c>
      <c r="K809" s="6" t="s">
        <v>36</v>
      </c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4"/>
      <c r="W809" s="24"/>
      <c r="X809" s="24"/>
      <c r="Y809" s="24"/>
      <c r="Z809" s="24"/>
      <c r="AA809" s="24"/>
      <c r="AB809" s="24"/>
      <c r="AC809" s="24"/>
    </row>
    <row r="810" spans="1:29">
      <c r="A810" s="6" t="s">
        <v>22</v>
      </c>
      <c r="B810" s="6" t="s">
        <v>23</v>
      </c>
      <c r="C810" s="6" t="s">
        <v>22</v>
      </c>
      <c r="D810" s="6" t="s">
        <v>23</v>
      </c>
      <c r="E810" s="6" t="s">
        <v>56</v>
      </c>
      <c r="F810" s="6" t="s">
        <v>25</v>
      </c>
      <c r="G810" s="6" t="s">
        <v>47</v>
      </c>
      <c r="H810" s="6" t="s">
        <v>35</v>
      </c>
      <c r="I810" s="6" t="s">
        <v>30</v>
      </c>
      <c r="J810" s="6" t="s">
        <v>31</v>
      </c>
      <c r="K810" s="16">
        <v>6.9565</v>
      </c>
      <c r="L810" s="14">
        <v>10.9715</v>
      </c>
      <c r="M810" s="14">
        <v>16.9106</v>
      </c>
      <c r="N810" s="14">
        <v>24.5738</v>
      </c>
      <c r="O810" s="14">
        <v>34.4394</v>
      </c>
      <c r="P810" s="14">
        <v>48.0527</v>
      </c>
      <c r="Q810" s="14">
        <v>65.8993</v>
      </c>
      <c r="R810" s="14">
        <v>88.5504</v>
      </c>
      <c r="S810" s="14">
        <v>115.724</v>
      </c>
      <c r="T810" s="14">
        <v>147.362</v>
      </c>
      <c r="U810" s="14">
        <v>183.588</v>
      </c>
      <c r="V810" s="24"/>
      <c r="W810" s="24"/>
      <c r="X810" s="24"/>
      <c r="Y810" s="24"/>
      <c r="Z810" s="24"/>
      <c r="AA810" s="24"/>
      <c r="AB810" s="24"/>
      <c r="AC810" s="24"/>
    </row>
    <row r="811" spans="1:29">
      <c r="A811" s="6" t="s">
        <v>22</v>
      </c>
      <c r="B811" s="6" t="s">
        <v>23</v>
      </c>
      <c r="C811" s="6" t="s">
        <v>22</v>
      </c>
      <c r="D811" s="6" t="s">
        <v>23</v>
      </c>
      <c r="E811" s="6" t="s">
        <v>56</v>
      </c>
      <c r="F811" s="6" t="s">
        <v>25</v>
      </c>
      <c r="G811" s="6" t="s">
        <v>47</v>
      </c>
      <c r="H811" s="6" t="s">
        <v>35</v>
      </c>
      <c r="I811" s="6" t="s">
        <v>32</v>
      </c>
      <c r="J811" s="6" t="s">
        <v>33</v>
      </c>
      <c r="K811" s="6" t="s">
        <v>36</v>
      </c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4"/>
      <c r="W811" s="24"/>
      <c r="X811" s="24"/>
      <c r="Y811" s="24"/>
      <c r="Z811" s="24"/>
      <c r="AA811" s="24"/>
      <c r="AB811" s="24"/>
      <c r="AC811" s="24"/>
    </row>
    <row r="812" spans="1:29">
      <c r="A812" s="6" t="s">
        <v>22</v>
      </c>
      <c r="B812" s="6" t="s">
        <v>23</v>
      </c>
      <c r="C812" s="6" t="s">
        <v>22</v>
      </c>
      <c r="D812" s="6" t="s">
        <v>23</v>
      </c>
      <c r="E812" s="6" t="s">
        <v>56</v>
      </c>
      <c r="F812" s="6" t="s">
        <v>25</v>
      </c>
      <c r="G812" s="6" t="s">
        <v>47</v>
      </c>
      <c r="H812" s="6" t="s">
        <v>35</v>
      </c>
      <c r="I812" s="6" t="s">
        <v>30</v>
      </c>
      <c r="J812" s="6" t="s">
        <v>33</v>
      </c>
      <c r="K812" s="6" t="s">
        <v>36</v>
      </c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4"/>
      <c r="W812" s="24"/>
      <c r="X812" s="24"/>
      <c r="Y812" s="24"/>
      <c r="Z812" s="24"/>
      <c r="AA812" s="24"/>
      <c r="AB812" s="24"/>
      <c r="AC812" s="24"/>
    </row>
    <row r="813" spans="1:29">
      <c r="A813" s="6" t="s">
        <v>22</v>
      </c>
      <c r="B813" s="6" t="s">
        <v>23</v>
      </c>
      <c r="C813" s="6" t="s">
        <v>22</v>
      </c>
      <c r="D813" s="6" t="s">
        <v>23</v>
      </c>
      <c r="E813" s="6" t="s">
        <v>56</v>
      </c>
      <c r="F813" s="6" t="s">
        <v>25</v>
      </c>
      <c r="G813" s="6" t="s">
        <v>47</v>
      </c>
      <c r="H813" s="6" t="s">
        <v>35</v>
      </c>
      <c r="I813" s="6" t="s">
        <v>34</v>
      </c>
      <c r="J813" s="6" t="s">
        <v>33</v>
      </c>
      <c r="K813" s="16">
        <v>6.9565</v>
      </c>
      <c r="L813" s="14">
        <v>10.9715</v>
      </c>
      <c r="M813" s="14">
        <v>16.9106</v>
      </c>
      <c r="N813" s="14">
        <v>24.5738</v>
      </c>
      <c r="O813" s="14">
        <v>34.4394</v>
      </c>
      <c r="P813" s="14">
        <v>48.0527</v>
      </c>
      <c r="Q813" s="14">
        <v>65.8993</v>
      </c>
      <c r="R813" s="14">
        <v>88.5504</v>
      </c>
      <c r="S813" s="14">
        <v>115.724</v>
      </c>
      <c r="T813" s="14">
        <v>147.362</v>
      </c>
      <c r="U813" s="14">
        <v>183.588</v>
      </c>
      <c r="V813" s="24"/>
      <c r="W813" s="24"/>
      <c r="X813" s="24"/>
      <c r="Y813" s="24"/>
      <c r="Z813" s="24"/>
      <c r="AA813" s="24"/>
      <c r="AB813" s="24"/>
      <c r="AC813" s="24"/>
    </row>
    <row r="814" spans="1:29">
      <c r="A814" s="5" t="s">
        <v>22</v>
      </c>
      <c r="B814" s="5" t="s">
        <v>23</v>
      </c>
      <c r="C814" s="5" t="s">
        <v>22</v>
      </c>
      <c r="D814" s="5" t="s">
        <v>23</v>
      </c>
      <c r="E814" s="5" t="s">
        <v>56</v>
      </c>
      <c r="F814" s="5" t="s">
        <v>25</v>
      </c>
      <c r="G814" s="5" t="s">
        <v>48</v>
      </c>
      <c r="H814" s="5" t="s">
        <v>27</v>
      </c>
      <c r="I814" s="5" t="s">
        <v>28</v>
      </c>
      <c r="J814" s="5" t="s">
        <v>28</v>
      </c>
      <c r="K814" s="11">
        <v>4.239444</v>
      </c>
      <c r="L814" s="12">
        <v>6.2843</v>
      </c>
      <c r="M814" s="12">
        <v>8.838445</v>
      </c>
      <c r="N814" s="12">
        <v>13.06008</v>
      </c>
      <c r="O814" s="12">
        <v>19.99492</v>
      </c>
      <c r="P814" s="12">
        <v>28.99105</v>
      </c>
      <c r="Q814" s="12">
        <v>45.72348</v>
      </c>
      <c r="R814" s="12">
        <v>61.17562</v>
      </c>
      <c r="S814" s="12">
        <v>77.66198</v>
      </c>
      <c r="T814" s="12">
        <v>92.58227</v>
      </c>
      <c r="U814" s="12">
        <v>107.17707</v>
      </c>
      <c r="V814" s="24"/>
      <c r="W814" s="24"/>
      <c r="X814" s="24"/>
      <c r="Y814" s="24"/>
      <c r="Z814" s="24"/>
      <c r="AA814" s="24"/>
      <c r="AB814" s="24"/>
      <c r="AC814" s="24"/>
    </row>
    <row r="815" spans="1:29">
      <c r="A815" s="5" t="s">
        <v>22</v>
      </c>
      <c r="B815" s="5" t="s">
        <v>23</v>
      </c>
      <c r="C815" s="5" t="s">
        <v>22</v>
      </c>
      <c r="D815" s="5" t="s">
        <v>23</v>
      </c>
      <c r="E815" s="5" t="s">
        <v>56</v>
      </c>
      <c r="F815" s="5" t="s">
        <v>25</v>
      </c>
      <c r="G815" s="5" t="s">
        <v>48</v>
      </c>
      <c r="H815" s="5" t="s">
        <v>29</v>
      </c>
      <c r="I815" s="5" t="s">
        <v>32</v>
      </c>
      <c r="J815" s="5" t="s">
        <v>31</v>
      </c>
      <c r="K815" s="11" t="s">
        <v>36</v>
      </c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24"/>
      <c r="W815" s="24"/>
      <c r="X815" s="24"/>
      <c r="Y815" s="24"/>
      <c r="Z815" s="24"/>
      <c r="AA815" s="24"/>
      <c r="AB815" s="24"/>
      <c r="AC815" s="24"/>
    </row>
    <row r="816" spans="1:29">
      <c r="A816" s="6" t="s">
        <v>22</v>
      </c>
      <c r="B816" s="6" t="s">
        <v>23</v>
      </c>
      <c r="C816" s="6" t="s">
        <v>22</v>
      </c>
      <c r="D816" s="6" t="s">
        <v>23</v>
      </c>
      <c r="E816" s="6" t="s">
        <v>56</v>
      </c>
      <c r="F816" s="6" t="s">
        <v>25</v>
      </c>
      <c r="G816" s="6" t="s">
        <v>48</v>
      </c>
      <c r="H816" s="6" t="s">
        <v>29</v>
      </c>
      <c r="I816" s="6" t="s">
        <v>30</v>
      </c>
      <c r="J816" s="6" t="s">
        <v>31</v>
      </c>
      <c r="K816" s="16">
        <v>4.239444</v>
      </c>
      <c r="L816" s="20">
        <v>6.2843</v>
      </c>
      <c r="M816" s="20">
        <v>8.679924</v>
      </c>
      <c r="N816" s="20">
        <v>12.73195</v>
      </c>
      <c r="O816" s="20">
        <v>19.37683</v>
      </c>
      <c r="P816" s="20">
        <v>27.77104</v>
      </c>
      <c r="Q816" s="20">
        <v>42.977</v>
      </c>
      <c r="R816" s="20">
        <v>56.23046</v>
      </c>
      <c r="S816" s="20">
        <v>69.24258</v>
      </c>
      <c r="T816" s="20">
        <v>79.07834</v>
      </c>
      <c r="U816" s="20">
        <v>85.33052</v>
      </c>
      <c r="V816" s="24"/>
      <c r="W816" s="24"/>
      <c r="X816" s="24"/>
      <c r="Y816" s="24"/>
      <c r="Z816" s="24"/>
      <c r="AA816" s="24"/>
      <c r="AB816" s="24"/>
      <c r="AC816" s="24"/>
    </row>
    <row r="817" spans="1:29">
      <c r="A817" s="6" t="s">
        <v>22</v>
      </c>
      <c r="B817" s="6" t="s">
        <v>23</v>
      </c>
      <c r="C817" s="6" t="s">
        <v>22</v>
      </c>
      <c r="D817" s="6" t="s">
        <v>23</v>
      </c>
      <c r="E817" s="6" t="s">
        <v>56</v>
      </c>
      <c r="F817" s="6" t="s">
        <v>25</v>
      </c>
      <c r="G817" s="6" t="s">
        <v>48</v>
      </c>
      <c r="H817" s="6" t="s">
        <v>29</v>
      </c>
      <c r="I817" s="6" t="s">
        <v>32</v>
      </c>
      <c r="J817" s="6" t="s">
        <v>33</v>
      </c>
      <c r="K817" s="16" t="s">
        <v>36</v>
      </c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24"/>
      <c r="W817" s="24"/>
      <c r="X817" s="24"/>
      <c r="Y817" s="24"/>
      <c r="Z817" s="24"/>
      <c r="AA817" s="24"/>
      <c r="AB817" s="24"/>
      <c r="AC817" s="24"/>
    </row>
    <row r="818" spans="1:29">
      <c r="A818" s="6" t="s">
        <v>22</v>
      </c>
      <c r="B818" s="6" t="s">
        <v>23</v>
      </c>
      <c r="C818" s="6" t="s">
        <v>22</v>
      </c>
      <c r="D818" s="6" t="s">
        <v>23</v>
      </c>
      <c r="E818" s="6" t="s">
        <v>56</v>
      </c>
      <c r="F818" s="6" t="s">
        <v>25</v>
      </c>
      <c r="G818" s="6" t="s">
        <v>48</v>
      </c>
      <c r="H818" s="6" t="s">
        <v>29</v>
      </c>
      <c r="I818" s="6" t="s">
        <v>34</v>
      </c>
      <c r="J818" s="6" t="s">
        <v>33</v>
      </c>
      <c r="K818" s="16">
        <v>4.239444</v>
      </c>
      <c r="L818" s="14">
        <v>6.2843</v>
      </c>
      <c r="M818" s="14">
        <v>8.793719</v>
      </c>
      <c r="N818" s="14">
        <v>12.9734</v>
      </c>
      <c r="O818" s="14">
        <v>19.82772</v>
      </c>
      <c r="P818" s="14">
        <v>28.67821</v>
      </c>
      <c r="Q818" s="14">
        <v>44.96019</v>
      </c>
      <c r="R818" s="14">
        <v>59.82493</v>
      </c>
      <c r="S818" s="14">
        <v>75.40368</v>
      </c>
      <c r="T818" s="14">
        <v>89.11276</v>
      </c>
      <c r="U818" s="14">
        <v>102.07527</v>
      </c>
      <c r="V818" s="24"/>
      <c r="W818" s="24"/>
      <c r="X818" s="24"/>
      <c r="Y818" s="24"/>
      <c r="Z818" s="24"/>
      <c r="AA818" s="24"/>
      <c r="AB818" s="24"/>
      <c r="AC818" s="24"/>
    </row>
    <row r="819" spans="1:29">
      <c r="A819" s="5" t="s">
        <v>22</v>
      </c>
      <c r="B819" s="5" t="s">
        <v>23</v>
      </c>
      <c r="C819" s="5" t="s">
        <v>22</v>
      </c>
      <c r="D819" s="5" t="s">
        <v>23</v>
      </c>
      <c r="E819" s="5" t="s">
        <v>56</v>
      </c>
      <c r="F819" s="5" t="s">
        <v>25</v>
      </c>
      <c r="G819" s="5" t="s">
        <v>48</v>
      </c>
      <c r="H819" s="5" t="s">
        <v>29</v>
      </c>
      <c r="I819" s="5" t="s">
        <v>30</v>
      </c>
      <c r="J819" s="5" t="s">
        <v>33</v>
      </c>
      <c r="K819" s="11">
        <v>4.239444</v>
      </c>
      <c r="L819" s="17">
        <v>6.2843</v>
      </c>
      <c r="M819" s="17">
        <v>8.679924</v>
      </c>
      <c r="N819" s="17">
        <v>12.73195</v>
      </c>
      <c r="O819" s="17">
        <v>19.37683</v>
      </c>
      <c r="P819" s="17">
        <v>27.77104</v>
      </c>
      <c r="Q819" s="17">
        <v>42.977</v>
      </c>
      <c r="R819" s="17">
        <v>56.23046</v>
      </c>
      <c r="S819" s="17">
        <v>69.24258</v>
      </c>
      <c r="T819" s="17">
        <v>79.07834</v>
      </c>
      <c r="U819" s="17">
        <v>85.33052</v>
      </c>
      <c r="V819" s="24"/>
      <c r="W819" s="24"/>
      <c r="X819" s="24"/>
      <c r="Y819" s="24"/>
      <c r="Z819" s="24"/>
      <c r="AA819" s="24"/>
      <c r="AB819" s="24"/>
      <c r="AC819" s="24"/>
    </row>
    <row r="820" spans="1:29">
      <c r="A820" s="6" t="s">
        <v>22</v>
      </c>
      <c r="B820" s="6" t="s">
        <v>23</v>
      </c>
      <c r="C820" s="6" t="s">
        <v>22</v>
      </c>
      <c r="D820" s="6" t="s">
        <v>23</v>
      </c>
      <c r="E820" s="6" t="s">
        <v>56</v>
      </c>
      <c r="F820" s="6" t="s">
        <v>25</v>
      </c>
      <c r="G820" s="6" t="s">
        <v>48</v>
      </c>
      <c r="H820" s="6" t="s">
        <v>35</v>
      </c>
      <c r="I820" s="6" t="s">
        <v>32</v>
      </c>
      <c r="J820" s="6" t="s">
        <v>31</v>
      </c>
      <c r="K820" s="16" t="s">
        <v>36</v>
      </c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24"/>
      <c r="W820" s="24"/>
      <c r="X820" s="24"/>
      <c r="Y820" s="24"/>
      <c r="Z820" s="24"/>
      <c r="AA820" s="24"/>
      <c r="AB820" s="24"/>
      <c r="AC820" s="24"/>
    </row>
    <row r="821" spans="1:29">
      <c r="A821" s="6" t="s">
        <v>22</v>
      </c>
      <c r="B821" s="6" t="s">
        <v>23</v>
      </c>
      <c r="C821" s="6" t="s">
        <v>22</v>
      </c>
      <c r="D821" s="6" t="s">
        <v>23</v>
      </c>
      <c r="E821" s="6" t="s">
        <v>56</v>
      </c>
      <c r="F821" s="6" t="s">
        <v>25</v>
      </c>
      <c r="G821" s="6" t="s">
        <v>48</v>
      </c>
      <c r="H821" s="6" t="s">
        <v>35</v>
      </c>
      <c r="I821" s="6" t="s">
        <v>30</v>
      </c>
      <c r="J821" s="6" t="s">
        <v>31</v>
      </c>
      <c r="K821" s="16">
        <v>4.239444</v>
      </c>
      <c r="L821" s="20">
        <v>6.2843</v>
      </c>
      <c r="M821" s="20">
        <v>8.829139</v>
      </c>
      <c r="N821" s="20">
        <v>13.04842</v>
      </c>
      <c r="O821" s="20">
        <v>19.98678</v>
      </c>
      <c r="P821" s="20">
        <v>28.6429</v>
      </c>
      <c r="Q821" s="20">
        <v>41.94333</v>
      </c>
      <c r="R821" s="20">
        <v>53.30094</v>
      </c>
      <c r="S821" s="20">
        <v>63.74104</v>
      </c>
      <c r="T821" s="20">
        <v>69.09474</v>
      </c>
      <c r="U821" s="20">
        <v>64.72433</v>
      </c>
      <c r="V821" s="24"/>
      <c r="W821" s="24"/>
      <c r="X821" s="24"/>
      <c r="Y821" s="24"/>
      <c r="Z821" s="24"/>
      <c r="AA821" s="24"/>
      <c r="AB821" s="24"/>
      <c r="AC821" s="24"/>
    </row>
    <row r="822" spans="1:29">
      <c r="A822" s="6" t="s">
        <v>22</v>
      </c>
      <c r="B822" s="6" t="s">
        <v>23</v>
      </c>
      <c r="C822" s="6" t="s">
        <v>22</v>
      </c>
      <c r="D822" s="6" t="s">
        <v>23</v>
      </c>
      <c r="E822" s="6" t="s">
        <v>56</v>
      </c>
      <c r="F822" s="6" t="s">
        <v>25</v>
      </c>
      <c r="G822" s="6" t="s">
        <v>48</v>
      </c>
      <c r="H822" s="6" t="s">
        <v>35</v>
      </c>
      <c r="I822" s="6" t="s">
        <v>30</v>
      </c>
      <c r="J822" s="6" t="s">
        <v>33</v>
      </c>
      <c r="K822" s="16">
        <v>4.239444</v>
      </c>
      <c r="L822" s="20">
        <v>6.2843</v>
      </c>
      <c r="M822" s="20">
        <v>8.829139</v>
      </c>
      <c r="N822" s="20">
        <v>13.04842</v>
      </c>
      <c r="O822" s="20">
        <v>19.98678</v>
      </c>
      <c r="P822" s="20">
        <v>28.6429</v>
      </c>
      <c r="Q822" s="20">
        <v>41.94333</v>
      </c>
      <c r="R822" s="20">
        <v>53.30094</v>
      </c>
      <c r="S822" s="20">
        <v>63.74104</v>
      </c>
      <c r="T822" s="20">
        <v>69.09474</v>
      </c>
      <c r="U822" s="20">
        <v>64.72433</v>
      </c>
      <c r="V822" s="24"/>
      <c r="W822" s="24"/>
      <c r="X822" s="24"/>
      <c r="Y822" s="24"/>
      <c r="Z822" s="24"/>
      <c r="AA822" s="24"/>
      <c r="AB822" s="24"/>
      <c r="AC822" s="24"/>
    </row>
    <row r="823" spans="1:29">
      <c r="A823" s="6" t="s">
        <v>22</v>
      </c>
      <c r="B823" s="6" t="s">
        <v>23</v>
      </c>
      <c r="C823" s="6" t="s">
        <v>22</v>
      </c>
      <c r="D823" s="6" t="s">
        <v>23</v>
      </c>
      <c r="E823" s="6" t="s">
        <v>56</v>
      </c>
      <c r="F823" s="6" t="s">
        <v>25</v>
      </c>
      <c r="G823" s="6" t="s">
        <v>48</v>
      </c>
      <c r="H823" s="6" t="s">
        <v>35</v>
      </c>
      <c r="I823" s="6" t="s">
        <v>32</v>
      </c>
      <c r="J823" s="6" t="s">
        <v>33</v>
      </c>
      <c r="K823" s="16" t="s">
        <v>36</v>
      </c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24"/>
      <c r="W823" s="24"/>
      <c r="X823" s="24"/>
      <c r="Y823" s="24"/>
      <c r="Z823" s="24"/>
      <c r="AA823" s="24"/>
      <c r="AB823" s="24"/>
      <c r="AC823" s="24"/>
    </row>
    <row r="824" spans="1:29">
      <c r="A824" s="6" t="s">
        <v>22</v>
      </c>
      <c r="B824" s="6" t="s">
        <v>23</v>
      </c>
      <c r="C824" s="6" t="s">
        <v>22</v>
      </c>
      <c r="D824" s="6" t="s">
        <v>23</v>
      </c>
      <c r="E824" s="6" t="s">
        <v>56</v>
      </c>
      <c r="F824" s="6" t="s">
        <v>25</v>
      </c>
      <c r="G824" s="6" t="s">
        <v>48</v>
      </c>
      <c r="H824" s="6" t="s">
        <v>35</v>
      </c>
      <c r="I824" s="6" t="s">
        <v>34</v>
      </c>
      <c r="J824" s="6" t="s">
        <v>33</v>
      </c>
      <c r="K824" s="16">
        <v>4.239444</v>
      </c>
      <c r="L824" s="14">
        <v>6.2843</v>
      </c>
      <c r="M824" s="14">
        <v>8.835926</v>
      </c>
      <c r="N824" s="14">
        <v>13.05667</v>
      </c>
      <c r="O824" s="14">
        <v>20.00328</v>
      </c>
      <c r="P824" s="14">
        <v>28.91592</v>
      </c>
      <c r="Q824" s="14">
        <v>44.98802</v>
      </c>
      <c r="R824" s="14">
        <v>59.6057</v>
      </c>
      <c r="S824" s="14">
        <v>75.02935</v>
      </c>
      <c r="T824" s="14">
        <v>88.55154</v>
      </c>
      <c r="U824" s="14">
        <v>101.09715</v>
      </c>
      <c r="V824" s="24"/>
      <c r="W824" s="24"/>
      <c r="X824" s="24"/>
      <c r="Y824" s="24"/>
      <c r="Z824" s="24"/>
      <c r="AA824" s="24"/>
      <c r="AB824" s="24"/>
      <c r="AC824" s="24"/>
    </row>
    <row r="825" spans="1:29">
      <c r="A825" s="5" t="s">
        <v>22</v>
      </c>
      <c r="B825" s="5" t="s">
        <v>23</v>
      </c>
      <c r="C825" s="5" t="s">
        <v>22</v>
      </c>
      <c r="D825" s="5" t="s">
        <v>23</v>
      </c>
      <c r="E825" s="5" t="s">
        <v>56</v>
      </c>
      <c r="F825" s="5" t="s">
        <v>25</v>
      </c>
      <c r="G825" s="5" t="s">
        <v>49</v>
      </c>
      <c r="H825" s="5" t="s">
        <v>27</v>
      </c>
      <c r="I825" s="5" t="s">
        <v>28</v>
      </c>
      <c r="J825" s="5" t="s">
        <v>28</v>
      </c>
      <c r="K825" s="5" t="s">
        <v>36</v>
      </c>
      <c r="L825" s="12">
        <v>3.4523190001394</v>
      </c>
      <c r="M825" s="12">
        <v>6.0206256331626</v>
      </c>
      <c r="N825" s="12">
        <v>9.5625420155812</v>
      </c>
      <c r="O825" s="12">
        <v>14.037869335212</v>
      </c>
      <c r="P825" s="12">
        <v>19.32164652744</v>
      </c>
      <c r="Q825" s="12">
        <v>25.294823675605</v>
      </c>
      <c r="R825" s="12">
        <v>31.813979927567</v>
      </c>
      <c r="S825" s="12">
        <v>38.654164531413</v>
      </c>
      <c r="T825" s="12">
        <v>45.523324832203</v>
      </c>
      <c r="U825" s="12">
        <v>52.111604232372</v>
      </c>
      <c r="V825" s="24"/>
      <c r="W825" s="24"/>
      <c r="X825" s="24"/>
      <c r="Y825" s="24"/>
      <c r="Z825" s="24"/>
      <c r="AA825" s="24"/>
      <c r="AB825" s="24"/>
      <c r="AC825" s="24"/>
    </row>
    <row r="826" spans="1:29">
      <c r="A826" s="6" t="s">
        <v>22</v>
      </c>
      <c r="B826" s="6" t="s">
        <v>23</v>
      </c>
      <c r="C826" s="6" t="s">
        <v>22</v>
      </c>
      <c r="D826" s="6" t="s">
        <v>23</v>
      </c>
      <c r="E826" s="6" t="s">
        <v>56</v>
      </c>
      <c r="F826" s="6" t="s">
        <v>25</v>
      </c>
      <c r="G826" s="6" t="s">
        <v>49</v>
      </c>
      <c r="H826" s="6" t="s">
        <v>29</v>
      </c>
      <c r="I826" s="6" t="s">
        <v>30</v>
      </c>
      <c r="J826" s="6" t="s">
        <v>31</v>
      </c>
      <c r="K826" s="6" t="s">
        <v>36</v>
      </c>
      <c r="L826" s="14">
        <v>3.4518960898035</v>
      </c>
      <c r="M826" s="14">
        <v>6.019179777257</v>
      </c>
      <c r="N826" s="14">
        <v>9.4664610203943</v>
      </c>
      <c r="O826" s="14">
        <v>13.829481739739</v>
      </c>
      <c r="P826" s="14">
        <v>18.786056105956</v>
      </c>
      <c r="Q826" s="14">
        <v>23.987711857526</v>
      </c>
      <c r="R826" s="14">
        <v>29.677088381117</v>
      </c>
      <c r="S826" s="14">
        <v>36.547661475092</v>
      </c>
      <c r="T826" s="14">
        <v>43.606628783324</v>
      </c>
      <c r="U826" s="14">
        <v>50.577844942942</v>
      </c>
      <c r="V826" s="24"/>
      <c r="W826" s="24"/>
      <c r="X826" s="24"/>
      <c r="Y826" s="24"/>
      <c r="Z826" s="24"/>
      <c r="AA826" s="24"/>
      <c r="AB826" s="24"/>
      <c r="AC826" s="24"/>
    </row>
    <row r="827" spans="1:29">
      <c r="A827" s="5" t="s">
        <v>22</v>
      </c>
      <c r="B827" s="5" t="s">
        <v>23</v>
      </c>
      <c r="C827" s="5" t="s">
        <v>22</v>
      </c>
      <c r="D827" s="5" t="s">
        <v>23</v>
      </c>
      <c r="E827" s="5" t="s">
        <v>56</v>
      </c>
      <c r="F827" s="5" t="s">
        <v>25</v>
      </c>
      <c r="G827" s="5" t="s">
        <v>49</v>
      </c>
      <c r="H827" s="5" t="s">
        <v>29</v>
      </c>
      <c r="I827" s="5" t="s">
        <v>32</v>
      </c>
      <c r="J827" s="5" t="s">
        <v>31</v>
      </c>
      <c r="K827" s="5" t="s">
        <v>36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24"/>
      <c r="W827" s="24"/>
      <c r="X827" s="24"/>
      <c r="Y827" s="24"/>
      <c r="Z827" s="24"/>
      <c r="AA827" s="24"/>
      <c r="AB827" s="24"/>
      <c r="AC827" s="24"/>
    </row>
    <row r="828" spans="1:29">
      <c r="A828" s="5" t="s">
        <v>22</v>
      </c>
      <c r="B828" s="5" t="s">
        <v>23</v>
      </c>
      <c r="C828" s="5" t="s">
        <v>22</v>
      </c>
      <c r="D828" s="5" t="s">
        <v>23</v>
      </c>
      <c r="E828" s="5" t="s">
        <v>56</v>
      </c>
      <c r="F828" s="5" t="s">
        <v>25</v>
      </c>
      <c r="G828" s="5" t="s">
        <v>49</v>
      </c>
      <c r="H828" s="5" t="s">
        <v>29</v>
      </c>
      <c r="I828" s="5" t="s">
        <v>30</v>
      </c>
      <c r="J828" s="5" t="s">
        <v>33</v>
      </c>
      <c r="K828" s="5" t="s">
        <v>36</v>
      </c>
      <c r="L828" s="12">
        <v>3.449401265701</v>
      </c>
      <c r="M828" s="12">
        <v>5.9854819438088</v>
      </c>
      <c r="N828" s="12">
        <v>9.3473228029717</v>
      </c>
      <c r="O828" s="12">
        <v>13.621018298268</v>
      </c>
      <c r="P828" s="12">
        <v>18.57808656224</v>
      </c>
      <c r="Q828" s="12">
        <v>24.222027042959</v>
      </c>
      <c r="R828" s="12">
        <v>30.657923948362</v>
      </c>
      <c r="S828" s="12">
        <v>37.64008773056</v>
      </c>
      <c r="T828" s="12">
        <v>44.648361567111</v>
      </c>
      <c r="U828" s="12">
        <v>51.402042792707</v>
      </c>
      <c r="V828" s="24"/>
      <c r="W828" s="24"/>
      <c r="X828" s="24"/>
      <c r="Y828" s="24"/>
      <c r="Z828" s="24"/>
      <c r="AA828" s="24"/>
      <c r="AB828" s="24"/>
      <c r="AC828" s="24"/>
    </row>
    <row r="829" spans="1:29">
      <c r="A829" s="6" t="s">
        <v>22</v>
      </c>
      <c r="B829" s="6" t="s">
        <v>23</v>
      </c>
      <c r="C829" s="6" t="s">
        <v>22</v>
      </c>
      <c r="D829" s="6" t="s">
        <v>23</v>
      </c>
      <c r="E829" s="6" t="s">
        <v>56</v>
      </c>
      <c r="F829" s="6" t="s">
        <v>25</v>
      </c>
      <c r="G829" s="6" t="s">
        <v>49</v>
      </c>
      <c r="H829" s="6" t="s">
        <v>29</v>
      </c>
      <c r="I829" s="6" t="s">
        <v>32</v>
      </c>
      <c r="J829" s="6" t="s">
        <v>33</v>
      </c>
      <c r="K829" s="6" t="s">
        <v>36</v>
      </c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24"/>
      <c r="W829" s="24"/>
      <c r="X829" s="24"/>
      <c r="Y829" s="24"/>
      <c r="Z829" s="24"/>
      <c r="AA829" s="24"/>
      <c r="AB829" s="24"/>
      <c r="AC829" s="24"/>
    </row>
    <row r="830" spans="1:29">
      <c r="A830" s="6" t="s">
        <v>22</v>
      </c>
      <c r="B830" s="6" t="s">
        <v>23</v>
      </c>
      <c r="C830" s="6" t="s">
        <v>22</v>
      </c>
      <c r="D830" s="6" t="s">
        <v>23</v>
      </c>
      <c r="E830" s="6" t="s">
        <v>56</v>
      </c>
      <c r="F830" s="6" t="s">
        <v>25</v>
      </c>
      <c r="G830" s="6" t="s">
        <v>49</v>
      </c>
      <c r="H830" s="6" t="s">
        <v>29</v>
      </c>
      <c r="I830" s="6" t="s">
        <v>34</v>
      </c>
      <c r="J830" s="6" t="s">
        <v>33</v>
      </c>
      <c r="K830" s="6" t="s">
        <v>36</v>
      </c>
      <c r="L830" s="20">
        <v>3.4501748303802</v>
      </c>
      <c r="M830" s="20">
        <v>6.0167446739343</v>
      </c>
      <c r="N830" s="20">
        <v>9.5489267214922</v>
      </c>
      <c r="O830" s="20">
        <v>14.008438219632</v>
      </c>
      <c r="P830" s="20">
        <v>19.318000465137</v>
      </c>
      <c r="Q830" s="20">
        <v>25.314845243468</v>
      </c>
      <c r="R830" s="20">
        <v>31.782561182562</v>
      </c>
      <c r="S830" s="20">
        <v>38.788214054191</v>
      </c>
      <c r="T830" s="20">
        <v>45.918349577742</v>
      </c>
      <c r="U830" s="20">
        <v>52.874899821261</v>
      </c>
      <c r="V830" s="24"/>
      <c r="W830" s="24"/>
      <c r="X830" s="24"/>
      <c r="Y830" s="24"/>
      <c r="Z830" s="24"/>
      <c r="AA830" s="24"/>
      <c r="AB830" s="24"/>
      <c r="AC830" s="24"/>
    </row>
    <row r="831" spans="1:29">
      <c r="A831" s="6" t="s">
        <v>22</v>
      </c>
      <c r="B831" s="6" t="s">
        <v>23</v>
      </c>
      <c r="C831" s="6" t="s">
        <v>22</v>
      </c>
      <c r="D831" s="6" t="s">
        <v>23</v>
      </c>
      <c r="E831" s="6" t="s">
        <v>56</v>
      </c>
      <c r="F831" s="6" t="s">
        <v>25</v>
      </c>
      <c r="G831" s="6" t="s">
        <v>49</v>
      </c>
      <c r="H831" s="6" t="s">
        <v>35</v>
      </c>
      <c r="I831" s="6" t="s">
        <v>30</v>
      </c>
      <c r="J831" s="6" t="s">
        <v>31</v>
      </c>
      <c r="K831" s="6" t="s">
        <v>36</v>
      </c>
      <c r="L831" s="20">
        <v>3.4522418907803</v>
      </c>
      <c r="M831" s="20">
        <v>6.0236663481358</v>
      </c>
      <c r="N831" s="20">
        <v>9.5973065626291</v>
      </c>
      <c r="O831" s="20">
        <v>14.183242474885</v>
      </c>
      <c r="P831" s="20">
        <v>19.600058400209</v>
      </c>
      <c r="Q831" s="20">
        <v>24.247177950454</v>
      </c>
      <c r="R831" s="20">
        <v>29.757427636509</v>
      </c>
      <c r="S831" s="20">
        <v>36.362668495296</v>
      </c>
      <c r="T831" s="20">
        <v>43.290130251376</v>
      </c>
      <c r="U831" s="20">
        <v>50.17917095731</v>
      </c>
      <c r="V831" s="24"/>
      <c r="W831" s="24"/>
      <c r="X831" s="24"/>
      <c r="Y831" s="24"/>
      <c r="Z831" s="24"/>
      <c r="AA831" s="24"/>
      <c r="AB831" s="24"/>
      <c r="AC831" s="24"/>
    </row>
    <row r="832" spans="1:29">
      <c r="A832" s="6" t="s">
        <v>22</v>
      </c>
      <c r="B832" s="6" t="s">
        <v>23</v>
      </c>
      <c r="C832" s="6" t="s">
        <v>22</v>
      </c>
      <c r="D832" s="6" t="s">
        <v>23</v>
      </c>
      <c r="E832" s="6" t="s">
        <v>56</v>
      </c>
      <c r="F832" s="6" t="s">
        <v>25</v>
      </c>
      <c r="G832" s="6" t="s">
        <v>49</v>
      </c>
      <c r="H832" s="6" t="s">
        <v>35</v>
      </c>
      <c r="I832" s="6" t="s">
        <v>32</v>
      </c>
      <c r="J832" s="6" t="s">
        <v>31</v>
      </c>
      <c r="K832" s="6" t="s">
        <v>36</v>
      </c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24"/>
      <c r="W832" s="24"/>
      <c r="X832" s="24"/>
      <c r="Y832" s="24"/>
      <c r="Z832" s="24"/>
      <c r="AA832" s="24"/>
      <c r="AB832" s="24"/>
      <c r="AC832" s="24"/>
    </row>
    <row r="833" spans="1:29">
      <c r="A833" s="6" t="s">
        <v>22</v>
      </c>
      <c r="B833" s="6" t="s">
        <v>23</v>
      </c>
      <c r="C833" s="6" t="s">
        <v>22</v>
      </c>
      <c r="D833" s="6" t="s">
        <v>23</v>
      </c>
      <c r="E833" s="6" t="s">
        <v>56</v>
      </c>
      <c r="F833" s="6" t="s">
        <v>25</v>
      </c>
      <c r="G833" s="6" t="s">
        <v>49</v>
      </c>
      <c r="H833" s="6" t="s">
        <v>35</v>
      </c>
      <c r="I833" s="6" t="s">
        <v>30</v>
      </c>
      <c r="J833" s="6" t="s">
        <v>33</v>
      </c>
      <c r="K833" s="6" t="s">
        <v>36</v>
      </c>
      <c r="L833" s="14">
        <v>3.4522418907803</v>
      </c>
      <c r="M833" s="14">
        <v>6.0344123444851</v>
      </c>
      <c r="N833" s="14">
        <v>9.6458324250688</v>
      </c>
      <c r="O833" s="14">
        <v>14.302548221309</v>
      </c>
      <c r="P833" s="14">
        <v>19.815614103318</v>
      </c>
      <c r="Q833" s="14">
        <v>24.456719828591</v>
      </c>
      <c r="R833" s="14">
        <v>29.968826004826</v>
      </c>
      <c r="S833" s="14">
        <v>36.724276145272</v>
      </c>
      <c r="T833" s="14">
        <v>43.861244014154</v>
      </c>
      <c r="U833" s="14">
        <v>50.810942320657</v>
      </c>
      <c r="V833" s="24"/>
      <c r="W833" s="24"/>
      <c r="X833" s="24"/>
      <c r="Y833" s="24"/>
      <c r="Z833" s="24"/>
      <c r="AA833" s="24"/>
      <c r="AB833" s="24"/>
      <c r="AC833" s="24"/>
    </row>
    <row r="834" spans="1:29">
      <c r="A834" s="6" t="s">
        <v>22</v>
      </c>
      <c r="B834" s="6" t="s">
        <v>23</v>
      </c>
      <c r="C834" s="6" t="s">
        <v>22</v>
      </c>
      <c r="D834" s="6" t="s">
        <v>23</v>
      </c>
      <c r="E834" s="6" t="s">
        <v>56</v>
      </c>
      <c r="F834" s="6" t="s">
        <v>25</v>
      </c>
      <c r="G834" s="6" t="s">
        <v>49</v>
      </c>
      <c r="H834" s="6" t="s">
        <v>35</v>
      </c>
      <c r="I834" s="6" t="s">
        <v>34</v>
      </c>
      <c r="J834" s="6" t="s">
        <v>33</v>
      </c>
      <c r="K834" s="6" t="s">
        <v>36</v>
      </c>
      <c r="L834" s="14">
        <v>3.4522418907803</v>
      </c>
      <c r="M834" s="14">
        <v>6.0221884703527</v>
      </c>
      <c r="N834" s="14">
        <v>9.5712486052582</v>
      </c>
      <c r="O834" s="14">
        <v>14.08270804645</v>
      </c>
      <c r="P834" s="14">
        <v>19.405481082771</v>
      </c>
      <c r="Q834" s="14">
        <v>24.996508132252</v>
      </c>
      <c r="R834" s="14">
        <v>31.766137486954</v>
      </c>
      <c r="S834" s="14">
        <v>38.617545489239</v>
      </c>
      <c r="T834" s="14">
        <v>45.769066464466</v>
      </c>
      <c r="U834" s="14">
        <v>52.842059463371</v>
      </c>
      <c r="V834" s="24"/>
      <c r="W834" s="24"/>
      <c r="X834" s="24"/>
      <c r="Y834" s="24"/>
      <c r="Z834" s="24"/>
      <c r="AA834" s="24"/>
      <c r="AB834" s="24"/>
      <c r="AC834" s="24"/>
    </row>
    <row r="835" spans="1:29">
      <c r="A835" s="6" t="s">
        <v>22</v>
      </c>
      <c r="B835" s="6" t="s">
        <v>23</v>
      </c>
      <c r="C835" s="6" t="s">
        <v>22</v>
      </c>
      <c r="D835" s="6" t="s">
        <v>23</v>
      </c>
      <c r="E835" s="6" t="s">
        <v>56</v>
      </c>
      <c r="F835" s="6" t="s">
        <v>25</v>
      </c>
      <c r="G835" s="6" t="s">
        <v>49</v>
      </c>
      <c r="H835" s="6" t="s">
        <v>35</v>
      </c>
      <c r="I835" s="6" t="s">
        <v>32</v>
      </c>
      <c r="J835" s="6" t="s">
        <v>33</v>
      </c>
      <c r="K835" s="6" t="s">
        <v>36</v>
      </c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4"/>
      <c r="W835" s="24"/>
      <c r="X835" s="24"/>
      <c r="Y835" s="24"/>
      <c r="Z835" s="24"/>
      <c r="AA835" s="24"/>
      <c r="AB835" s="24"/>
      <c r="AC835" s="24"/>
    </row>
    <row r="836" spans="1:29">
      <c r="A836" s="6" t="s">
        <v>22</v>
      </c>
      <c r="B836" s="6" t="s">
        <v>23</v>
      </c>
      <c r="C836" s="6" t="s">
        <v>22</v>
      </c>
      <c r="D836" s="6" t="s">
        <v>23</v>
      </c>
      <c r="E836" s="6" t="s">
        <v>57</v>
      </c>
      <c r="F836" s="6" t="s">
        <v>25</v>
      </c>
      <c r="G836" s="6" t="s">
        <v>26</v>
      </c>
      <c r="H836" s="6" t="s">
        <v>27</v>
      </c>
      <c r="I836" s="6" t="s">
        <v>28</v>
      </c>
      <c r="J836" s="6" t="s">
        <v>28</v>
      </c>
      <c r="K836" s="16">
        <v>0.556525</v>
      </c>
      <c r="L836" s="14">
        <v>1.18103886579171</v>
      </c>
      <c r="M836" s="14">
        <v>2.57426056342132</v>
      </c>
      <c r="N836" s="14">
        <v>5.00092871140797</v>
      </c>
      <c r="O836" s="14">
        <v>8.14007191736992</v>
      </c>
      <c r="P836" s="14">
        <v>11.9116486472989</v>
      </c>
      <c r="Q836" s="14">
        <v>14.3784351684599</v>
      </c>
      <c r="R836" s="14">
        <v>16.8726060939018</v>
      </c>
      <c r="S836" s="14">
        <v>19.3176581457269</v>
      </c>
      <c r="T836" s="14">
        <v>21.5775499630456</v>
      </c>
      <c r="U836" s="14">
        <v>23.5124877264371</v>
      </c>
      <c r="V836" s="24"/>
      <c r="W836" s="24"/>
      <c r="X836" s="24"/>
      <c r="Y836" s="24"/>
      <c r="Z836" s="24"/>
      <c r="AA836" s="24"/>
      <c r="AB836" s="24"/>
      <c r="AC836" s="24"/>
    </row>
    <row r="837" spans="1:29">
      <c r="A837" s="6" t="s">
        <v>22</v>
      </c>
      <c r="B837" s="6" t="s">
        <v>23</v>
      </c>
      <c r="C837" s="6" t="s">
        <v>22</v>
      </c>
      <c r="D837" s="6" t="s">
        <v>23</v>
      </c>
      <c r="E837" s="6" t="s">
        <v>57</v>
      </c>
      <c r="F837" s="6" t="s">
        <v>25</v>
      </c>
      <c r="G837" s="6" t="s">
        <v>26</v>
      </c>
      <c r="H837" s="6" t="s">
        <v>29</v>
      </c>
      <c r="I837" s="6" t="s">
        <v>30</v>
      </c>
      <c r="J837" s="6" t="s">
        <v>31</v>
      </c>
      <c r="K837" s="16">
        <v>0.556525</v>
      </c>
      <c r="L837" s="14">
        <v>1.18103886579171</v>
      </c>
      <c r="M837" s="14">
        <v>2.57426056342132</v>
      </c>
      <c r="N837" s="14">
        <v>5.00092871140797</v>
      </c>
      <c r="O837" s="14">
        <v>8.14007191736992</v>
      </c>
      <c r="P837" s="14">
        <v>11.9116486472989</v>
      </c>
      <c r="Q837" s="14">
        <v>14.3784351684599</v>
      </c>
      <c r="R837" s="14">
        <v>16.8726060939018</v>
      </c>
      <c r="S837" s="14">
        <v>19.3176581457269</v>
      </c>
      <c r="T837" s="14">
        <v>21.5775499630456</v>
      </c>
      <c r="U837" s="14">
        <v>23.5124877264371</v>
      </c>
      <c r="V837" s="24"/>
      <c r="W837" s="24"/>
      <c r="X837" s="24"/>
      <c r="Y837" s="24"/>
      <c r="Z837" s="24"/>
      <c r="AA837" s="24"/>
      <c r="AB837" s="24"/>
      <c r="AC837" s="24"/>
    </row>
    <row r="838" spans="1:29">
      <c r="A838" s="6" t="s">
        <v>22</v>
      </c>
      <c r="B838" s="6" t="s">
        <v>23</v>
      </c>
      <c r="C838" s="6" t="s">
        <v>22</v>
      </c>
      <c r="D838" s="6" t="s">
        <v>23</v>
      </c>
      <c r="E838" s="6" t="s">
        <v>57</v>
      </c>
      <c r="F838" s="6" t="s">
        <v>25</v>
      </c>
      <c r="G838" s="6" t="s">
        <v>26</v>
      </c>
      <c r="H838" s="6" t="s">
        <v>29</v>
      </c>
      <c r="I838" s="6" t="s">
        <v>32</v>
      </c>
      <c r="J838" s="6" t="s">
        <v>31</v>
      </c>
      <c r="K838" s="16">
        <v>0.556525</v>
      </c>
      <c r="L838" s="14">
        <v>1.18103886579171</v>
      </c>
      <c r="M838" s="14">
        <v>2.57426056342132</v>
      </c>
      <c r="N838" s="14">
        <v>5.00092871140797</v>
      </c>
      <c r="O838" s="14">
        <v>8.14007191736992</v>
      </c>
      <c r="P838" s="14">
        <v>11.9116486472989</v>
      </c>
      <c r="Q838" s="14">
        <v>14.3784351684599</v>
      </c>
      <c r="R838" s="14">
        <v>16.8726060939018</v>
      </c>
      <c r="S838" s="14">
        <v>19.3176581457269</v>
      </c>
      <c r="T838" s="14">
        <v>21.5775499630456</v>
      </c>
      <c r="U838" s="14">
        <v>23.5124877264371</v>
      </c>
      <c r="V838" s="24"/>
      <c r="W838" s="24"/>
      <c r="X838" s="24"/>
      <c r="Y838" s="24"/>
      <c r="Z838" s="24"/>
      <c r="AA838" s="24"/>
      <c r="AB838" s="24"/>
      <c r="AC838" s="24"/>
    </row>
    <row r="839" spans="1:29">
      <c r="A839" s="6" t="s">
        <v>22</v>
      </c>
      <c r="B839" s="6" t="s">
        <v>23</v>
      </c>
      <c r="C839" s="6" t="s">
        <v>22</v>
      </c>
      <c r="D839" s="6" t="s">
        <v>23</v>
      </c>
      <c r="E839" s="6" t="s">
        <v>57</v>
      </c>
      <c r="F839" s="6" t="s">
        <v>25</v>
      </c>
      <c r="G839" s="6" t="s">
        <v>26</v>
      </c>
      <c r="H839" s="6" t="s">
        <v>29</v>
      </c>
      <c r="I839" s="6" t="s">
        <v>32</v>
      </c>
      <c r="J839" s="6" t="s">
        <v>33</v>
      </c>
      <c r="K839" s="16">
        <v>0.556525</v>
      </c>
      <c r="L839" s="14">
        <v>1.18103886579171</v>
      </c>
      <c r="M839" s="14">
        <v>2.57426056342132</v>
      </c>
      <c r="N839" s="14">
        <v>5.00092871140797</v>
      </c>
      <c r="O839" s="14">
        <v>8.14007191736992</v>
      </c>
      <c r="P839" s="14">
        <v>11.9116486472989</v>
      </c>
      <c r="Q839" s="14">
        <v>14.3784351684599</v>
      </c>
      <c r="R839" s="14">
        <v>16.8726060939018</v>
      </c>
      <c r="S839" s="14">
        <v>19.3176581457269</v>
      </c>
      <c r="T839" s="14">
        <v>21.5775499630456</v>
      </c>
      <c r="U839" s="14">
        <v>23.5124877264371</v>
      </c>
      <c r="V839" s="24"/>
      <c r="W839" s="24"/>
      <c r="X839" s="24"/>
      <c r="Y839" s="24"/>
      <c r="Z839" s="24"/>
      <c r="AA839" s="24"/>
      <c r="AB839" s="24"/>
      <c r="AC839" s="24"/>
    </row>
    <row r="840" spans="1:29">
      <c r="A840" s="6" t="s">
        <v>22</v>
      </c>
      <c r="B840" s="6" t="s">
        <v>23</v>
      </c>
      <c r="C840" s="6" t="s">
        <v>22</v>
      </c>
      <c r="D840" s="6" t="s">
        <v>23</v>
      </c>
      <c r="E840" s="6" t="s">
        <v>57</v>
      </c>
      <c r="F840" s="6" t="s">
        <v>25</v>
      </c>
      <c r="G840" s="6" t="s">
        <v>26</v>
      </c>
      <c r="H840" s="6" t="s">
        <v>29</v>
      </c>
      <c r="I840" s="6" t="s">
        <v>34</v>
      </c>
      <c r="J840" s="6" t="s">
        <v>33</v>
      </c>
      <c r="K840" s="16">
        <v>0.556525</v>
      </c>
      <c r="L840" s="14">
        <v>1.18103886579171</v>
      </c>
      <c r="M840" s="14">
        <v>2.57426056342132</v>
      </c>
      <c r="N840" s="14">
        <v>5.00092871140797</v>
      </c>
      <c r="O840" s="14">
        <v>8.14007191736992</v>
      </c>
      <c r="P840" s="14">
        <v>11.9116486472989</v>
      </c>
      <c r="Q840" s="14">
        <v>14.3784351684599</v>
      </c>
      <c r="R840" s="14">
        <v>16.8726060939018</v>
      </c>
      <c r="S840" s="14">
        <v>19.3176581457269</v>
      </c>
      <c r="T840" s="14">
        <v>21.5775499630456</v>
      </c>
      <c r="U840" s="14">
        <v>23.5124877264371</v>
      </c>
      <c r="V840" s="24"/>
      <c r="W840" s="24"/>
      <c r="X840" s="24"/>
      <c r="Y840" s="24"/>
      <c r="Z840" s="24"/>
      <c r="AA840" s="24"/>
      <c r="AB840" s="24"/>
      <c r="AC840" s="24"/>
    </row>
    <row r="841" spans="1:29">
      <c r="A841" s="6" t="s">
        <v>22</v>
      </c>
      <c r="B841" s="6" t="s">
        <v>23</v>
      </c>
      <c r="C841" s="6" t="s">
        <v>22</v>
      </c>
      <c r="D841" s="6" t="s">
        <v>23</v>
      </c>
      <c r="E841" s="6" t="s">
        <v>57</v>
      </c>
      <c r="F841" s="6" t="s">
        <v>25</v>
      </c>
      <c r="G841" s="6" t="s">
        <v>26</v>
      </c>
      <c r="H841" s="6" t="s">
        <v>29</v>
      </c>
      <c r="I841" s="6" t="s">
        <v>30</v>
      </c>
      <c r="J841" s="6" t="s">
        <v>33</v>
      </c>
      <c r="K841" s="16">
        <v>0.556525</v>
      </c>
      <c r="L841" s="14">
        <v>1.18103886579171</v>
      </c>
      <c r="M841" s="14">
        <v>2.57426056342132</v>
      </c>
      <c r="N841" s="14">
        <v>5.00092871140797</v>
      </c>
      <c r="O841" s="14">
        <v>8.14007191736992</v>
      </c>
      <c r="P841" s="14">
        <v>11.9116486472989</v>
      </c>
      <c r="Q841" s="14">
        <v>14.3784351684599</v>
      </c>
      <c r="R841" s="14">
        <v>16.8726060939018</v>
      </c>
      <c r="S841" s="14">
        <v>19.3176581457269</v>
      </c>
      <c r="T841" s="14">
        <v>21.5775499630456</v>
      </c>
      <c r="U841" s="14">
        <v>23.5124877264371</v>
      </c>
      <c r="V841" s="24"/>
      <c r="W841" s="24"/>
      <c r="X841" s="24"/>
      <c r="Y841" s="24"/>
      <c r="Z841" s="24"/>
      <c r="AA841" s="24"/>
      <c r="AB841" s="24"/>
      <c r="AC841" s="24"/>
    </row>
    <row r="842" spans="1:29">
      <c r="A842" s="6" t="s">
        <v>22</v>
      </c>
      <c r="B842" s="6" t="s">
        <v>23</v>
      </c>
      <c r="C842" s="6" t="s">
        <v>22</v>
      </c>
      <c r="D842" s="6" t="s">
        <v>23</v>
      </c>
      <c r="E842" s="6" t="s">
        <v>57</v>
      </c>
      <c r="F842" s="6" t="s">
        <v>25</v>
      </c>
      <c r="G842" s="6" t="s">
        <v>26</v>
      </c>
      <c r="H842" s="6" t="s">
        <v>35</v>
      </c>
      <c r="I842" s="6" t="s">
        <v>30</v>
      </c>
      <c r="J842" s="6" t="s">
        <v>31</v>
      </c>
      <c r="K842" s="16">
        <v>0.556525</v>
      </c>
      <c r="L842" s="14">
        <v>1.18103886579171</v>
      </c>
      <c r="M842" s="14">
        <v>2.57426056342132</v>
      </c>
      <c r="N842" s="14">
        <v>5.00092871140797</v>
      </c>
      <c r="O842" s="14">
        <v>8.14007191736992</v>
      </c>
      <c r="P842" s="14">
        <v>11.9116486472989</v>
      </c>
      <c r="Q842" s="14">
        <v>14.3784351684599</v>
      </c>
      <c r="R842" s="14">
        <v>16.8726060939018</v>
      </c>
      <c r="S842" s="14">
        <v>19.3176581457269</v>
      </c>
      <c r="T842" s="14">
        <v>21.5775499630456</v>
      </c>
      <c r="U842" s="14">
        <v>23.5124877264371</v>
      </c>
      <c r="V842" s="24"/>
      <c r="W842" s="24"/>
      <c r="X842" s="24"/>
      <c r="Y842" s="24"/>
      <c r="Z842" s="24"/>
      <c r="AA842" s="24"/>
      <c r="AB842" s="24"/>
      <c r="AC842" s="24"/>
    </row>
    <row r="843" spans="1:29">
      <c r="A843" s="6" t="s">
        <v>22</v>
      </c>
      <c r="B843" s="6" t="s">
        <v>23</v>
      </c>
      <c r="C843" s="6" t="s">
        <v>22</v>
      </c>
      <c r="D843" s="6" t="s">
        <v>23</v>
      </c>
      <c r="E843" s="6" t="s">
        <v>57</v>
      </c>
      <c r="F843" s="6" t="s">
        <v>25</v>
      </c>
      <c r="G843" s="6" t="s">
        <v>26</v>
      </c>
      <c r="H843" s="6" t="s">
        <v>35</v>
      </c>
      <c r="I843" s="6" t="s">
        <v>32</v>
      </c>
      <c r="J843" s="6" t="s">
        <v>31</v>
      </c>
      <c r="K843" s="16">
        <v>0.556525</v>
      </c>
      <c r="L843" s="14">
        <v>1.18103886579171</v>
      </c>
      <c r="M843" s="14">
        <v>2.57426056342132</v>
      </c>
      <c r="N843" s="14">
        <v>5.00092871140797</v>
      </c>
      <c r="O843" s="14">
        <v>8.14007191736992</v>
      </c>
      <c r="P843" s="14">
        <v>11.9116486472989</v>
      </c>
      <c r="Q843" s="14">
        <v>14.3784351684599</v>
      </c>
      <c r="R843" s="14">
        <v>16.8726060939018</v>
      </c>
      <c r="S843" s="14">
        <v>19.3176581457269</v>
      </c>
      <c r="T843" s="14">
        <v>21.5775499630456</v>
      </c>
      <c r="U843" s="14">
        <v>23.5124877264371</v>
      </c>
      <c r="V843" s="24"/>
      <c r="W843" s="24"/>
      <c r="X843" s="24"/>
      <c r="Y843" s="24"/>
      <c r="Z843" s="24"/>
      <c r="AA843" s="24"/>
      <c r="AB843" s="24"/>
      <c r="AC843" s="24"/>
    </row>
    <row r="844" spans="1:29">
      <c r="A844" s="6" t="s">
        <v>22</v>
      </c>
      <c r="B844" s="6" t="s">
        <v>23</v>
      </c>
      <c r="C844" s="6" t="s">
        <v>22</v>
      </c>
      <c r="D844" s="6" t="s">
        <v>23</v>
      </c>
      <c r="E844" s="6" t="s">
        <v>57</v>
      </c>
      <c r="F844" s="6" t="s">
        <v>25</v>
      </c>
      <c r="G844" s="6" t="s">
        <v>26</v>
      </c>
      <c r="H844" s="6" t="s">
        <v>35</v>
      </c>
      <c r="I844" s="6" t="s">
        <v>32</v>
      </c>
      <c r="J844" s="6" t="s">
        <v>33</v>
      </c>
      <c r="K844" s="16" t="s">
        <v>36</v>
      </c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24"/>
      <c r="W844" s="24"/>
      <c r="X844" s="24"/>
      <c r="Y844" s="24"/>
      <c r="Z844" s="24"/>
      <c r="AA844" s="24"/>
      <c r="AB844" s="24"/>
      <c r="AC844" s="24"/>
    </row>
    <row r="845" spans="1:29">
      <c r="A845" s="6" t="s">
        <v>22</v>
      </c>
      <c r="B845" s="6" t="s">
        <v>23</v>
      </c>
      <c r="C845" s="6" t="s">
        <v>22</v>
      </c>
      <c r="D845" s="6" t="s">
        <v>23</v>
      </c>
      <c r="E845" s="6" t="s">
        <v>57</v>
      </c>
      <c r="F845" s="6" t="s">
        <v>25</v>
      </c>
      <c r="G845" s="6" t="s">
        <v>26</v>
      </c>
      <c r="H845" s="6" t="s">
        <v>35</v>
      </c>
      <c r="I845" s="6" t="s">
        <v>30</v>
      </c>
      <c r="J845" s="6" t="s">
        <v>33</v>
      </c>
      <c r="K845" s="16">
        <v>0.556525</v>
      </c>
      <c r="L845" s="14">
        <v>1.18103886579171</v>
      </c>
      <c r="M845" s="14">
        <v>2.57426056342132</v>
      </c>
      <c r="N845" s="14">
        <v>5.00092871140797</v>
      </c>
      <c r="O845" s="14">
        <v>8.14007191736992</v>
      </c>
      <c r="P845" s="14">
        <v>11.9116486472989</v>
      </c>
      <c r="Q845" s="14">
        <v>14.3784351684599</v>
      </c>
      <c r="R845" s="14">
        <v>16.8726060939018</v>
      </c>
      <c r="S845" s="14">
        <v>19.3176581457269</v>
      </c>
      <c r="T845" s="14">
        <v>21.5775499630456</v>
      </c>
      <c r="U845" s="14">
        <v>23.5124877264371</v>
      </c>
      <c r="V845" s="24"/>
      <c r="W845" s="24"/>
      <c r="X845" s="24"/>
      <c r="Y845" s="24"/>
      <c r="Z845" s="24"/>
      <c r="AA845" s="24"/>
      <c r="AB845" s="24"/>
      <c r="AC845" s="24"/>
    </row>
    <row r="846" spans="1:29">
      <c r="A846" s="6" t="s">
        <v>22</v>
      </c>
      <c r="B846" s="6" t="s">
        <v>23</v>
      </c>
      <c r="C846" s="6" t="s">
        <v>22</v>
      </c>
      <c r="D846" s="6" t="s">
        <v>23</v>
      </c>
      <c r="E846" s="6" t="s">
        <v>57</v>
      </c>
      <c r="F846" s="6" t="s">
        <v>25</v>
      </c>
      <c r="G846" s="6" t="s">
        <v>26</v>
      </c>
      <c r="H846" s="6" t="s">
        <v>35</v>
      </c>
      <c r="I846" s="6" t="s">
        <v>34</v>
      </c>
      <c r="J846" s="6" t="s">
        <v>33</v>
      </c>
      <c r="K846" s="16">
        <v>0.556525</v>
      </c>
      <c r="L846" s="20">
        <v>1.18103886579171</v>
      </c>
      <c r="M846" s="20">
        <v>2.57426056342132</v>
      </c>
      <c r="N846" s="20">
        <v>5.00092871140797</v>
      </c>
      <c r="O846" s="20">
        <v>8.14007191736992</v>
      </c>
      <c r="P846" s="20">
        <v>11.9116486472989</v>
      </c>
      <c r="Q846" s="20">
        <v>14.3784351684599</v>
      </c>
      <c r="R846" s="20">
        <v>16.8726060939018</v>
      </c>
      <c r="S846" s="20">
        <v>19.3176581457269</v>
      </c>
      <c r="T846" s="20">
        <v>21.5775499630456</v>
      </c>
      <c r="U846" s="20">
        <v>23.5124877264371</v>
      </c>
      <c r="V846" s="24"/>
      <c r="W846" s="24"/>
      <c r="X846" s="24"/>
      <c r="Y846" s="24"/>
      <c r="Z846" s="24"/>
      <c r="AA846" s="24"/>
      <c r="AB846" s="24"/>
      <c r="AC846" s="24"/>
    </row>
    <row r="847" spans="1:29">
      <c r="A847" s="5" t="s">
        <v>22</v>
      </c>
      <c r="B847" s="5" t="s">
        <v>23</v>
      </c>
      <c r="C847" s="5" t="s">
        <v>22</v>
      </c>
      <c r="D847" s="5" t="s">
        <v>23</v>
      </c>
      <c r="E847" s="5" t="s">
        <v>57</v>
      </c>
      <c r="F847" s="5" t="s">
        <v>25</v>
      </c>
      <c r="G847" s="5" t="s">
        <v>37</v>
      </c>
      <c r="H847" s="5" t="s">
        <v>27</v>
      </c>
      <c r="I847" s="5" t="s">
        <v>28</v>
      </c>
      <c r="J847" s="5" t="s">
        <v>28</v>
      </c>
      <c r="K847" s="11">
        <v>0.646397615975422</v>
      </c>
      <c r="L847" s="12">
        <v>1.00818725652842</v>
      </c>
      <c r="M847" s="12">
        <v>1.444337640553</v>
      </c>
      <c r="N847" s="12">
        <v>2.0089019969278</v>
      </c>
      <c r="O847" s="12">
        <v>2.75014734869432</v>
      </c>
      <c r="P847" s="12">
        <v>3.71646557296467</v>
      </c>
      <c r="Q847" s="12">
        <v>4.96692981259601</v>
      </c>
      <c r="R847" s="12">
        <v>6.68753751766513</v>
      </c>
      <c r="S847" s="12">
        <v>8.94564433794163</v>
      </c>
      <c r="T847" s="12">
        <v>11.5043630844854</v>
      </c>
      <c r="U847" s="12">
        <v>14.2957965529954</v>
      </c>
      <c r="V847" s="24"/>
      <c r="W847" s="24"/>
      <c r="X847" s="24"/>
      <c r="Y847" s="24"/>
      <c r="Z847" s="24"/>
      <c r="AA847" s="24"/>
      <c r="AB847" s="24"/>
      <c r="AC847" s="24"/>
    </row>
    <row r="848" spans="1:29">
      <c r="A848" s="5" t="s">
        <v>22</v>
      </c>
      <c r="B848" s="5" t="s">
        <v>23</v>
      </c>
      <c r="C848" s="5" t="s">
        <v>22</v>
      </c>
      <c r="D848" s="5" t="s">
        <v>23</v>
      </c>
      <c r="E848" s="5" t="s">
        <v>57</v>
      </c>
      <c r="F848" s="5" t="s">
        <v>25</v>
      </c>
      <c r="G848" s="5" t="s">
        <v>37</v>
      </c>
      <c r="H848" s="5" t="s">
        <v>29</v>
      </c>
      <c r="I848" s="5" t="s">
        <v>32</v>
      </c>
      <c r="J848" s="5" t="s">
        <v>31</v>
      </c>
      <c r="K848" s="11">
        <v>0.646397615975422</v>
      </c>
      <c r="L848" s="12">
        <v>1.00818725652842</v>
      </c>
      <c r="M848" s="12">
        <v>1.15563835330261</v>
      </c>
      <c r="N848" s="12">
        <v>1.58138137019969</v>
      </c>
      <c r="O848" s="12">
        <v>2.08948125345622</v>
      </c>
      <c r="P848" s="12">
        <v>2.66425164976959</v>
      </c>
      <c r="Q848" s="12">
        <v>3.36677351152074</v>
      </c>
      <c r="R848" s="12">
        <v>4.39765611674347</v>
      </c>
      <c r="S848" s="12">
        <v>5.65247230107527</v>
      </c>
      <c r="T848" s="12">
        <v>6.73786385253456</v>
      </c>
      <c r="U848" s="12">
        <v>7.12457358525346</v>
      </c>
      <c r="V848" s="24"/>
      <c r="W848" s="24"/>
      <c r="X848" s="24"/>
      <c r="Y848" s="24"/>
      <c r="Z848" s="24"/>
      <c r="AA848" s="24"/>
      <c r="AB848" s="24"/>
      <c r="AC848" s="24"/>
    </row>
    <row r="849" spans="1:29">
      <c r="A849" s="6" t="s">
        <v>22</v>
      </c>
      <c r="B849" s="6" t="s">
        <v>23</v>
      </c>
      <c r="C849" s="6" t="s">
        <v>22</v>
      </c>
      <c r="D849" s="6" t="s">
        <v>23</v>
      </c>
      <c r="E849" s="6" t="s">
        <v>57</v>
      </c>
      <c r="F849" s="6" t="s">
        <v>25</v>
      </c>
      <c r="G849" s="6" t="s">
        <v>37</v>
      </c>
      <c r="H849" s="6" t="s">
        <v>29</v>
      </c>
      <c r="I849" s="6" t="s">
        <v>30</v>
      </c>
      <c r="J849" s="6" t="s">
        <v>31</v>
      </c>
      <c r="K849" s="16">
        <v>0.646397615975422</v>
      </c>
      <c r="L849" s="14">
        <v>1.00818725652842</v>
      </c>
      <c r="M849" s="14">
        <v>1.41287597542243</v>
      </c>
      <c r="N849" s="14">
        <v>1.90163206144393</v>
      </c>
      <c r="O849" s="14">
        <v>2.5485610875576</v>
      </c>
      <c r="P849" s="14">
        <v>3.40811971735791</v>
      </c>
      <c r="Q849" s="14">
        <v>4.50877858064516</v>
      </c>
      <c r="R849" s="14">
        <v>6.01141058678955</v>
      </c>
      <c r="S849" s="14">
        <v>7.96356328725038</v>
      </c>
      <c r="T849" s="14">
        <v>10.1397010691244</v>
      </c>
      <c r="U849" s="14">
        <v>12.1524072135177</v>
      </c>
      <c r="V849" s="24"/>
      <c r="W849" s="24"/>
      <c r="X849" s="24"/>
      <c r="Y849" s="24"/>
      <c r="Z849" s="24"/>
      <c r="AA849" s="24"/>
      <c r="AB849" s="24"/>
      <c r="AC849" s="24"/>
    </row>
    <row r="850" spans="1:29">
      <c r="A850" s="6" t="s">
        <v>22</v>
      </c>
      <c r="B850" s="6" t="s">
        <v>23</v>
      </c>
      <c r="C850" s="6" t="s">
        <v>22</v>
      </c>
      <c r="D850" s="6" t="s">
        <v>23</v>
      </c>
      <c r="E850" s="6" t="s">
        <v>57</v>
      </c>
      <c r="F850" s="6" t="s">
        <v>25</v>
      </c>
      <c r="G850" s="6" t="s">
        <v>37</v>
      </c>
      <c r="H850" s="6" t="s">
        <v>29</v>
      </c>
      <c r="I850" s="6" t="s">
        <v>34</v>
      </c>
      <c r="J850" s="6" t="s">
        <v>33</v>
      </c>
      <c r="K850" s="16">
        <v>0.646397615975422</v>
      </c>
      <c r="L850" s="20">
        <v>1.00818725652842</v>
      </c>
      <c r="M850" s="20">
        <v>1.43843126267281</v>
      </c>
      <c r="N850" s="20">
        <v>1.98307749308756</v>
      </c>
      <c r="O850" s="20">
        <v>2.67789898003072</v>
      </c>
      <c r="P850" s="20">
        <v>3.55353023041475</v>
      </c>
      <c r="Q850" s="20">
        <v>4.69979594470046</v>
      </c>
      <c r="R850" s="20">
        <v>6.27314061443932</v>
      </c>
      <c r="S850" s="20">
        <v>8.31887768356375</v>
      </c>
      <c r="T850" s="20">
        <v>10.6056338310292</v>
      </c>
      <c r="U850" s="20">
        <v>13.0652231274962</v>
      </c>
      <c r="V850" s="24"/>
      <c r="W850" s="24"/>
      <c r="X850" s="24"/>
      <c r="Y850" s="24"/>
      <c r="Z850" s="24"/>
      <c r="AA850" s="24"/>
      <c r="AB850" s="24"/>
      <c r="AC850" s="24"/>
    </row>
    <row r="851" spans="1:29">
      <c r="A851" s="5" t="s">
        <v>22</v>
      </c>
      <c r="B851" s="5" t="s">
        <v>23</v>
      </c>
      <c r="C851" s="5" t="s">
        <v>22</v>
      </c>
      <c r="D851" s="5" t="s">
        <v>23</v>
      </c>
      <c r="E851" s="5" t="s">
        <v>57</v>
      </c>
      <c r="F851" s="5" t="s">
        <v>25</v>
      </c>
      <c r="G851" s="5" t="s">
        <v>37</v>
      </c>
      <c r="H851" s="5" t="s">
        <v>29</v>
      </c>
      <c r="I851" s="5" t="s">
        <v>30</v>
      </c>
      <c r="J851" s="5" t="s">
        <v>33</v>
      </c>
      <c r="K851" s="11">
        <v>0.646397615975422</v>
      </c>
      <c r="L851" s="12">
        <v>1.00818725652842</v>
      </c>
      <c r="M851" s="12">
        <v>1.41166176958525</v>
      </c>
      <c r="N851" s="12">
        <v>1.89852553609831</v>
      </c>
      <c r="O851" s="12">
        <v>2.54555600614439</v>
      </c>
      <c r="P851" s="12">
        <v>3.40403698924731</v>
      </c>
      <c r="Q851" s="12">
        <v>4.50324832565284</v>
      </c>
      <c r="R851" s="12">
        <v>6.00387174193548</v>
      </c>
      <c r="S851" s="12">
        <v>7.95349770814132</v>
      </c>
      <c r="T851" s="12">
        <v>10.1316425192012</v>
      </c>
      <c r="U851" s="12">
        <v>12.2187702734255</v>
      </c>
      <c r="V851" s="24"/>
      <c r="W851" s="24"/>
      <c r="X851" s="24"/>
      <c r="Y851" s="24"/>
      <c r="Z851" s="24"/>
      <c r="AA851" s="24"/>
      <c r="AB851" s="24"/>
      <c r="AC851" s="24"/>
    </row>
    <row r="852" spans="1:29">
      <c r="A852" s="6" t="s">
        <v>22</v>
      </c>
      <c r="B852" s="6" t="s">
        <v>23</v>
      </c>
      <c r="C852" s="6" t="s">
        <v>22</v>
      </c>
      <c r="D852" s="6" t="s">
        <v>23</v>
      </c>
      <c r="E852" s="6" t="s">
        <v>57</v>
      </c>
      <c r="F852" s="6" t="s">
        <v>25</v>
      </c>
      <c r="G852" s="6" t="s">
        <v>37</v>
      </c>
      <c r="H852" s="6" t="s">
        <v>29</v>
      </c>
      <c r="I852" s="6" t="s">
        <v>32</v>
      </c>
      <c r="J852" s="6" t="s">
        <v>33</v>
      </c>
      <c r="K852" s="16" t="s">
        <v>36</v>
      </c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24"/>
      <c r="W852" s="24"/>
      <c r="X852" s="24"/>
      <c r="Y852" s="24"/>
      <c r="Z852" s="24"/>
      <c r="AA852" s="24"/>
      <c r="AB852" s="24"/>
      <c r="AC852" s="24"/>
    </row>
    <row r="853" spans="1:29">
      <c r="A853" s="6" t="s">
        <v>22</v>
      </c>
      <c r="B853" s="6" t="s">
        <v>23</v>
      </c>
      <c r="C853" s="6" t="s">
        <v>22</v>
      </c>
      <c r="D853" s="6" t="s">
        <v>23</v>
      </c>
      <c r="E853" s="6" t="s">
        <v>57</v>
      </c>
      <c r="F853" s="6" t="s">
        <v>25</v>
      </c>
      <c r="G853" s="6" t="s">
        <v>37</v>
      </c>
      <c r="H853" s="6" t="s">
        <v>35</v>
      </c>
      <c r="I853" s="6" t="s">
        <v>30</v>
      </c>
      <c r="J853" s="6" t="s">
        <v>31</v>
      </c>
      <c r="K853" s="16">
        <v>0.646397615975422</v>
      </c>
      <c r="L853" s="14">
        <v>1.00818725652842</v>
      </c>
      <c r="M853" s="14">
        <v>1.44433373886329</v>
      </c>
      <c r="N853" s="14">
        <v>2.00884425192012</v>
      </c>
      <c r="O853" s="14">
        <v>2.5841772718894</v>
      </c>
      <c r="P853" s="14">
        <v>3.3958957235023</v>
      </c>
      <c r="Q853" s="14">
        <v>4.33318303533026</v>
      </c>
      <c r="R853" s="14">
        <v>5.54735921966206</v>
      </c>
      <c r="S853" s="14">
        <v>7.25151896159754</v>
      </c>
      <c r="T853" s="14">
        <v>9.03655292780338</v>
      </c>
      <c r="U853" s="14">
        <v>10.5189616958525</v>
      </c>
      <c r="V853" s="24"/>
      <c r="W853" s="24"/>
      <c r="X853" s="24"/>
      <c r="Y853" s="24"/>
      <c r="Z853" s="24"/>
      <c r="AA853" s="24"/>
      <c r="AB853" s="24"/>
      <c r="AC853" s="24"/>
    </row>
    <row r="854" spans="1:29">
      <c r="A854" s="6" t="s">
        <v>22</v>
      </c>
      <c r="B854" s="6" t="s">
        <v>23</v>
      </c>
      <c r="C854" s="6" t="s">
        <v>22</v>
      </c>
      <c r="D854" s="6" t="s">
        <v>23</v>
      </c>
      <c r="E854" s="6" t="s">
        <v>57</v>
      </c>
      <c r="F854" s="6" t="s">
        <v>25</v>
      </c>
      <c r="G854" s="6" t="s">
        <v>37</v>
      </c>
      <c r="H854" s="6" t="s">
        <v>35</v>
      </c>
      <c r="I854" s="6" t="s">
        <v>32</v>
      </c>
      <c r="J854" s="6" t="s">
        <v>31</v>
      </c>
      <c r="K854" s="6" t="s">
        <v>36</v>
      </c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4"/>
      <c r="W854" s="24"/>
      <c r="X854" s="24"/>
      <c r="Y854" s="24"/>
      <c r="Z854" s="24"/>
      <c r="AA854" s="24"/>
      <c r="AB854" s="24"/>
      <c r="AC854" s="24"/>
    </row>
    <row r="855" spans="1:29">
      <c r="A855" s="6" t="s">
        <v>22</v>
      </c>
      <c r="B855" s="6" t="s">
        <v>23</v>
      </c>
      <c r="C855" s="6" t="s">
        <v>22</v>
      </c>
      <c r="D855" s="6" t="s">
        <v>23</v>
      </c>
      <c r="E855" s="6" t="s">
        <v>57</v>
      </c>
      <c r="F855" s="6" t="s">
        <v>25</v>
      </c>
      <c r="G855" s="6" t="s">
        <v>37</v>
      </c>
      <c r="H855" s="6" t="s">
        <v>35</v>
      </c>
      <c r="I855" s="6" t="s">
        <v>32</v>
      </c>
      <c r="J855" s="6" t="s">
        <v>33</v>
      </c>
      <c r="K855" s="6" t="s">
        <v>36</v>
      </c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4"/>
      <c r="W855" s="24"/>
      <c r="X855" s="24"/>
      <c r="Y855" s="24"/>
      <c r="Z855" s="24"/>
      <c r="AA855" s="24"/>
      <c r="AB855" s="24"/>
      <c r="AC855" s="24"/>
    </row>
    <row r="856" spans="1:29">
      <c r="A856" s="6" t="s">
        <v>22</v>
      </c>
      <c r="B856" s="6" t="s">
        <v>23</v>
      </c>
      <c r="C856" s="6" t="s">
        <v>22</v>
      </c>
      <c r="D856" s="6" t="s">
        <v>23</v>
      </c>
      <c r="E856" s="6" t="s">
        <v>57</v>
      </c>
      <c r="F856" s="6" t="s">
        <v>25</v>
      </c>
      <c r="G856" s="6" t="s">
        <v>37</v>
      </c>
      <c r="H856" s="6" t="s">
        <v>35</v>
      </c>
      <c r="I856" s="6" t="s">
        <v>34</v>
      </c>
      <c r="J856" s="6" t="s">
        <v>33</v>
      </c>
      <c r="K856" s="16">
        <v>0.646397615975422</v>
      </c>
      <c r="L856" s="14">
        <v>1.00818725652842</v>
      </c>
      <c r="M856" s="14">
        <v>1.44433686021505</v>
      </c>
      <c r="N856" s="14">
        <v>2.00888248847926</v>
      </c>
      <c r="O856" s="14">
        <v>2.72936538863287</v>
      </c>
      <c r="P856" s="14">
        <v>3.5024032688172</v>
      </c>
      <c r="Q856" s="14">
        <v>4.56872726267281</v>
      </c>
      <c r="R856" s="14">
        <v>6.08858210752688</v>
      </c>
      <c r="S856" s="14">
        <v>8.06545747465438</v>
      </c>
      <c r="T856" s="14">
        <v>10.0447362826421</v>
      </c>
      <c r="U856" s="14">
        <v>11.9241162273425</v>
      </c>
      <c r="V856" s="24"/>
      <c r="W856" s="24"/>
      <c r="X856" s="24"/>
      <c r="Y856" s="24"/>
      <c r="Z856" s="24"/>
      <c r="AA856" s="24"/>
      <c r="AB856" s="24"/>
      <c r="AC856" s="24"/>
    </row>
    <row r="857" spans="1:29">
      <c r="A857" s="6" t="s">
        <v>22</v>
      </c>
      <c r="B857" s="6" t="s">
        <v>23</v>
      </c>
      <c r="C857" s="6" t="s">
        <v>22</v>
      </c>
      <c r="D857" s="6" t="s">
        <v>23</v>
      </c>
      <c r="E857" s="6" t="s">
        <v>57</v>
      </c>
      <c r="F857" s="6" t="s">
        <v>25</v>
      </c>
      <c r="G857" s="6" t="s">
        <v>37</v>
      </c>
      <c r="H857" s="6" t="s">
        <v>35</v>
      </c>
      <c r="I857" s="6" t="s">
        <v>30</v>
      </c>
      <c r="J857" s="6" t="s">
        <v>33</v>
      </c>
      <c r="K857" s="16">
        <v>0.646397615975422</v>
      </c>
      <c r="L857" s="14">
        <v>1.00818725652842</v>
      </c>
      <c r="M857" s="14">
        <v>1.44433139784946</v>
      </c>
      <c r="N857" s="14">
        <v>2.00881225806452</v>
      </c>
      <c r="O857" s="14">
        <v>2.53092310906298</v>
      </c>
      <c r="P857" s="14">
        <v>3.31820761904762</v>
      </c>
      <c r="Q857" s="14">
        <v>4.26397408294931</v>
      </c>
      <c r="R857" s="14">
        <v>5.47716157910906</v>
      </c>
      <c r="S857" s="14">
        <v>7.03157134869432</v>
      </c>
      <c r="T857" s="14">
        <v>8.86841585253456</v>
      </c>
      <c r="U857" s="14">
        <v>10.810814328725</v>
      </c>
      <c r="V857" s="24"/>
      <c r="W857" s="24"/>
      <c r="X857" s="24"/>
      <c r="Y857" s="24"/>
      <c r="Z857" s="24"/>
      <c r="AA857" s="24"/>
      <c r="AB857" s="24"/>
      <c r="AC857" s="24"/>
    </row>
    <row r="858" spans="1:29">
      <c r="A858" s="5" t="s">
        <v>22</v>
      </c>
      <c r="B858" s="5" t="s">
        <v>23</v>
      </c>
      <c r="C858" s="5" t="s">
        <v>22</v>
      </c>
      <c r="D858" s="5" t="s">
        <v>23</v>
      </c>
      <c r="E858" s="5" t="s">
        <v>57</v>
      </c>
      <c r="F858" s="5" t="s">
        <v>25</v>
      </c>
      <c r="G858" s="5" t="s">
        <v>38</v>
      </c>
      <c r="H858" s="5" t="s">
        <v>27</v>
      </c>
      <c r="I858" s="5" t="s">
        <v>28</v>
      </c>
      <c r="J858" s="5" t="s">
        <v>28</v>
      </c>
      <c r="K858" s="5" t="s">
        <v>36</v>
      </c>
      <c r="L858" s="12">
        <v>0.914657104</v>
      </c>
      <c r="M858" s="12">
        <v>1.839924438</v>
      </c>
      <c r="N858" s="12">
        <v>3.325141357</v>
      </c>
      <c r="O858" s="12">
        <v>5.423674316</v>
      </c>
      <c r="P858" s="12">
        <v>7.979058594</v>
      </c>
      <c r="Q858" s="12">
        <v>11.076639648</v>
      </c>
      <c r="R858" s="12">
        <v>14.813308594</v>
      </c>
      <c r="S858" s="12">
        <v>19.160179688</v>
      </c>
      <c r="T858" s="12">
        <v>24.037513672</v>
      </c>
      <c r="U858" s="12">
        <v>29.2969470355997</v>
      </c>
      <c r="V858" s="24"/>
      <c r="W858" s="24"/>
      <c r="X858" s="24"/>
      <c r="Y858" s="24"/>
      <c r="Z858" s="24"/>
      <c r="AA858" s="24"/>
      <c r="AB858" s="24"/>
      <c r="AC858" s="24"/>
    </row>
    <row r="859" spans="1:29">
      <c r="A859" s="6" t="s">
        <v>22</v>
      </c>
      <c r="B859" s="6" t="s">
        <v>23</v>
      </c>
      <c r="C859" s="6" t="s">
        <v>22</v>
      </c>
      <c r="D859" s="6" t="s">
        <v>23</v>
      </c>
      <c r="E859" s="6" t="s">
        <v>57</v>
      </c>
      <c r="F859" s="6" t="s">
        <v>25</v>
      </c>
      <c r="G859" s="6" t="s">
        <v>38</v>
      </c>
      <c r="H859" s="6" t="s">
        <v>29</v>
      </c>
      <c r="I859" s="6" t="s">
        <v>30</v>
      </c>
      <c r="J859" s="6" t="s">
        <v>31</v>
      </c>
      <c r="K859" s="6" t="s">
        <v>36</v>
      </c>
      <c r="L859" s="14">
        <v>0.914657104</v>
      </c>
      <c r="M859" s="14">
        <v>1.80708251953</v>
      </c>
      <c r="N859" s="14">
        <v>3.23880004883</v>
      </c>
      <c r="O859" s="14">
        <v>5.23376513672</v>
      </c>
      <c r="P859" s="14">
        <v>7.63872607422</v>
      </c>
      <c r="Q859" s="14">
        <v>10.57900683594</v>
      </c>
      <c r="R859" s="14">
        <v>14.23536132813</v>
      </c>
      <c r="S859" s="14">
        <v>18.5323515625</v>
      </c>
      <c r="T859" s="14">
        <v>23.35365429688</v>
      </c>
      <c r="U859" s="14">
        <v>28.5637875710155</v>
      </c>
      <c r="V859" s="24"/>
      <c r="W859" s="24"/>
      <c r="X859" s="24"/>
      <c r="Y859" s="24"/>
      <c r="Z859" s="24"/>
      <c r="AA859" s="24"/>
      <c r="AB859" s="24"/>
      <c r="AC859" s="24"/>
    </row>
    <row r="860" spans="1:29">
      <c r="A860" s="5" t="s">
        <v>22</v>
      </c>
      <c r="B860" s="5" t="s">
        <v>23</v>
      </c>
      <c r="C860" s="5" t="s">
        <v>22</v>
      </c>
      <c r="D860" s="5" t="s">
        <v>23</v>
      </c>
      <c r="E860" s="5" t="s">
        <v>57</v>
      </c>
      <c r="F860" s="5" t="s">
        <v>25</v>
      </c>
      <c r="G860" s="5" t="s">
        <v>38</v>
      </c>
      <c r="H860" s="5" t="s">
        <v>29</v>
      </c>
      <c r="I860" s="5" t="s">
        <v>32</v>
      </c>
      <c r="J860" s="5" t="s">
        <v>31</v>
      </c>
      <c r="K860" s="5" t="s">
        <v>36</v>
      </c>
      <c r="L860" s="12">
        <v>0.914657104</v>
      </c>
      <c r="M860" s="12">
        <v>1.776264526</v>
      </c>
      <c r="N860" s="12">
        <v>3.159842041</v>
      </c>
      <c r="O860" s="12">
        <v>5.088624023</v>
      </c>
      <c r="P860" s="12">
        <v>7.454071777</v>
      </c>
      <c r="Q860" s="12">
        <v>10.406354492</v>
      </c>
      <c r="R860" s="12">
        <v>14.021631836</v>
      </c>
      <c r="S860" s="12">
        <v>18.251222656</v>
      </c>
      <c r="T860" s="12">
        <v>22.994966797</v>
      </c>
      <c r="U860" s="12">
        <v>28.0856426253714</v>
      </c>
      <c r="V860" s="24"/>
      <c r="W860" s="24"/>
      <c r="X860" s="24"/>
      <c r="Y860" s="24"/>
      <c r="Z860" s="24"/>
      <c r="AA860" s="24"/>
      <c r="AB860" s="24"/>
      <c r="AC860" s="24"/>
    </row>
    <row r="861" spans="1:29">
      <c r="A861" s="6" t="s">
        <v>22</v>
      </c>
      <c r="B861" s="6" t="s">
        <v>23</v>
      </c>
      <c r="C861" s="6" t="s">
        <v>22</v>
      </c>
      <c r="D861" s="6" t="s">
        <v>23</v>
      </c>
      <c r="E861" s="6" t="s">
        <v>57</v>
      </c>
      <c r="F861" s="6" t="s">
        <v>25</v>
      </c>
      <c r="G861" s="6" t="s">
        <v>38</v>
      </c>
      <c r="H861" s="6" t="s">
        <v>29</v>
      </c>
      <c r="I861" s="6" t="s">
        <v>32</v>
      </c>
      <c r="J861" s="6" t="s">
        <v>33</v>
      </c>
      <c r="K861" s="6" t="s">
        <v>36</v>
      </c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4"/>
      <c r="W861" s="24"/>
      <c r="X861" s="24"/>
      <c r="Y861" s="24"/>
      <c r="Z861" s="24"/>
      <c r="AA861" s="24"/>
      <c r="AB861" s="24"/>
      <c r="AC861" s="24"/>
    </row>
    <row r="862" spans="1:29">
      <c r="A862" s="5" t="s">
        <v>22</v>
      </c>
      <c r="B862" s="5" t="s">
        <v>23</v>
      </c>
      <c r="C862" s="5" t="s">
        <v>22</v>
      </c>
      <c r="D862" s="5" t="s">
        <v>23</v>
      </c>
      <c r="E862" s="5" t="s">
        <v>57</v>
      </c>
      <c r="F862" s="5" t="s">
        <v>25</v>
      </c>
      <c r="G862" s="5" t="s">
        <v>38</v>
      </c>
      <c r="H862" s="5" t="s">
        <v>29</v>
      </c>
      <c r="I862" s="5" t="s">
        <v>30</v>
      </c>
      <c r="J862" s="5" t="s">
        <v>33</v>
      </c>
      <c r="K862" s="5" t="s">
        <v>36</v>
      </c>
      <c r="L862" s="12">
        <v>0.914657104</v>
      </c>
      <c r="M862" s="12">
        <v>1.801046997</v>
      </c>
      <c r="N862" s="12">
        <v>3.219324707</v>
      </c>
      <c r="O862" s="12">
        <v>5.198523926</v>
      </c>
      <c r="P862" s="12">
        <v>7.591118652</v>
      </c>
      <c r="Q862" s="12">
        <v>10.554125977</v>
      </c>
      <c r="R862" s="12">
        <v>14.223132813</v>
      </c>
      <c r="S862" s="12">
        <v>18.516974609</v>
      </c>
      <c r="T862" s="12">
        <v>23.329130859</v>
      </c>
      <c r="U862" s="12">
        <v>28.5101269794892</v>
      </c>
      <c r="V862" s="24"/>
      <c r="W862" s="24"/>
      <c r="X862" s="24"/>
      <c r="Y862" s="24"/>
      <c r="Z862" s="24"/>
      <c r="AA862" s="24"/>
      <c r="AB862" s="24"/>
      <c r="AC862" s="24"/>
    </row>
    <row r="863" spans="1:29">
      <c r="A863" s="6" t="s">
        <v>22</v>
      </c>
      <c r="B863" s="6" t="s">
        <v>23</v>
      </c>
      <c r="C863" s="6" t="s">
        <v>22</v>
      </c>
      <c r="D863" s="6" t="s">
        <v>23</v>
      </c>
      <c r="E863" s="6" t="s">
        <v>57</v>
      </c>
      <c r="F863" s="6" t="s">
        <v>25</v>
      </c>
      <c r="G863" s="6" t="s">
        <v>38</v>
      </c>
      <c r="H863" s="6" t="s">
        <v>29</v>
      </c>
      <c r="I863" s="6" t="s">
        <v>34</v>
      </c>
      <c r="J863" s="6" t="s">
        <v>33</v>
      </c>
      <c r="K863" s="6" t="s">
        <v>36</v>
      </c>
      <c r="L863" s="14">
        <v>0.914657104</v>
      </c>
      <c r="M863" s="14">
        <v>1.819610718</v>
      </c>
      <c r="N863" s="14">
        <v>3.270837646</v>
      </c>
      <c r="O863" s="14">
        <v>5.257387695</v>
      </c>
      <c r="P863" s="14">
        <v>7.665140625</v>
      </c>
      <c r="Q863" s="14">
        <v>10.651057617</v>
      </c>
      <c r="R863" s="14">
        <v>14.323916016</v>
      </c>
      <c r="S863" s="14">
        <v>18.604902344</v>
      </c>
      <c r="T863" s="14">
        <v>23.444908203</v>
      </c>
      <c r="U863" s="14">
        <v>28.6897910998391</v>
      </c>
      <c r="V863" s="24"/>
      <c r="W863" s="24"/>
      <c r="X863" s="24"/>
      <c r="Y863" s="24"/>
      <c r="Z863" s="24"/>
      <c r="AA863" s="24"/>
      <c r="AB863" s="24"/>
      <c r="AC863" s="24"/>
    </row>
    <row r="864" spans="1:29">
      <c r="A864" s="6" t="s">
        <v>22</v>
      </c>
      <c r="B864" s="6" t="s">
        <v>23</v>
      </c>
      <c r="C864" s="6" t="s">
        <v>22</v>
      </c>
      <c r="D864" s="6" t="s">
        <v>23</v>
      </c>
      <c r="E864" s="6" t="s">
        <v>57</v>
      </c>
      <c r="F864" s="6" t="s">
        <v>25</v>
      </c>
      <c r="G864" s="6" t="s">
        <v>38</v>
      </c>
      <c r="H864" s="6" t="s">
        <v>35</v>
      </c>
      <c r="I864" s="6" t="s">
        <v>30</v>
      </c>
      <c r="J864" s="6" t="s">
        <v>31</v>
      </c>
      <c r="K864" s="6" t="s">
        <v>36</v>
      </c>
      <c r="L864" s="20">
        <v>0.914657104</v>
      </c>
      <c r="M864" s="20">
        <v>1.84475109863</v>
      </c>
      <c r="N864" s="20">
        <v>3.29117016602</v>
      </c>
      <c r="O864" s="20">
        <v>5.23371777344</v>
      </c>
      <c r="P864" s="20">
        <v>7.61913378906</v>
      </c>
      <c r="Q864" s="20">
        <v>10.59586523438</v>
      </c>
      <c r="R864" s="20">
        <v>14.24615917969</v>
      </c>
      <c r="S864" s="20">
        <v>18.51140429688</v>
      </c>
      <c r="T864" s="20">
        <v>23.31295117188</v>
      </c>
      <c r="U864" s="20">
        <v>28.5429056791083</v>
      </c>
      <c r="V864" s="24"/>
      <c r="W864" s="24"/>
      <c r="X864" s="24"/>
      <c r="Y864" s="24"/>
      <c r="Z864" s="24"/>
      <c r="AA864" s="24"/>
      <c r="AB864" s="24"/>
      <c r="AC864" s="24"/>
    </row>
    <row r="865" spans="1:29">
      <c r="A865" s="6" t="s">
        <v>22</v>
      </c>
      <c r="B865" s="6" t="s">
        <v>23</v>
      </c>
      <c r="C865" s="6" t="s">
        <v>22</v>
      </c>
      <c r="D865" s="6" t="s">
        <v>23</v>
      </c>
      <c r="E865" s="6" t="s">
        <v>57</v>
      </c>
      <c r="F865" s="6" t="s">
        <v>25</v>
      </c>
      <c r="G865" s="6" t="s">
        <v>38</v>
      </c>
      <c r="H865" s="6" t="s">
        <v>35</v>
      </c>
      <c r="I865" s="6" t="s">
        <v>32</v>
      </c>
      <c r="J865" s="6" t="s">
        <v>31</v>
      </c>
      <c r="K865" s="6" t="s">
        <v>36</v>
      </c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24"/>
      <c r="W865" s="24"/>
      <c r="X865" s="24"/>
      <c r="Y865" s="24"/>
      <c r="Z865" s="24"/>
      <c r="AA865" s="24"/>
      <c r="AB865" s="24"/>
      <c r="AC865" s="24"/>
    </row>
    <row r="866" spans="1:29">
      <c r="A866" s="6" t="s">
        <v>22</v>
      </c>
      <c r="B866" s="6" t="s">
        <v>23</v>
      </c>
      <c r="C866" s="6" t="s">
        <v>22</v>
      </c>
      <c r="D866" s="6" t="s">
        <v>23</v>
      </c>
      <c r="E866" s="6" t="s">
        <v>57</v>
      </c>
      <c r="F866" s="6" t="s">
        <v>25</v>
      </c>
      <c r="G866" s="6" t="s">
        <v>38</v>
      </c>
      <c r="H866" s="6" t="s">
        <v>35</v>
      </c>
      <c r="I866" s="6" t="s">
        <v>32</v>
      </c>
      <c r="J866" s="6" t="s">
        <v>33</v>
      </c>
      <c r="K866" s="6" t="s">
        <v>36</v>
      </c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4"/>
      <c r="W866" s="24"/>
      <c r="X866" s="24"/>
      <c r="Y866" s="24"/>
      <c r="Z866" s="24"/>
      <c r="AA866" s="24"/>
      <c r="AB866" s="24"/>
      <c r="AC866" s="24"/>
    </row>
    <row r="867" spans="1:29">
      <c r="A867" s="6" t="s">
        <v>22</v>
      </c>
      <c r="B867" s="6" t="s">
        <v>23</v>
      </c>
      <c r="C867" s="6" t="s">
        <v>22</v>
      </c>
      <c r="D867" s="6" t="s">
        <v>23</v>
      </c>
      <c r="E867" s="6" t="s">
        <v>57</v>
      </c>
      <c r="F867" s="6" t="s">
        <v>25</v>
      </c>
      <c r="G867" s="6" t="s">
        <v>38</v>
      </c>
      <c r="H867" s="6" t="s">
        <v>35</v>
      </c>
      <c r="I867" s="6" t="s">
        <v>30</v>
      </c>
      <c r="J867" s="6" t="s">
        <v>33</v>
      </c>
      <c r="K867" s="6" t="s">
        <v>36</v>
      </c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4"/>
      <c r="W867" s="24"/>
      <c r="X867" s="24"/>
      <c r="Y867" s="24"/>
      <c r="Z867" s="24"/>
      <c r="AA867" s="24"/>
      <c r="AB867" s="24"/>
      <c r="AC867" s="24"/>
    </row>
    <row r="868" spans="1:29">
      <c r="A868" s="6" t="s">
        <v>22</v>
      </c>
      <c r="B868" s="6" t="s">
        <v>23</v>
      </c>
      <c r="C868" s="6" t="s">
        <v>22</v>
      </c>
      <c r="D868" s="6" t="s">
        <v>23</v>
      </c>
      <c r="E868" s="6" t="s">
        <v>57</v>
      </c>
      <c r="F868" s="6" t="s">
        <v>25</v>
      </c>
      <c r="G868" s="6" t="s">
        <v>38</v>
      </c>
      <c r="H868" s="6" t="s">
        <v>35</v>
      </c>
      <c r="I868" s="6" t="s">
        <v>34</v>
      </c>
      <c r="J868" s="6" t="s">
        <v>33</v>
      </c>
      <c r="K868" s="6" t="s">
        <v>36</v>
      </c>
      <c r="L868" s="14">
        <v>0.914657104</v>
      </c>
      <c r="M868" s="14">
        <v>1.843633545</v>
      </c>
      <c r="N868" s="14">
        <v>3.305134521</v>
      </c>
      <c r="O868" s="14">
        <v>5.29654248</v>
      </c>
      <c r="P868" s="14">
        <v>7.732423828</v>
      </c>
      <c r="Q868" s="14">
        <v>10.699461914</v>
      </c>
      <c r="R868" s="14">
        <v>14.335056641</v>
      </c>
      <c r="S868" s="14">
        <v>18.625046875</v>
      </c>
      <c r="T868" s="14">
        <v>23.468582031</v>
      </c>
      <c r="U868" s="14">
        <v>28.7322917540798</v>
      </c>
      <c r="V868" s="24"/>
      <c r="W868" s="24"/>
      <c r="X868" s="24"/>
      <c r="Y868" s="24"/>
      <c r="Z868" s="24"/>
      <c r="AA868" s="24"/>
      <c r="AB868" s="24"/>
      <c r="AC868" s="24"/>
    </row>
    <row r="869" spans="1:29">
      <c r="A869" s="6" t="s">
        <v>22</v>
      </c>
      <c r="B869" s="6" t="s">
        <v>23</v>
      </c>
      <c r="C869" s="6" t="s">
        <v>22</v>
      </c>
      <c r="D869" s="6" t="s">
        <v>23</v>
      </c>
      <c r="E869" s="6" t="s">
        <v>57</v>
      </c>
      <c r="F869" s="6" t="s">
        <v>25</v>
      </c>
      <c r="G869" s="6" t="s">
        <v>39</v>
      </c>
      <c r="H869" s="6" t="s">
        <v>27</v>
      </c>
      <c r="I869" s="6" t="s">
        <v>28</v>
      </c>
      <c r="J869" s="6" t="s">
        <v>28</v>
      </c>
      <c r="K869" s="16">
        <v>0.5722457</v>
      </c>
      <c r="L869" s="14">
        <v>1.069627</v>
      </c>
      <c r="M869" s="14">
        <v>1.767035</v>
      </c>
      <c r="N869" s="14">
        <v>2.749111</v>
      </c>
      <c r="O869" s="14">
        <v>4.244042</v>
      </c>
      <c r="P869" s="14">
        <v>6.434276</v>
      </c>
      <c r="Q869" s="14">
        <v>9.511274</v>
      </c>
      <c r="R869" s="14">
        <v>13.41083</v>
      </c>
      <c r="S869" s="14">
        <v>18.12755</v>
      </c>
      <c r="T869" s="14">
        <v>23.60336</v>
      </c>
      <c r="U869" s="14">
        <v>29.83418</v>
      </c>
      <c r="V869" s="24"/>
      <c r="W869" s="24"/>
      <c r="X869" s="24"/>
      <c r="Y869" s="24"/>
      <c r="Z869" s="24"/>
      <c r="AA869" s="24"/>
      <c r="AB869" s="24"/>
      <c r="AC869" s="24"/>
    </row>
    <row r="870" spans="1:29">
      <c r="A870" s="6" t="s">
        <v>22</v>
      </c>
      <c r="B870" s="6" t="s">
        <v>23</v>
      </c>
      <c r="C870" s="6" t="s">
        <v>22</v>
      </c>
      <c r="D870" s="6" t="s">
        <v>23</v>
      </c>
      <c r="E870" s="6" t="s">
        <v>57</v>
      </c>
      <c r="F870" s="6" t="s">
        <v>25</v>
      </c>
      <c r="G870" s="6" t="s">
        <v>39</v>
      </c>
      <c r="H870" s="6" t="s">
        <v>29</v>
      </c>
      <c r="I870" s="6" t="s">
        <v>30</v>
      </c>
      <c r="J870" s="6" t="s">
        <v>31</v>
      </c>
      <c r="K870" s="16">
        <v>0.5722457</v>
      </c>
      <c r="L870" s="14">
        <v>1.069627</v>
      </c>
      <c r="M870" s="14">
        <v>1.767035</v>
      </c>
      <c r="N870" s="14">
        <v>2.749111</v>
      </c>
      <c r="O870" s="14">
        <v>4.244042</v>
      </c>
      <c r="P870" s="14">
        <v>6.434276</v>
      </c>
      <c r="Q870" s="14">
        <v>9.511274</v>
      </c>
      <c r="R870" s="14">
        <v>13.41083</v>
      </c>
      <c r="S870" s="14">
        <v>18.12755</v>
      </c>
      <c r="T870" s="14">
        <v>23.60336</v>
      </c>
      <c r="U870" s="14">
        <v>29.83418</v>
      </c>
      <c r="V870" s="24"/>
      <c r="W870" s="24"/>
      <c r="X870" s="24"/>
      <c r="Y870" s="24"/>
      <c r="Z870" s="24"/>
      <c r="AA870" s="24"/>
      <c r="AB870" s="24"/>
      <c r="AC870" s="24"/>
    </row>
    <row r="871" spans="1:29">
      <c r="A871" s="6" t="s">
        <v>22</v>
      </c>
      <c r="B871" s="6" t="s">
        <v>23</v>
      </c>
      <c r="C871" s="6" t="s">
        <v>22</v>
      </c>
      <c r="D871" s="6" t="s">
        <v>23</v>
      </c>
      <c r="E871" s="6" t="s">
        <v>57</v>
      </c>
      <c r="F871" s="6" t="s">
        <v>25</v>
      </c>
      <c r="G871" s="6" t="s">
        <v>39</v>
      </c>
      <c r="H871" s="6" t="s">
        <v>29</v>
      </c>
      <c r="I871" s="6" t="s">
        <v>32</v>
      </c>
      <c r="J871" s="6" t="s">
        <v>31</v>
      </c>
      <c r="K871" s="6" t="s">
        <v>36</v>
      </c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4"/>
      <c r="W871" s="24"/>
      <c r="X871" s="24"/>
      <c r="Y871" s="24"/>
      <c r="Z871" s="24"/>
      <c r="AA871" s="24"/>
      <c r="AB871" s="24"/>
      <c r="AC871" s="24"/>
    </row>
    <row r="872" spans="1:29">
      <c r="A872" s="6" t="s">
        <v>22</v>
      </c>
      <c r="B872" s="6" t="s">
        <v>23</v>
      </c>
      <c r="C872" s="6" t="s">
        <v>22</v>
      </c>
      <c r="D872" s="6" t="s">
        <v>23</v>
      </c>
      <c r="E872" s="6" t="s">
        <v>57</v>
      </c>
      <c r="F872" s="6" t="s">
        <v>25</v>
      </c>
      <c r="G872" s="6" t="s">
        <v>39</v>
      </c>
      <c r="H872" s="6" t="s">
        <v>29</v>
      </c>
      <c r="I872" s="6" t="s">
        <v>30</v>
      </c>
      <c r="J872" s="6" t="s">
        <v>33</v>
      </c>
      <c r="K872" s="16">
        <v>0.5722457</v>
      </c>
      <c r="L872" s="20">
        <v>1.069627</v>
      </c>
      <c r="M872" s="20">
        <v>1.767035</v>
      </c>
      <c r="N872" s="20">
        <v>2.749111</v>
      </c>
      <c r="O872" s="20">
        <v>4.244042</v>
      </c>
      <c r="P872" s="20">
        <v>6.434276</v>
      </c>
      <c r="Q872" s="20">
        <v>9.511274</v>
      </c>
      <c r="R872" s="20">
        <v>13.41083</v>
      </c>
      <c r="S872" s="20">
        <v>18.12755</v>
      </c>
      <c r="T872" s="20">
        <v>23.60336</v>
      </c>
      <c r="U872" s="20">
        <v>29.83418</v>
      </c>
      <c r="V872" s="24"/>
      <c r="W872" s="24"/>
      <c r="X872" s="24"/>
      <c r="Y872" s="24"/>
      <c r="Z872" s="24"/>
      <c r="AA872" s="24"/>
      <c r="AB872" s="24"/>
      <c r="AC872" s="24"/>
    </row>
    <row r="873" spans="1:29">
      <c r="A873" s="6" t="s">
        <v>22</v>
      </c>
      <c r="B873" s="6" t="s">
        <v>23</v>
      </c>
      <c r="C873" s="6" t="s">
        <v>22</v>
      </c>
      <c r="D873" s="6" t="s">
        <v>23</v>
      </c>
      <c r="E873" s="6" t="s">
        <v>57</v>
      </c>
      <c r="F873" s="6" t="s">
        <v>25</v>
      </c>
      <c r="G873" s="6" t="s">
        <v>39</v>
      </c>
      <c r="H873" s="6" t="s">
        <v>29</v>
      </c>
      <c r="I873" s="6" t="s">
        <v>34</v>
      </c>
      <c r="J873" s="6" t="s">
        <v>33</v>
      </c>
      <c r="K873" s="16">
        <v>0.5722457</v>
      </c>
      <c r="L873" s="14">
        <v>1.069627</v>
      </c>
      <c r="M873" s="14">
        <v>1.767035</v>
      </c>
      <c r="N873" s="14">
        <v>2.749111</v>
      </c>
      <c r="O873" s="14">
        <v>4.244042</v>
      </c>
      <c r="P873" s="14">
        <v>6.434276</v>
      </c>
      <c r="Q873" s="14">
        <v>9.511274</v>
      </c>
      <c r="R873" s="14">
        <v>13.41083</v>
      </c>
      <c r="S873" s="14">
        <v>18.12755</v>
      </c>
      <c r="T873" s="14">
        <v>23.60336</v>
      </c>
      <c r="U873" s="14">
        <v>29.83418</v>
      </c>
      <c r="V873" s="24"/>
      <c r="W873" s="24"/>
      <c r="X873" s="24"/>
      <c r="Y873" s="24"/>
      <c r="Z873" s="24"/>
      <c r="AA873" s="24"/>
      <c r="AB873" s="24"/>
      <c r="AC873" s="24"/>
    </row>
    <row r="874" spans="1:29">
      <c r="A874" s="6" t="s">
        <v>22</v>
      </c>
      <c r="B874" s="6" t="s">
        <v>23</v>
      </c>
      <c r="C874" s="6" t="s">
        <v>22</v>
      </c>
      <c r="D874" s="6" t="s">
        <v>23</v>
      </c>
      <c r="E874" s="6" t="s">
        <v>57</v>
      </c>
      <c r="F874" s="6" t="s">
        <v>25</v>
      </c>
      <c r="G874" s="6" t="s">
        <v>39</v>
      </c>
      <c r="H874" s="6" t="s">
        <v>29</v>
      </c>
      <c r="I874" s="6" t="s">
        <v>32</v>
      </c>
      <c r="J874" s="6" t="s">
        <v>33</v>
      </c>
      <c r="K874" s="16" t="s">
        <v>36</v>
      </c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24"/>
      <c r="W874" s="24"/>
      <c r="X874" s="24"/>
      <c r="Y874" s="24"/>
      <c r="Z874" s="24"/>
      <c r="AA874" s="24"/>
      <c r="AB874" s="24"/>
      <c r="AC874" s="24"/>
    </row>
    <row r="875" spans="1:29">
      <c r="A875" s="6" t="s">
        <v>22</v>
      </c>
      <c r="B875" s="6" t="s">
        <v>23</v>
      </c>
      <c r="C875" s="6" t="s">
        <v>22</v>
      </c>
      <c r="D875" s="6" t="s">
        <v>23</v>
      </c>
      <c r="E875" s="6" t="s">
        <v>57</v>
      </c>
      <c r="F875" s="6" t="s">
        <v>25</v>
      </c>
      <c r="G875" s="6" t="s">
        <v>39</v>
      </c>
      <c r="H875" s="6" t="s">
        <v>35</v>
      </c>
      <c r="I875" s="6" t="s">
        <v>32</v>
      </c>
      <c r="J875" s="6" t="s">
        <v>31</v>
      </c>
      <c r="K875" s="6" t="s">
        <v>36</v>
      </c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4"/>
      <c r="W875" s="24"/>
      <c r="X875" s="24"/>
      <c r="Y875" s="24"/>
      <c r="Z875" s="24"/>
      <c r="AA875" s="24"/>
      <c r="AB875" s="24"/>
      <c r="AC875" s="24"/>
    </row>
    <row r="876" spans="1:29">
      <c r="A876" s="6" t="s">
        <v>22</v>
      </c>
      <c r="B876" s="6" t="s">
        <v>23</v>
      </c>
      <c r="C876" s="6" t="s">
        <v>22</v>
      </c>
      <c r="D876" s="6" t="s">
        <v>23</v>
      </c>
      <c r="E876" s="6" t="s">
        <v>57</v>
      </c>
      <c r="F876" s="6" t="s">
        <v>25</v>
      </c>
      <c r="G876" s="6" t="s">
        <v>39</v>
      </c>
      <c r="H876" s="6" t="s">
        <v>35</v>
      </c>
      <c r="I876" s="6" t="s">
        <v>30</v>
      </c>
      <c r="J876" s="6" t="s">
        <v>31</v>
      </c>
      <c r="K876" s="16">
        <v>0.5722457</v>
      </c>
      <c r="L876" s="14">
        <v>1.069627</v>
      </c>
      <c r="M876" s="14">
        <v>1.767035</v>
      </c>
      <c r="N876" s="14">
        <v>2.749111</v>
      </c>
      <c r="O876" s="14">
        <v>4.244042</v>
      </c>
      <c r="P876" s="14">
        <v>6.434276</v>
      </c>
      <c r="Q876" s="14">
        <v>9.511274</v>
      </c>
      <c r="R876" s="14">
        <v>13.41083</v>
      </c>
      <c r="S876" s="14">
        <v>18.12755</v>
      </c>
      <c r="T876" s="14">
        <v>23.60336</v>
      </c>
      <c r="U876" s="14">
        <v>29.83418</v>
      </c>
      <c r="V876" s="24"/>
      <c r="W876" s="24"/>
      <c r="X876" s="24"/>
      <c r="Y876" s="24"/>
      <c r="Z876" s="24"/>
      <c r="AA876" s="24"/>
      <c r="AB876" s="24"/>
      <c r="AC876" s="24"/>
    </row>
    <row r="877" spans="1:29">
      <c r="A877" s="6" t="s">
        <v>22</v>
      </c>
      <c r="B877" s="6" t="s">
        <v>23</v>
      </c>
      <c r="C877" s="6" t="s">
        <v>22</v>
      </c>
      <c r="D877" s="6" t="s">
        <v>23</v>
      </c>
      <c r="E877" s="6" t="s">
        <v>57</v>
      </c>
      <c r="F877" s="6" t="s">
        <v>25</v>
      </c>
      <c r="G877" s="6" t="s">
        <v>39</v>
      </c>
      <c r="H877" s="6" t="s">
        <v>35</v>
      </c>
      <c r="I877" s="6" t="s">
        <v>34</v>
      </c>
      <c r="J877" s="6" t="s">
        <v>33</v>
      </c>
      <c r="K877" s="16">
        <v>0.5722457</v>
      </c>
      <c r="L877" s="14">
        <v>1.069627</v>
      </c>
      <c r="M877" s="14">
        <v>1.767035</v>
      </c>
      <c r="N877" s="14">
        <v>2.749111</v>
      </c>
      <c r="O877" s="14">
        <v>4.244042</v>
      </c>
      <c r="P877" s="14">
        <v>6.434276</v>
      </c>
      <c r="Q877" s="14">
        <v>9.511274</v>
      </c>
      <c r="R877" s="14">
        <v>13.41083</v>
      </c>
      <c r="S877" s="14">
        <v>18.12755</v>
      </c>
      <c r="T877" s="14">
        <v>23.60336</v>
      </c>
      <c r="U877" s="14">
        <v>29.83418</v>
      </c>
      <c r="V877" s="24"/>
      <c r="W877" s="24"/>
      <c r="X877" s="24"/>
      <c r="Y877" s="24"/>
      <c r="Z877" s="24"/>
      <c r="AA877" s="24"/>
      <c r="AB877" s="24"/>
      <c r="AC877" s="24"/>
    </row>
    <row r="878" spans="1:29">
      <c r="A878" s="6" t="s">
        <v>22</v>
      </c>
      <c r="B878" s="6" t="s">
        <v>23</v>
      </c>
      <c r="C878" s="6" t="s">
        <v>22</v>
      </c>
      <c r="D878" s="6" t="s">
        <v>23</v>
      </c>
      <c r="E878" s="6" t="s">
        <v>57</v>
      </c>
      <c r="F878" s="6" t="s">
        <v>25</v>
      </c>
      <c r="G878" s="6" t="s">
        <v>39</v>
      </c>
      <c r="H878" s="6" t="s">
        <v>35</v>
      </c>
      <c r="I878" s="6" t="s">
        <v>30</v>
      </c>
      <c r="J878" s="6" t="s">
        <v>33</v>
      </c>
      <c r="K878" s="16">
        <v>0.5722457</v>
      </c>
      <c r="L878" s="14">
        <v>1.069627</v>
      </c>
      <c r="M878" s="14">
        <v>1.767035</v>
      </c>
      <c r="N878" s="14">
        <v>2.749111</v>
      </c>
      <c r="O878" s="14">
        <v>4.244042</v>
      </c>
      <c r="P878" s="14">
        <v>6.434276</v>
      </c>
      <c r="Q878" s="14">
        <v>9.511274</v>
      </c>
      <c r="R878" s="14">
        <v>13.41083</v>
      </c>
      <c r="S878" s="14">
        <v>18.12755</v>
      </c>
      <c r="T878" s="14">
        <v>23.60336</v>
      </c>
      <c r="U878" s="14">
        <v>29.83418</v>
      </c>
      <c r="V878" s="24"/>
      <c r="W878" s="24"/>
      <c r="X878" s="24"/>
      <c r="Y878" s="24"/>
      <c r="Z878" s="24"/>
      <c r="AA878" s="24"/>
      <c r="AB878" s="24"/>
      <c r="AC878" s="24"/>
    </row>
    <row r="879" spans="1:29">
      <c r="A879" s="6" t="s">
        <v>22</v>
      </c>
      <c r="B879" s="6" t="s">
        <v>23</v>
      </c>
      <c r="C879" s="6" t="s">
        <v>22</v>
      </c>
      <c r="D879" s="6" t="s">
        <v>23</v>
      </c>
      <c r="E879" s="6" t="s">
        <v>57</v>
      </c>
      <c r="F879" s="6" t="s">
        <v>25</v>
      </c>
      <c r="G879" s="6" t="s">
        <v>39</v>
      </c>
      <c r="H879" s="6" t="s">
        <v>35</v>
      </c>
      <c r="I879" s="6" t="s">
        <v>32</v>
      </c>
      <c r="J879" s="6" t="s">
        <v>33</v>
      </c>
      <c r="K879" s="6" t="s">
        <v>36</v>
      </c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4"/>
      <c r="W879" s="24"/>
      <c r="X879" s="24"/>
      <c r="Y879" s="24"/>
      <c r="Z879" s="24"/>
      <c r="AA879" s="24"/>
      <c r="AB879" s="24"/>
      <c r="AC879" s="24"/>
    </row>
    <row r="880" spans="1:29">
      <c r="A880" s="6" t="s">
        <v>22</v>
      </c>
      <c r="B880" s="6" t="s">
        <v>23</v>
      </c>
      <c r="C880" s="6" t="s">
        <v>22</v>
      </c>
      <c r="D880" s="6" t="s">
        <v>23</v>
      </c>
      <c r="E880" s="6" t="s">
        <v>57</v>
      </c>
      <c r="F880" s="6" t="s">
        <v>25</v>
      </c>
      <c r="G880" s="6" t="s">
        <v>40</v>
      </c>
      <c r="H880" s="6" t="s">
        <v>29</v>
      </c>
      <c r="I880" s="6" t="s">
        <v>32</v>
      </c>
      <c r="J880" s="6" t="s">
        <v>31</v>
      </c>
      <c r="K880" s="16">
        <v>0.5722457</v>
      </c>
      <c r="L880" s="14">
        <v>1.069627</v>
      </c>
      <c r="M880" s="14">
        <v>1.767035</v>
      </c>
      <c r="N880" s="14">
        <v>2.749111</v>
      </c>
      <c r="O880" s="14">
        <v>4.244042</v>
      </c>
      <c r="P880" s="14">
        <v>6.434276</v>
      </c>
      <c r="Q880" s="14">
        <v>9.511274</v>
      </c>
      <c r="R880" s="14">
        <v>13.41083</v>
      </c>
      <c r="S880" s="14">
        <v>18.12755</v>
      </c>
      <c r="T880" s="14">
        <v>23.60336</v>
      </c>
      <c r="U880" s="14">
        <v>29.83418</v>
      </c>
      <c r="V880" s="24"/>
      <c r="W880" s="24"/>
      <c r="X880" s="24"/>
      <c r="Y880" s="24"/>
      <c r="Z880" s="24"/>
      <c r="AA880" s="24"/>
      <c r="AB880" s="24"/>
      <c r="AC880" s="24"/>
    </row>
    <row r="881" spans="1:29">
      <c r="A881" s="6" t="s">
        <v>22</v>
      </c>
      <c r="B881" s="6" t="s">
        <v>23</v>
      </c>
      <c r="C881" s="6" t="s">
        <v>22</v>
      </c>
      <c r="D881" s="6" t="s">
        <v>23</v>
      </c>
      <c r="E881" s="6" t="s">
        <v>57</v>
      </c>
      <c r="F881" s="6" t="s">
        <v>25</v>
      </c>
      <c r="G881" s="6" t="s">
        <v>40</v>
      </c>
      <c r="H881" s="6" t="s">
        <v>29</v>
      </c>
      <c r="I881" s="6" t="s">
        <v>30</v>
      </c>
      <c r="J881" s="6" t="s">
        <v>33</v>
      </c>
      <c r="K881" s="6" t="s">
        <v>36</v>
      </c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4"/>
      <c r="W881" s="24"/>
      <c r="X881" s="24"/>
      <c r="Y881" s="24"/>
      <c r="Z881" s="24"/>
      <c r="AA881" s="24"/>
      <c r="AB881" s="24"/>
      <c r="AC881" s="24"/>
    </row>
    <row r="882" spans="1:29">
      <c r="A882" s="6" t="s">
        <v>22</v>
      </c>
      <c r="B882" s="6" t="s">
        <v>23</v>
      </c>
      <c r="C882" s="6" t="s">
        <v>22</v>
      </c>
      <c r="D882" s="6" t="s">
        <v>23</v>
      </c>
      <c r="E882" s="6" t="s">
        <v>57</v>
      </c>
      <c r="F882" s="6" t="s">
        <v>25</v>
      </c>
      <c r="G882" s="6" t="s">
        <v>40</v>
      </c>
      <c r="H882" s="6" t="s">
        <v>35</v>
      </c>
      <c r="I882" s="6" t="s">
        <v>30</v>
      </c>
      <c r="J882" s="6" t="s">
        <v>33</v>
      </c>
      <c r="K882" s="6" t="s">
        <v>36</v>
      </c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4"/>
      <c r="W882" s="24"/>
      <c r="X882" s="24"/>
      <c r="Y882" s="24"/>
      <c r="Z882" s="24"/>
      <c r="AA882" s="24"/>
      <c r="AB882" s="24"/>
      <c r="AC882" s="24"/>
    </row>
    <row r="883" spans="1:29">
      <c r="A883" s="6" t="s">
        <v>22</v>
      </c>
      <c r="B883" s="6" t="s">
        <v>23</v>
      </c>
      <c r="C883" s="6" t="s">
        <v>22</v>
      </c>
      <c r="D883" s="6" t="s">
        <v>23</v>
      </c>
      <c r="E883" s="6" t="s">
        <v>57</v>
      </c>
      <c r="F883" s="6" t="s">
        <v>25</v>
      </c>
      <c r="G883" s="6" t="s">
        <v>41</v>
      </c>
      <c r="H883" s="6" t="s">
        <v>27</v>
      </c>
      <c r="I883" s="6" t="s">
        <v>28</v>
      </c>
      <c r="J883" s="6" t="s">
        <v>28</v>
      </c>
      <c r="K883" s="6" t="s">
        <v>36</v>
      </c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4"/>
      <c r="W883" s="24"/>
      <c r="X883" s="24"/>
      <c r="Y883" s="24"/>
      <c r="Z883" s="24"/>
      <c r="AA883" s="24"/>
      <c r="AB883" s="24"/>
      <c r="AC883" s="24"/>
    </row>
    <row r="884" spans="1:29">
      <c r="A884" s="6" t="s">
        <v>22</v>
      </c>
      <c r="B884" s="6" t="s">
        <v>23</v>
      </c>
      <c r="C884" s="6" t="s">
        <v>22</v>
      </c>
      <c r="D884" s="6" t="s">
        <v>23</v>
      </c>
      <c r="E884" s="6" t="s">
        <v>57</v>
      </c>
      <c r="F884" s="6" t="s">
        <v>25</v>
      </c>
      <c r="G884" s="6" t="s">
        <v>41</v>
      </c>
      <c r="H884" s="6" t="s">
        <v>29</v>
      </c>
      <c r="I884" s="6" t="s">
        <v>32</v>
      </c>
      <c r="J884" s="6" t="s">
        <v>31</v>
      </c>
      <c r="K884" s="6" t="s">
        <v>36</v>
      </c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4"/>
      <c r="W884" s="24"/>
      <c r="X884" s="24"/>
      <c r="Y884" s="24"/>
      <c r="Z884" s="24"/>
      <c r="AA884" s="24"/>
      <c r="AB884" s="24"/>
      <c r="AC884" s="24"/>
    </row>
    <row r="885" spans="1:29">
      <c r="A885" s="6" t="s">
        <v>22</v>
      </c>
      <c r="B885" s="6" t="s">
        <v>23</v>
      </c>
      <c r="C885" s="6" t="s">
        <v>22</v>
      </c>
      <c r="D885" s="6" t="s">
        <v>23</v>
      </c>
      <c r="E885" s="6" t="s">
        <v>57</v>
      </c>
      <c r="F885" s="6" t="s">
        <v>25</v>
      </c>
      <c r="G885" s="6" t="s">
        <v>41</v>
      </c>
      <c r="H885" s="6" t="s">
        <v>29</v>
      </c>
      <c r="I885" s="6" t="s">
        <v>30</v>
      </c>
      <c r="J885" s="6" t="s">
        <v>31</v>
      </c>
      <c r="K885" s="6" t="s">
        <v>36</v>
      </c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4"/>
      <c r="W885" s="24"/>
      <c r="X885" s="24"/>
      <c r="Y885" s="24"/>
      <c r="Z885" s="24"/>
      <c r="AA885" s="24"/>
      <c r="AB885" s="24"/>
      <c r="AC885" s="24"/>
    </row>
    <row r="886" spans="1:29">
      <c r="A886" s="6" t="s">
        <v>22</v>
      </c>
      <c r="B886" s="6" t="s">
        <v>23</v>
      </c>
      <c r="C886" s="6" t="s">
        <v>22</v>
      </c>
      <c r="D886" s="6" t="s">
        <v>23</v>
      </c>
      <c r="E886" s="6" t="s">
        <v>57</v>
      </c>
      <c r="F886" s="6" t="s">
        <v>25</v>
      </c>
      <c r="G886" s="6" t="s">
        <v>41</v>
      </c>
      <c r="H886" s="6" t="s">
        <v>29</v>
      </c>
      <c r="I886" s="6" t="s">
        <v>32</v>
      </c>
      <c r="J886" s="6" t="s">
        <v>33</v>
      </c>
      <c r="K886" s="6" t="s">
        <v>36</v>
      </c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4"/>
      <c r="W886" s="24"/>
      <c r="X886" s="24"/>
      <c r="Y886" s="24"/>
      <c r="Z886" s="24"/>
      <c r="AA886" s="24"/>
      <c r="AB886" s="24"/>
      <c r="AC886" s="24"/>
    </row>
    <row r="887" spans="1:29">
      <c r="A887" s="6" t="s">
        <v>22</v>
      </c>
      <c r="B887" s="6" t="s">
        <v>23</v>
      </c>
      <c r="C887" s="6" t="s">
        <v>22</v>
      </c>
      <c r="D887" s="6" t="s">
        <v>23</v>
      </c>
      <c r="E887" s="6" t="s">
        <v>57</v>
      </c>
      <c r="F887" s="6" t="s">
        <v>25</v>
      </c>
      <c r="G887" s="6" t="s">
        <v>41</v>
      </c>
      <c r="H887" s="6" t="s">
        <v>29</v>
      </c>
      <c r="I887" s="6" t="s">
        <v>34</v>
      </c>
      <c r="J887" s="6" t="s">
        <v>33</v>
      </c>
      <c r="K887" s="6" t="s">
        <v>36</v>
      </c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4"/>
      <c r="W887" s="24"/>
      <c r="X887" s="24"/>
      <c r="Y887" s="24"/>
      <c r="Z887" s="24"/>
      <c r="AA887" s="24"/>
      <c r="AB887" s="24"/>
      <c r="AC887" s="24"/>
    </row>
    <row r="888" spans="1:29">
      <c r="A888" s="6" t="s">
        <v>22</v>
      </c>
      <c r="B888" s="6" t="s">
        <v>23</v>
      </c>
      <c r="C888" s="6" t="s">
        <v>22</v>
      </c>
      <c r="D888" s="6" t="s">
        <v>23</v>
      </c>
      <c r="E888" s="6" t="s">
        <v>57</v>
      </c>
      <c r="F888" s="6" t="s">
        <v>25</v>
      </c>
      <c r="G888" s="6" t="s">
        <v>41</v>
      </c>
      <c r="H888" s="6" t="s">
        <v>29</v>
      </c>
      <c r="I888" s="6" t="s">
        <v>30</v>
      </c>
      <c r="J888" s="6" t="s">
        <v>33</v>
      </c>
      <c r="K888" s="6" t="s">
        <v>36</v>
      </c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4"/>
      <c r="W888" s="24"/>
      <c r="X888" s="24"/>
      <c r="Y888" s="24"/>
      <c r="Z888" s="24"/>
      <c r="AA888" s="24"/>
      <c r="AB888" s="24"/>
      <c r="AC888" s="24"/>
    </row>
    <row r="889" spans="1:29">
      <c r="A889" s="6" t="s">
        <v>22</v>
      </c>
      <c r="B889" s="6" t="s">
        <v>23</v>
      </c>
      <c r="C889" s="6" t="s">
        <v>22</v>
      </c>
      <c r="D889" s="6" t="s">
        <v>23</v>
      </c>
      <c r="E889" s="6" t="s">
        <v>57</v>
      </c>
      <c r="F889" s="6" t="s">
        <v>25</v>
      </c>
      <c r="G889" s="6" t="s">
        <v>41</v>
      </c>
      <c r="H889" s="6" t="s">
        <v>35</v>
      </c>
      <c r="I889" s="6" t="s">
        <v>32</v>
      </c>
      <c r="J889" s="6" t="s">
        <v>31</v>
      </c>
      <c r="K889" s="6" t="s">
        <v>36</v>
      </c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4"/>
      <c r="W889" s="24"/>
      <c r="X889" s="24"/>
      <c r="Y889" s="24"/>
      <c r="Z889" s="24"/>
      <c r="AA889" s="24"/>
      <c r="AB889" s="24"/>
      <c r="AC889" s="24"/>
    </row>
    <row r="890" spans="1:29">
      <c r="A890" s="6" t="s">
        <v>22</v>
      </c>
      <c r="B890" s="6" t="s">
        <v>23</v>
      </c>
      <c r="C890" s="6" t="s">
        <v>22</v>
      </c>
      <c r="D890" s="6" t="s">
        <v>23</v>
      </c>
      <c r="E890" s="6" t="s">
        <v>57</v>
      </c>
      <c r="F890" s="6" t="s">
        <v>25</v>
      </c>
      <c r="G890" s="6" t="s">
        <v>41</v>
      </c>
      <c r="H890" s="6" t="s">
        <v>35</v>
      </c>
      <c r="I890" s="6" t="s">
        <v>30</v>
      </c>
      <c r="J890" s="6" t="s">
        <v>31</v>
      </c>
      <c r="K890" s="6" t="s">
        <v>36</v>
      </c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4"/>
      <c r="W890" s="24"/>
      <c r="X890" s="24"/>
      <c r="Y890" s="24"/>
      <c r="Z890" s="24"/>
      <c r="AA890" s="24"/>
      <c r="AB890" s="24"/>
      <c r="AC890" s="24"/>
    </row>
    <row r="891" spans="1:29">
      <c r="A891" s="6" t="s">
        <v>22</v>
      </c>
      <c r="B891" s="6" t="s">
        <v>23</v>
      </c>
      <c r="C891" s="6" t="s">
        <v>22</v>
      </c>
      <c r="D891" s="6" t="s">
        <v>23</v>
      </c>
      <c r="E891" s="6" t="s">
        <v>57</v>
      </c>
      <c r="F891" s="6" t="s">
        <v>25</v>
      </c>
      <c r="G891" s="6" t="s">
        <v>41</v>
      </c>
      <c r="H891" s="6" t="s">
        <v>35</v>
      </c>
      <c r="I891" s="6" t="s">
        <v>34</v>
      </c>
      <c r="J891" s="6" t="s">
        <v>33</v>
      </c>
      <c r="K891" s="6" t="s">
        <v>36</v>
      </c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4"/>
      <c r="W891" s="24"/>
      <c r="X891" s="24"/>
      <c r="Y891" s="24"/>
      <c r="Z891" s="24"/>
      <c r="AA891" s="24"/>
      <c r="AB891" s="24"/>
      <c r="AC891" s="24"/>
    </row>
    <row r="892" spans="1:29">
      <c r="A892" s="6" t="s">
        <v>22</v>
      </c>
      <c r="B892" s="6" t="s">
        <v>23</v>
      </c>
      <c r="C892" s="6" t="s">
        <v>22</v>
      </c>
      <c r="D892" s="6" t="s">
        <v>23</v>
      </c>
      <c r="E892" s="6" t="s">
        <v>57</v>
      </c>
      <c r="F892" s="6" t="s">
        <v>25</v>
      </c>
      <c r="G892" s="6" t="s">
        <v>41</v>
      </c>
      <c r="H892" s="6" t="s">
        <v>35</v>
      </c>
      <c r="I892" s="6" t="s">
        <v>30</v>
      </c>
      <c r="J892" s="6" t="s">
        <v>33</v>
      </c>
      <c r="K892" s="6" t="s">
        <v>36</v>
      </c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4"/>
      <c r="W892" s="24"/>
      <c r="X892" s="24"/>
      <c r="Y892" s="24"/>
      <c r="Z892" s="24"/>
      <c r="AA892" s="24"/>
      <c r="AB892" s="24"/>
      <c r="AC892" s="24"/>
    </row>
    <row r="893" spans="1:29">
      <c r="A893" s="6" t="s">
        <v>22</v>
      </c>
      <c r="B893" s="6" t="s">
        <v>23</v>
      </c>
      <c r="C893" s="6" t="s">
        <v>22</v>
      </c>
      <c r="D893" s="6" t="s">
        <v>23</v>
      </c>
      <c r="E893" s="6" t="s">
        <v>57</v>
      </c>
      <c r="F893" s="6" t="s">
        <v>25</v>
      </c>
      <c r="G893" s="6" t="s">
        <v>41</v>
      </c>
      <c r="H893" s="6" t="s">
        <v>35</v>
      </c>
      <c r="I893" s="6" t="s">
        <v>32</v>
      </c>
      <c r="J893" s="6" t="s">
        <v>33</v>
      </c>
      <c r="K893" s="6" t="s">
        <v>36</v>
      </c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4"/>
      <c r="W893" s="24"/>
      <c r="X893" s="24"/>
      <c r="Y893" s="24"/>
      <c r="Z893" s="24"/>
      <c r="AA893" s="24"/>
      <c r="AB893" s="24"/>
      <c r="AC893" s="24"/>
    </row>
    <row r="894" spans="1:29">
      <c r="A894" s="6" t="s">
        <v>22</v>
      </c>
      <c r="B894" s="6" t="s">
        <v>23</v>
      </c>
      <c r="C894" s="6" t="s">
        <v>22</v>
      </c>
      <c r="D894" s="6" t="s">
        <v>23</v>
      </c>
      <c r="E894" s="6" t="s">
        <v>57</v>
      </c>
      <c r="F894" s="6" t="s">
        <v>25</v>
      </c>
      <c r="G894" s="6" t="s">
        <v>42</v>
      </c>
      <c r="H894" s="6" t="s">
        <v>27</v>
      </c>
      <c r="I894" s="6" t="s">
        <v>28</v>
      </c>
      <c r="J894" s="6" t="s">
        <v>28</v>
      </c>
      <c r="K894" s="6" t="s">
        <v>36</v>
      </c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4"/>
      <c r="W894" s="24"/>
      <c r="X894" s="24"/>
      <c r="Y894" s="24"/>
      <c r="Z894" s="24"/>
      <c r="AA894" s="24"/>
      <c r="AB894" s="24"/>
      <c r="AC894" s="24"/>
    </row>
    <row r="895" spans="1:29">
      <c r="A895" s="6" t="s">
        <v>22</v>
      </c>
      <c r="B895" s="6" t="s">
        <v>23</v>
      </c>
      <c r="C895" s="6" t="s">
        <v>22</v>
      </c>
      <c r="D895" s="6" t="s">
        <v>23</v>
      </c>
      <c r="E895" s="6" t="s">
        <v>57</v>
      </c>
      <c r="F895" s="6" t="s">
        <v>25</v>
      </c>
      <c r="G895" s="6" t="s">
        <v>42</v>
      </c>
      <c r="H895" s="6" t="s">
        <v>29</v>
      </c>
      <c r="I895" s="6" t="s">
        <v>30</v>
      </c>
      <c r="J895" s="6" t="s">
        <v>31</v>
      </c>
      <c r="K895" s="6" t="s">
        <v>36</v>
      </c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4"/>
      <c r="W895" s="24"/>
      <c r="X895" s="24"/>
      <c r="Y895" s="24"/>
      <c r="Z895" s="24"/>
      <c r="AA895" s="24"/>
      <c r="AB895" s="24"/>
      <c r="AC895" s="24"/>
    </row>
    <row r="896" spans="1:29">
      <c r="A896" s="6" t="s">
        <v>22</v>
      </c>
      <c r="B896" s="6" t="s">
        <v>23</v>
      </c>
      <c r="C896" s="6" t="s">
        <v>22</v>
      </c>
      <c r="D896" s="6" t="s">
        <v>23</v>
      </c>
      <c r="E896" s="6" t="s">
        <v>57</v>
      </c>
      <c r="F896" s="6" t="s">
        <v>25</v>
      </c>
      <c r="G896" s="6" t="s">
        <v>42</v>
      </c>
      <c r="H896" s="6" t="s">
        <v>29</v>
      </c>
      <c r="I896" s="6" t="s">
        <v>32</v>
      </c>
      <c r="J896" s="6" t="s">
        <v>31</v>
      </c>
      <c r="K896" s="6" t="s">
        <v>36</v>
      </c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4"/>
      <c r="W896" s="24"/>
      <c r="X896" s="24"/>
      <c r="Y896" s="24"/>
      <c r="Z896" s="24"/>
      <c r="AA896" s="24"/>
      <c r="AB896" s="24"/>
      <c r="AC896" s="24"/>
    </row>
    <row r="897" spans="1:29">
      <c r="A897" s="6" t="s">
        <v>22</v>
      </c>
      <c r="B897" s="6" t="s">
        <v>23</v>
      </c>
      <c r="C897" s="6" t="s">
        <v>22</v>
      </c>
      <c r="D897" s="6" t="s">
        <v>23</v>
      </c>
      <c r="E897" s="6" t="s">
        <v>57</v>
      </c>
      <c r="F897" s="6" t="s">
        <v>25</v>
      </c>
      <c r="G897" s="6" t="s">
        <v>42</v>
      </c>
      <c r="H897" s="6" t="s">
        <v>29</v>
      </c>
      <c r="I897" s="6" t="s">
        <v>30</v>
      </c>
      <c r="J897" s="6" t="s">
        <v>33</v>
      </c>
      <c r="K897" s="6" t="s">
        <v>36</v>
      </c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4"/>
      <c r="W897" s="24"/>
      <c r="X897" s="24"/>
      <c r="Y897" s="24"/>
      <c r="Z897" s="24"/>
      <c r="AA897" s="24"/>
      <c r="AB897" s="24"/>
      <c r="AC897" s="24"/>
    </row>
    <row r="898" spans="1:29">
      <c r="A898" s="6" t="s">
        <v>22</v>
      </c>
      <c r="B898" s="6" t="s">
        <v>23</v>
      </c>
      <c r="C898" s="6" t="s">
        <v>22</v>
      </c>
      <c r="D898" s="6" t="s">
        <v>23</v>
      </c>
      <c r="E898" s="6" t="s">
        <v>57</v>
      </c>
      <c r="F898" s="6" t="s">
        <v>25</v>
      </c>
      <c r="G898" s="6" t="s">
        <v>42</v>
      </c>
      <c r="H898" s="6" t="s">
        <v>29</v>
      </c>
      <c r="I898" s="6" t="s">
        <v>32</v>
      </c>
      <c r="J898" s="6" t="s">
        <v>33</v>
      </c>
      <c r="K898" s="6" t="s">
        <v>36</v>
      </c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4"/>
      <c r="W898" s="24"/>
      <c r="X898" s="24"/>
      <c r="Y898" s="24"/>
      <c r="Z898" s="24"/>
      <c r="AA898" s="24"/>
      <c r="AB898" s="24"/>
      <c r="AC898" s="24"/>
    </row>
    <row r="899" spans="1:29">
      <c r="A899" s="6" t="s">
        <v>22</v>
      </c>
      <c r="B899" s="6" t="s">
        <v>23</v>
      </c>
      <c r="C899" s="6" t="s">
        <v>22</v>
      </c>
      <c r="D899" s="6" t="s">
        <v>23</v>
      </c>
      <c r="E899" s="6" t="s">
        <v>57</v>
      </c>
      <c r="F899" s="6" t="s">
        <v>25</v>
      </c>
      <c r="G899" s="6" t="s">
        <v>42</v>
      </c>
      <c r="H899" s="6" t="s">
        <v>29</v>
      </c>
      <c r="I899" s="6" t="s">
        <v>34</v>
      </c>
      <c r="J899" s="6" t="s">
        <v>33</v>
      </c>
      <c r="K899" s="6" t="s">
        <v>36</v>
      </c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4"/>
      <c r="W899" s="24"/>
      <c r="X899" s="24"/>
      <c r="Y899" s="24"/>
      <c r="Z899" s="24"/>
      <c r="AA899" s="24"/>
      <c r="AB899" s="24"/>
      <c r="AC899" s="24"/>
    </row>
    <row r="900" spans="1:29">
      <c r="A900" s="6" t="s">
        <v>22</v>
      </c>
      <c r="B900" s="6" t="s">
        <v>23</v>
      </c>
      <c r="C900" s="6" t="s">
        <v>22</v>
      </c>
      <c r="D900" s="6" t="s">
        <v>23</v>
      </c>
      <c r="E900" s="6" t="s">
        <v>57</v>
      </c>
      <c r="F900" s="6" t="s">
        <v>25</v>
      </c>
      <c r="G900" s="6" t="s">
        <v>42</v>
      </c>
      <c r="H900" s="6" t="s">
        <v>35</v>
      </c>
      <c r="I900" s="6" t="s">
        <v>32</v>
      </c>
      <c r="J900" s="6" t="s">
        <v>31</v>
      </c>
      <c r="K900" s="6" t="s">
        <v>36</v>
      </c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4"/>
      <c r="W900" s="24"/>
      <c r="X900" s="24"/>
      <c r="Y900" s="24"/>
      <c r="Z900" s="24"/>
      <c r="AA900" s="24"/>
      <c r="AB900" s="24"/>
      <c r="AC900" s="24"/>
    </row>
    <row r="901" spans="1:29">
      <c r="A901" s="6" t="s">
        <v>22</v>
      </c>
      <c r="B901" s="6" t="s">
        <v>23</v>
      </c>
      <c r="C901" s="6" t="s">
        <v>22</v>
      </c>
      <c r="D901" s="6" t="s">
        <v>23</v>
      </c>
      <c r="E901" s="6" t="s">
        <v>57</v>
      </c>
      <c r="F901" s="6" t="s">
        <v>25</v>
      </c>
      <c r="G901" s="6" t="s">
        <v>42</v>
      </c>
      <c r="H901" s="6" t="s">
        <v>35</v>
      </c>
      <c r="I901" s="6" t="s">
        <v>30</v>
      </c>
      <c r="J901" s="6" t="s">
        <v>31</v>
      </c>
      <c r="K901" s="6" t="s">
        <v>36</v>
      </c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4"/>
      <c r="W901" s="24"/>
      <c r="X901" s="24"/>
      <c r="Y901" s="24"/>
      <c r="Z901" s="24"/>
      <c r="AA901" s="24"/>
      <c r="AB901" s="24"/>
      <c r="AC901" s="24"/>
    </row>
    <row r="902" spans="1:29">
      <c r="A902" s="6" t="s">
        <v>22</v>
      </c>
      <c r="B902" s="6" t="s">
        <v>23</v>
      </c>
      <c r="C902" s="6" t="s">
        <v>22</v>
      </c>
      <c r="D902" s="6" t="s">
        <v>23</v>
      </c>
      <c r="E902" s="6" t="s">
        <v>57</v>
      </c>
      <c r="F902" s="6" t="s">
        <v>25</v>
      </c>
      <c r="G902" s="6" t="s">
        <v>42</v>
      </c>
      <c r="H902" s="6" t="s">
        <v>35</v>
      </c>
      <c r="I902" s="6" t="s">
        <v>32</v>
      </c>
      <c r="J902" s="6" t="s">
        <v>33</v>
      </c>
      <c r="K902" s="6" t="s">
        <v>36</v>
      </c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4"/>
      <c r="W902" s="24"/>
      <c r="X902" s="24"/>
      <c r="Y902" s="24"/>
      <c r="Z902" s="24"/>
      <c r="AA902" s="24"/>
      <c r="AB902" s="24"/>
      <c r="AC902" s="24"/>
    </row>
    <row r="903" spans="1:29">
      <c r="A903" s="6" t="s">
        <v>22</v>
      </c>
      <c r="B903" s="6" t="s">
        <v>23</v>
      </c>
      <c r="C903" s="6" t="s">
        <v>22</v>
      </c>
      <c r="D903" s="6" t="s">
        <v>23</v>
      </c>
      <c r="E903" s="6" t="s">
        <v>57</v>
      </c>
      <c r="F903" s="6" t="s">
        <v>25</v>
      </c>
      <c r="G903" s="6" t="s">
        <v>42</v>
      </c>
      <c r="H903" s="6" t="s">
        <v>35</v>
      </c>
      <c r="I903" s="6" t="s">
        <v>30</v>
      </c>
      <c r="J903" s="6" t="s">
        <v>33</v>
      </c>
      <c r="K903" s="6" t="s">
        <v>36</v>
      </c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4"/>
      <c r="W903" s="24"/>
      <c r="X903" s="24"/>
      <c r="Y903" s="24"/>
      <c r="Z903" s="24"/>
      <c r="AA903" s="24"/>
      <c r="AB903" s="24"/>
      <c r="AC903" s="24"/>
    </row>
    <row r="904" spans="1:29">
      <c r="A904" s="6" t="s">
        <v>22</v>
      </c>
      <c r="B904" s="6" t="s">
        <v>23</v>
      </c>
      <c r="C904" s="6" t="s">
        <v>22</v>
      </c>
      <c r="D904" s="6" t="s">
        <v>23</v>
      </c>
      <c r="E904" s="6" t="s">
        <v>57</v>
      </c>
      <c r="F904" s="6" t="s">
        <v>25</v>
      </c>
      <c r="G904" s="6" t="s">
        <v>42</v>
      </c>
      <c r="H904" s="6" t="s">
        <v>35</v>
      </c>
      <c r="I904" s="6" t="s">
        <v>34</v>
      </c>
      <c r="J904" s="6" t="s">
        <v>33</v>
      </c>
      <c r="K904" s="6" t="s">
        <v>36</v>
      </c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4"/>
      <c r="W904" s="24"/>
      <c r="X904" s="24"/>
      <c r="Y904" s="24"/>
      <c r="Z904" s="24"/>
      <c r="AA904" s="24"/>
      <c r="AB904" s="24"/>
      <c r="AC904" s="24"/>
    </row>
    <row r="905" spans="1:29">
      <c r="A905" s="5" t="s">
        <v>22</v>
      </c>
      <c r="B905" s="5" t="s">
        <v>23</v>
      </c>
      <c r="C905" s="5" t="s">
        <v>22</v>
      </c>
      <c r="D905" s="5" t="s">
        <v>23</v>
      </c>
      <c r="E905" s="5" t="s">
        <v>57</v>
      </c>
      <c r="F905" s="5" t="s">
        <v>25</v>
      </c>
      <c r="G905" s="5" t="s">
        <v>43</v>
      </c>
      <c r="H905" s="5" t="s">
        <v>27</v>
      </c>
      <c r="I905" s="5" t="s">
        <v>28</v>
      </c>
      <c r="J905" s="5" t="s">
        <v>28</v>
      </c>
      <c r="K905" s="11">
        <v>0.82895</v>
      </c>
      <c r="L905" s="12">
        <v>1.4893</v>
      </c>
      <c r="M905" s="12">
        <v>2.5571</v>
      </c>
      <c r="N905" s="12">
        <v>4.777</v>
      </c>
      <c r="O905" s="12">
        <v>8.6267</v>
      </c>
      <c r="P905" s="12">
        <v>13.89545</v>
      </c>
      <c r="Q905" s="12">
        <v>19.54355</v>
      </c>
      <c r="R905" s="12">
        <v>24.7561</v>
      </c>
      <c r="S905" s="12">
        <v>29.3926</v>
      </c>
      <c r="T905" s="12">
        <v>33.42495</v>
      </c>
      <c r="U905" s="12">
        <v>37.1201</v>
      </c>
      <c r="V905" s="24"/>
      <c r="W905" s="24"/>
      <c r="X905" s="24"/>
      <c r="Y905" s="24"/>
      <c r="Z905" s="24"/>
      <c r="AA905" s="24"/>
      <c r="AB905" s="24"/>
      <c r="AC905" s="24"/>
    </row>
    <row r="906" spans="1:29">
      <c r="A906" s="6" t="s">
        <v>22</v>
      </c>
      <c r="B906" s="6" t="s">
        <v>23</v>
      </c>
      <c r="C906" s="6" t="s">
        <v>22</v>
      </c>
      <c r="D906" s="6" t="s">
        <v>23</v>
      </c>
      <c r="E906" s="6" t="s">
        <v>57</v>
      </c>
      <c r="F906" s="6" t="s">
        <v>25</v>
      </c>
      <c r="G906" s="6" t="s">
        <v>43</v>
      </c>
      <c r="H906" s="6" t="s">
        <v>29</v>
      </c>
      <c r="I906" s="6" t="s">
        <v>30</v>
      </c>
      <c r="J906" s="6" t="s">
        <v>31</v>
      </c>
      <c r="K906" s="16">
        <v>0.82895</v>
      </c>
      <c r="L906" s="14">
        <v>1.4893</v>
      </c>
      <c r="M906" s="14">
        <v>2.55317405322416</v>
      </c>
      <c r="N906" s="14">
        <v>4.76656417258329</v>
      </c>
      <c r="O906" s="14">
        <v>8.582573657289</v>
      </c>
      <c r="P906" s="14">
        <v>13.8449116665112</v>
      </c>
      <c r="Q906" s="14">
        <v>19.3488494622946</v>
      </c>
      <c r="R906" s="14">
        <v>24.4710875963742</v>
      </c>
      <c r="S906" s="14">
        <v>28.8155941675411</v>
      </c>
      <c r="T906" s="14">
        <v>32.4662010010396</v>
      </c>
      <c r="U906" s="14">
        <v>36.0592685430234</v>
      </c>
      <c r="V906" s="24"/>
      <c r="W906" s="24"/>
      <c r="X906" s="24"/>
      <c r="Y906" s="24"/>
      <c r="Z906" s="24"/>
      <c r="AA906" s="24"/>
      <c r="AB906" s="24"/>
      <c r="AC906" s="24"/>
    </row>
    <row r="907" spans="1:29">
      <c r="A907" s="5" t="s">
        <v>22</v>
      </c>
      <c r="B907" s="5" t="s">
        <v>23</v>
      </c>
      <c r="C907" s="5" t="s">
        <v>22</v>
      </c>
      <c r="D907" s="5" t="s">
        <v>23</v>
      </c>
      <c r="E907" s="5" t="s">
        <v>57</v>
      </c>
      <c r="F907" s="5" t="s">
        <v>25</v>
      </c>
      <c r="G907" s="5" t="s">
        <v>43</v>
      </c>
      <c r="H907" s="5" t="s">
        <v>29</v>
      </c>
      <c r="I907" s="5" t="s">
        <v>32</v>
      </c>
      <c r="J907" s="5" t="s">
        <v>31</v>
      </c>
      <c r="K907" s="11">
        <v>0.82895</v>
      </c>
      <c r="L907" s="12">
        <v>1.4893</v>
      </c>
      <c r="M907" s="12">
        <v>2.54139621289662</v>
      </c>
      <c r="N907" s="12">
        <v>4.73525669033315</v>
      </c>
      <c r="O907" s="12">
        <v>8.50081013991274</v>
      </c>
      <c r="P907" s="12">
        <v>13.61165781964</v>
      </c>
      <c r="Q907" s="12">
        <v>19.0458386916936</v>
      </c>
      <c r="R907" s="12">
        <v>24.014551891019</v>
      </c>
      <c r="S907" s="12">
        <v>28.2437286988458</v>
      </c>
      <c r="T907" s="12">
        <v>32.0672584645594</v>
      </c>
      <c r="U907" s="12">
        <v>35.6876560690037</v>
      </c>
      <c r="V907" s="24"/>
      <c r="W907" s="24"/>
      <c r="X907" s="24"/>
      <c r="Y907" s="24"/>
      <c r="Z907" s="24"/>
      <c r="AA907" s="24"/>
      <c r="AB907" s="24"/>
      <c r="AC907" s="24"/>
    </row>
    <row r="908" spans="1:29">
      <c r="A908" s="5" t="s">
        <v>22</v>
      </c>
      <c r="B908" s="5" t="s">
        <v>23</v>
      </c>
      <c r="C908" s="5" t="s">
        <v>22</v>
      </c>
      <c r="D908" s="5" t="s">
        <v>23</v>
      </c>
      <c r="E908" s="5" t="s">
        <v>57</v>
      </c>
      <c r="F908" s="5" t="s">
        <v>25</v>
      </c>
      <c r="G908" s="5" t="s">
        <v>43</v>
      </c>
      <c r="H908" s="5" t="s">
        <v>29</v>
      </c>
      <c r="I908" s="5" t="s">
        <v>30</v>
      </c>
      <c r="J908" s="5" t="s">
        <v>33</v>
      </c>
      <c r="K908" s="11">
        <v>0.82895</v>
      </c>
      <c r="L908" s="17">
        <v>1.4893</v>
      </c>
      <c r="M908" s="17">
        <v>2.52438377686796</v>
      </c>
      <c r="N908" s="17">
        <v>4.70786264336428</v>
      </c>
      <c r="O908" s="17">
        <v>8.38789861591695</v>
      </c>
      <c r="P908" s="17">
        <v>13.5209479903012</v>
      </c>
      <c r="Q908" s="17">
        <v>19.0896785478657</v>
      </c>
      <c r="R908" s="17">
        <v>24.4543221608668</v>
      </c>
      <c r="S908" s="17">
        <v>29.1497178121721</v>
      </c>
      <c r="T908" s="17">
        <v>33.374760455088</v>
      </c>
      <c r="U908" s="17">
        <v>37.1522464077872</v>
      </c>
      <c r="V908" s="24"/>
      <c r="W908" s="24"/>
      <c r="X908" s="24"/>
      <c r="Y908" s="24"/>
      <c r="Z908" s="24"/>
      <c r="AA908" s="24"/>
      <c r="AB908" s="24"/>
      <c r="AC908" s="24"/>
    </row>
    <row r="909" spans="1:29">
      <c r="A909" s="6" t="s">
        <v>22</v>
      </c>
      <c r="B909" s="6" t="s">
        <v>23</v>
      </c>
      <c r="C909" s="6" t="s">
        <v>22</v>
      </c>
      <c r="D909" s="6" t="s">
        <v>23</v>
      </c>
      <c r="E909" s="6" t="s">
        <v>57</v>
      </c>
      <c r="F909" s="6" t="s">
        <v>25</v>
      </c>
      <c r="G909" s="6" t="s">
        <v>43</v>
      </c>
      <c r="H909" s="6" t="s">
        <v>29</v>
      </c>
      <c r="I909" s="6" t="s">
        <v>32</v>
      </c>
      <c r="J909" s="6" t="s">
        <v>33</v>
      </c>
      <c r="K909" s="16" t="s">
        <v>36</v>
      </c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24"/>
      <c r="W909" s="24"/>
      <c r="X909" s="24"/>
      <c r="Y909" s="24"/>
      <c r="Z909" s="24"/>
      <c r="AA909" s="24"/>
      <c r="AB909" s="24"/>
      <c r="AC909" s="24"/>
    </row>
    <row r="910" spans="1:29">
      <c r="A910" s="6" t="s">
        <v>22</v>
      </c>
      <c r="B910" s="6" t="s">
        <v>23</v>
      </c>
      <c r="C910" s="6" t="s">
        <v>22</v>
      </c>
      <c r="D910" s="6" t="s">
        <v>23</v>
      </c>
      <c r="E910" s="6" t="s">
        <v>57</v>
      </c>
      <c r="F910" s="6" t="s">
        <v>25</v>
      </c>
      <c r="G910" s="6" t="s">
        <v>43</v>
      </c>
      <c r="H910" s="6" t="s">
        <v>29</v>
      </c>
      <c r="I910" s="6" t="s">
        <v>34</v>
      </c>
      <c r="J910" s="6" t="s">
        <v>33</v>
      </c>
      <c r="K910" s="16">
        <v>0.82895</v>
      </c>
      <c r="L910" s="14">
        <v>1.4893</v>
      </c>
      <c r="M910" s="14">
        <v>2.55186540429887</v>
      </c>
      <c r="N910" s="14">
        <v>4.7652596941562</v>
      </c>
      <c r="O910" s="14">
        <v>8.58127582367985</v>
      </c>
      <c r="P910" s="14">
        <v>13.8358406835774</v>
      </c>
      <c r="Q910" s="14">
        <v>19.3475600547602</v>
      </c>
      <c r="R910" s="14">
        <v>24.5794181027297</v>
      </c>
      <c r="S910" s="14">
        <v>29.1689941762854</v>
      </c>
      <c r="T910" s="14">
        <v>33.32199708736</v>
      </c>
      <c r="U910" s="14">
        <v>37.0043729319662</v>
      </c>
      <c r="V910" s="24"/>
      <c r="W910" s="24"/>
      <c r="X910" s="24"/>
      <c r="Y910" s="24"/>
      <c r="Z910" s="24"/>
      <c r="AA910" s="24"/>
      <c r="AB910" s="24"/>
      <c r="AC910" s="24"/>
    </row>
    <row r="911" spans="1:29">
      <c r="A911" s="6" t="s">
        <v>22</v>
      </c>
      <c r="B911" s="6" t="s">
        <v>23</v>
      </c>
      <c r="C911" s="6" t="s">
        <v>22</v>
      </c>
      <c r="D911" s="6" t="s">
        <v>23</v>
      </c>
      <c r="E911" s="6" t="s">
        <v>57</v>
      </c>
      <c r="F911" s="6" t="s">
        <v>25</v>
      </c>
      <c r="G911" s="6" t="s">
        <v>43</v>
      </c>
      <c r="H911" s="6" t="s">
        <v>35</v>
      </c>
      <c r="I911" s="6" t="s">
        <v>30</v>
      </c>
      <c r="J911" s="6" t="s">
        <v>31</v>
      </c>
      <c r="K911" s="16">
        <v>0.82895</v>
      </c>
      <c r="L911" s="20">
        <v>1.4893</v>
      </c>
      <c r="M911" s="20">
        <v>2.56495189355169</v>
      </c>
      <c r="N911" s="20">
        <v>4.8004806116876</v>
      </c>
      <c r="O911" s="20">
        <v>8.51638414322251</v>
      </c>
      <c r="P911" s="20">
        <v>13.6842256831111</v>
      </c>
      <c r="Q911" s="20">
        <v>19.1064408458138</v>
      </c>
      <c r="R911" s="20">
        <v>24.0184208376745</v>
      </c>
      <c r="S911" s="20">
        <v>28.2360181532004</v>
      </c>
      <c r="T911" s="20">
        <v>31.8433358795672</v>
      </c>
      <c r="U911" s="20">
        <v>35.2903264687543</v>
      </c>
      <c r="V911" s="24"/>
      <c r="W911" s="24"/>
      <c r="X911" s="24"/>
      <c r="Y911" s="24"/>
      <c r="Z911" s="24"/>
      <c r="AA911" s="24"/>
      <c r="AB911" s="24"/>
      <c r="AC911" s="24"/>
    </row>
    <row r="912" spans="1:29">
      <c r="A912" s="6" t="s">
        <v>22</v>
      </c>
      <c r="B912" s="6" t="s">
        <v>23</v>
      </c>
      <c r="C912" s="6" t="s">
        <v>22</v>
      </c>
      <c r="D912" s="6" t="s">
        <v>23</v>
      </c>
      <c r="E912" s="6" t="s">
        <v>57</v>
      </c>
      <c r="F912" s="6" t="s">
        <v>25</v>
      </c>
      <c r="G912" s="6" t="s">
        <v>43</v>
      </c>
      <c r="H912" s="6" t="s">
        <v>35</v>
      </c>
      <c r="I912" s="6" t="s">
        <v>32</v>
      </c>
      <c r="J912" s="6" t="s">
        <v>31</v>
      </c>
      <c r="K912" s="16" t="s">
        <v>36</v>
      </c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24"/>
      <c r="W912" s="24"/>
      <c r="X912" s="24"/>
      <c r="Y912" s="24"/>
      <c r="Z912" s="24"/>
      <c r="AA912" s="24"/>
      <c r="AB912" s="24"/>
      <c r="AC912" s="24"/>
    </row>
    <row r="913" spans="1:29">
      <c r="A913" s="6" t="s">
        <v>22</v>
      </c>
      <c r="B913" s="6" t="s">
        <v>23</v>
      </c>
      <c r="C913" s="6" t="s">
        <v>22</v>
      </c>
      <c r="D913" s="6" t="s">
        <v>23</v>
      </c>
      <c r="E913" s="6" t="s">
        <v>57</v>
      </c>
      <c r="F913" s="6" t="s">
        <v>25</v>
      </c>
      <c r="G913" s="6" t="s">
        <v>43</v>
      </c>
      <c r="H913" s="6" t="s">
        <v>35</v>
      </c>
      <c r="I913" s="6" t="s">
        <v>30</v>
      </c>
      <c r="J913" s="6" t="s">
        <v>33</v>
      </c>
      <c r="K913" s="16" t="s">
        <v>36</v>
      </c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24"/>
      <c r="W913" s="24"/>
      <c r="X913" s="24"/>
      <c r="Y913" s="24"/>
      <c r="Z913" s="24"/>
      <c r="AA913" s="24"/>
      <c r="AB913" s="24"/>
      <c r="AC913" s="24"/>
    </row>
    <row r="914" spans="1:29">
      <c r="A914" s="6" t="s">
        <v>22</v>
      </c>
      <c r="B914" s="6" t="s">
        <v>23</v>
      </c>
      <c r="C914" s="6" t="s">
        <v>22</v>
      </c>
      <c r="D914" s="6" t="s">
        <v>23</v>
      </c>
      <c r="E914" s="6" t="s">
        <v>57</v>
      </c>
      <c r="F914" s="6" t="s">
        <v>25</v>
      </c>
      <c r="G914" s="6" t="s">
        <v>43</v>
      </c>
      <c r="H914" s="6" t="s">
        <v>35</v>
      </c>
      <c r="I914" s="6" t="s">
        <v>32</v>
      </c>
      <c r="J914" s="6" t="s">
        <v>33</v>
      </c>
      <c r="K914" s="6" t="s">
        <v>36</v>
      </c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4"/>
      <c r="W914" s="24"/>
      <c r="X914" s="24"/>
      <c r="Y914" s="24"/>
      <c r="Z914" s="24"/>
      <c r="AA914" s="24"/>
      <c r="AB914" s="24"/>
      <c r="AC914" s="24"/>
    </row>
    <row r="915" spans="1:29">
      <c r="A915" s="6" t="s">
        <v>22</v>
      </c>
      <c r="B915" s="6" t="s">
        <v>23</v>
      </c>
      <c r="C915" s="6" t="s">
        <v>22</v>
      </c>
      <c r="D915" s="6" t="s">
        <v>23</v>
      </c>
      <c r="E915" s="6" t="s">
        <v>57</v>
      </c>
      <c r="F915" s="6" t="s">
        <v>25</v>
      </c>
      <c r="G915" s="6" t="s">
        <v>43</v>
      </c>
      <c r="H915" s="6" t="s">
        <v>35</v>
      </c>
      <c r="I915" s="6" t="s">
        <v>34</v>
      </c>
      <c r="J915" s="6" t="s">
        <v>33</v>
      </c>
      <c r="K915" s="16">
        <v>0.82895</v>
      </c>
      <c r="L915" s="20">
        <v>1.4893</v>
      </c>
      <c r="M915" s="20">
        <v>2.56626054247697</v>
      </c>
      <c r="N915" s="20">
        <v>4.79656717640634</v>
      </c>
      <c r="O915" s="20">
        <v>8.52417114487739</v>
      </c>
      <c r="P915" s="20">
        <v>13.7269888883708</v>
      </c>
      <c r="Q915" s="20">
        <v>19.142544256779</v>
      </c>
      <c r="R915" s="20">
        <v>24.1551236195041</v>
      </c>
      <c r="S915" s="20">
        <v>28.7487694386149</v>
      </c>
      <c r="T915" s="20">
        <v>32.7287309282717</v>
      </c>
      <c r="U915" s="20">
        <v>36.1415633469586</v>
      </c>
      <c r="V915" s="24"/>
      <c r="W915" s="24"/>
      <c r="X915" s="24"/>
      <c r="Y915" s="24"/>
      <c r="Z915" s="24"/>
      <c r="AA915" s="24"/>
      <c r="AB915" s="24"/>
      <c r="AC915" s="24"/>
    </row>
    <row r="916" spans="1:29">
      <c r="A916" s="6" t="s">
        <v>22</v>
      </c>
      <c r="B916" s="6" t="s">
        <v>23</v>
      </c>
      <c r="C916" s="6" t="s">
        <v>22</v>
      </c>
      <c r="D916" s="6" t="s">
        <v>23</v>
      </c>
      <c r="E916" s="6" t="s">
        <v>57</v>
      </c>
      <c r="F916" s="6" t="s">
        <v>25</v>
      </c>
      <c r="G916" s="6" t="s">
        <v>44</v>
      </c>
      <c r="H916" s="6" t="s">
        <v>29</v>
      </c>
      <c r="I916" s="6" t="s">
        <v>32</v>
      </c>
      <c r="J916" s="6" t="s">
        <v>31</v>
      </c>
      <c r="K916" s="16">
        <v>0.82895</v>
      </c>
      <c r="L916" s="14">
        <v>1.4893</v>
      </c>
      <c r="M916" s="14">
        <v>2.4720378198567</v>
      </c>
      <c r="N916" s="14">
        <v>4.54871627525942</v>
      </c>
      <c r="O916" s="14">
        <v>8.09718388746803</v>
      </c>
      <c r="P916" s="14">
        <v>13.0557361512636</v>
      </c>
      <c r="Q916" s="14">
        <v>18.277351801148</v>
      </c>
      <c r="R916" s="14">
        <v>23.1917559022713</v>
      </c>
      <c r="S916" s="14">
        <v>27.1359803077999</v>
      </c>
      <c r="T916" s="14">
        <v>31.2294791379509</v>
      </c>
      <c r="U916" s="14">
        <v>35.1064490162117</v>
      </c>
      <c r="V916" s="24"/>
      <c r="W916" s="24"/>
      <c r="X916" s="24"/>
      <c r="Y916" s="24"/>
      <c r="Z916" s="24"/>
      <c r="AA916" s="24"/>
      <c r="AB916" s="24"/>
      <c r="AC916" s="24"/>
    </row>
    <row r="917" spans="1:29">
      <c r="A917" s="6" t="s">
        <v>22</v>
      </c>
      <c r="B917" s="6" t="s">
        <v>23</v>
      </c>
      <c r="C917" s="6" t="s">
        <v>22</v>
      </c>
      <c r="D917" s="6" t="s">
        <v>23</v>
      </c>
      <c r="E917" s="6" t="s">
        <v>57</v>
      </c>
      <c r="F917" s="6" t="s">
        <v>25</v>
      </c>
      <c r="G917" s="6" t="s">
        <v>44</v>
      </c>
      <c r="H917" s="6" t="s">
        <v>29</v>
      </c>
      <c r="I917" s="6" t="s">
        <v>30</v>
      </c>
      <c r="J917" s="6" t="s">
        <v>31</v>
      </c>
      <c r="K917" s="16">
        <v>0.82895</v>
      </c>
      <c r="L917" s="14">
        <v>1.4893</v>
      </c>
      <c r="M917" s="14">
        <v>2.54663080859775</v>
      </c>
      <c r="N917" s="14">
        <v>4.75612834516658</v>
      </c>
      <c r="O917" s="14">
        <v>8.54363864901459</v>
      </c>
      <c r="P917" s="14">
        <v>13.7606811106966</v>
      </c>
      <c r="Q917" s="14">
        <v>19.2521438972092</v>
      </c>
      <c r="R917" s="14">
        <v>24.3704949833299</v>
      </c>
      <c r="S917" s="14">
        <v>28.6562428908709</v>
      </c>
      <c r="T917" s="14">
        <v>32.2088187194394</v>
      </c>
      <c r="U917" s="14">
        <v>35.9988332963835</v>
      </c>
      <c r="V917" s="24"/>
      <c r="W917" s="24"/>
      <c r="X917" s="24"/>
      <c r="Y917" s="24"/>
      <c r="Z917" s="24"/>
      <c r="AA917" s="24"/>
      <c r="AB917" s="24"/>
      <c r="AC917" s="24"/>
    </row>
    <row r="918" spans="1:29">
      <c r="A918" s="6" t="s">
        <v>22</v>
      </c>
      <c r="B918" s="6" t="s">
        <v>23</v>
      </c>
      <c r="C918" s="6" t="s">
        <v>22</v>
      </c>
      <c r="D918" s="6" t="s">
        <v>23</v>
      </c>
      <c r="E918" s="6" t="s">
        <v>57</v>
      </c>
      <c r="F918" s="6" t="s">
        <v>25</v>
      </c>
      <c r="G918" s="6" t="s">
        <v>44</v>
      </c>
      <c r="H918" s="6" t="s">
        <v>29</v>
      </c>
      <c r="I918" s="6" t="s">
        <v>34</v>
      </c>
      <c r="J918" s="6" t="s">
        <v>33</v>
      </c>
      <c r="K918" s="16">
        <v>0.82895</v>
      </c>
      <c r="L918" s="14">
        <v>1.4893</v>
      </c>
      <c r="M918" s="14">
        <v>2.55186540429887</v>
      </c>
      <c r="N918" s="14">
        <v>4.76656417258329</v>
      </c>
      <c r="O918" s="14">
        <v>8.582573657289</v>
      </c>
      <c r="P918" s="14">
        <v>13.8397282476919</v>
      </c>
      <c r="Q918" s="14">
        <v>19.333376571881</v>
      </c>
      <c r="R918" s="14">
        <v>24.5484665294853</v>
      </c>
      <c r="S918" s="14">
        <v>29.1882705403987</v>
      </c>
      <c r="T918" s="14">
        <v>33.2975457706079</v>
      </c>
      <c r="U918" s="14">
        <v>36.9670830989331</v>
      </c>
      <c r="V918" s="24"/>
      <c r="W918" s="24"/>
      <c r="X918" s="24"/>
      <c r="Y918" s="24"/>
      <c r="Z918" s="24"/>
      <c r="AA918" s="24"/>
      <c r="AB918" s="24"/>
      <c r="AC918" s="24"/>
    </row>
    <row r="919" spans="1:29">
      <c r="A919" s="6" t="s">
        <v>22</v>
      </c>
      <c r="B919" s="6" t="s">
        <v>23</v>
      </c>
      <c r="C919" s="6" t="s">
        <v>22</v>
      </c>
      <c r="D919" s="6" t="s">
        <v>23</v>
      </c>
      <c r="E919" s="6" t="s">
        <v>57</v>
      </c>
      <c r="F919" s="6" t="s">
        <v>25</v>
      </c>
      <c r="G919" s="6" t="s">
        <v>44</v>
      </c>
      <c r="H919" s="6" t="s">
        <v>29</v>
      </c>
      <c r="I919" s="6" t="s">
        <v>30</v>
      </c>
      <c r="J919" s="6" t="s">
        <v>33</v>
      </c>
      <c r="K919" s="16">
        <v>0.82895</v>
      </c>
      <c r="L919" s="14">
        <v>1.4893</v>
      </c>
      <c r="M919" s="14">
        <v>2.51653188331627</v>
      </c>
      <c r="N919" s="14">
        <v>4.70916712179137</v>
      </c>
      <c r="O919" s="14">
        <v>8.3476657740334</v>
      </c>
      <c r="P919" s="14">
        <v>13.3991376480463</v>
      </c>
      <c r="Q919" s="14">
        <v>18.9736318697631</v>
      </c>
      <c r="R919" s="14">
        <v>24.4027362054595</v>
      </c>
      <c r="S919" s="14">
        <v>29.1368669027632</v>
      </c>
      <c r="T919" s="14">
        <v>33.419802354368</v>
      </c>
      <c r="U919" s="14">
        <v>37.2615441942635</v>
      </c>
      <c r="V919" s="24"/>
      <c r="W919" s="24"/>
      <c r="X919" s="24"/>
      <c r="Y919" s="24"/>
      <c r="Z919" s="24"/>
      <c r="AA919" s="24"/>
      <c r="AB919" s="24"/>
      <c r="AC919" s="24"/>
    </row>
    <row r="920" spans="1:29">
      <c r="A920" s="5" t="s">
        <v>22</v>
      </c>
      <c r="B920" s="5" t="s">
        <v>23</v>
      </c>
      <c r="C920" s="5" t="s">
        <v>22</v>
      </c>
      <c r="D920" s="5" t="s">
        <v>23</v>
      </c>
      <c r="E920" s="5" t="s">
        <v>57</v>
      </c>
      <c r="F920" s="5" t="s">
        <v>25</v>
      </c>
      <c r="G920" s="5" t="s">
        <v>45</v>
      </c>
      <c r="H920" s="5" t="s">
        <v>27</v>
      </c>
      <c r="I920" s="5" t="s">
        <v>28</v>
      </c>
      <c r="J920" s="5" t="s">
        <v>28</v>
      </c>
      <c r="K920" s="11">
        <v>0.58123944</v>
      </c>
      <c r="L920" s="12">
        <v>1.08869672</v>
      </c>
      <c r="M920" s="12">
        <v>1.8239046</v>
      </c>
      <c r="N920" s="12">
        <v>3.3080486</v>
      </c>
      <c r="O920" s="12">
        <v>5.3322464</v>
      </c>
      <c r="P920" s="12">
        <v>7.896498</v>
      </c>
      <c r="Q920" s="12">
        <v>11.8239412</v>
      </c>
      <c r="R920" s="12">
        <v>16.3868652</v>
      </c>
      <c r="S920" s="12">
        <v>21.58527</v>
      </c>
      <c r="T920" s="12">
        <v>28.719042</v>
      </c>
      <c r="U920" s="12">
        <v>35.852814</v>
      </c>
      <c r="V920" s="24"/>
      <c r="W920" s="24"/>
      <c r="X920" s="24"/>
      <c r="Y920" s="24"/>
      <c r="Z920" s="24"/>
      <c r="AA920" s="24"/>
      <c r="AB920" s="24"/>
      <c r="AC920" s="24"/>
    </row>
    <row r="921" spans="1:29">
      <c r="A921" s="5" t="s">
        <v>22</v>
      </c>
      <c r="B921" s="5" t="s">
        <v>23</v>
      </c>
      <c r="C921" s="5" t="s">
        <v>22</v>
      </c>
      <c r="D921" s="5" t="s">
        <v>23</v>
      </c>
      <c r="E921" s="5" t="s">
        <v>57</v>
      </c>
      <c r="F921" s="5" t="s">
        <v>25</v>
      </c>
      <c r="G921" s="5" t="s">
        <v>45</v>
      </c>
      <c r="H921" s="5" t="s">
        <v>29</v>
      </c>
      <c r="I921" s="5" t="s">
        <v>32</v>
      </c>
      <c r="J921" s="5" t="s">
        <v>31</v>
      </c>
      <c r="K921" s="11">
        <v>0.58123944</v>
      </c>
      <c r="L921" s="12">
        <v>1.08869672</v>
      </c>
      <c r="M921" s="12">
        <v>1.81416228526606</v>
      </c>
      <c r="N921" s="12">
        <v>3.25236122741992</v>
      </c>
      <c r="O921" s="12">
        <v>5.13975053970433</v>
      </c>
      <c r="P921" s="12">
        <v>7.4763302221193</v>
      </c>
      <c r="Q921" s="12">
        <v>11.0398349628966</v>
      </c>
      <c r="R921" s="12">
        <v>15.1661937234378</v>
      </c>
      <c r="S921" s="12">
        <v>19.8554065037429</v>
      </c>
      <c r="T921" s="12">
        <v>25.4244231074354</v>
      </c>
      <c r="U921" s="12">
        <v>30.9934397111279</v>
      </c>
      <c r="V921" s="24"/>
      <c r="W921" s="24"/>
      <c r="X921" s="24"/>
      <c r="Y921" s="24"/>
      <c r="Z921" s="24"/>
      <c r="AA921" s="24"/>
      <c r="AB921" s="24"/>
      <c r="AC921" s="24"/>
    </row>
    <row r="922" spans="1:29">
      <c r="A922" s="6" t="s">
        <v>22</v>
      </c>
      <c r="B922" s="6" t="s">
        <v>23</v>
      </c>
      <c r="C922" s="6" t="s">
        <v>22</v>
      </c>
      <c r="D922" s="6" t="s">
        <v>23</v>
      </c>
      <c r="E922" s="6" t="s">
        <v>57</v>
      </c>
      <c r="F922" s="6" t="s">
        <v>25</v>
      </c>
      <c r="G922" s="6" t="s">
        <v>45</v>
      </c>
      <c r="H922" s="6" t="s">
        <v>29</v>
      </c>
      <c r="I922" s="6" t="s">
        <v>30</v>
      </c>
      <c r="J922" s="6" t="s">
        <v>31</v>
      </c>
      <c r="K922" s="16">
        <v>0.58123944</v>
      </c>
      <c r="L922" s="14">
        <v>1.08869672</v>
      </c>
      <c r="M922" s="14">
        <v>1.82230179037289</v>
      </c>
      <c r="N922" s="14">
        <v>3.2982358293656</v>
      </c>
      <c r="O922" s="14">
        <v>5.29452135314512</v>
      </c>
      <c r="P922" s="14">
        <v>7.81115836171145</v>
      </c>
      <c r="Q922" s="14">
        <v>11.5376412888341</v>
      </c>
      <c r="R922" s="14">
        <v>15.8192104678333</v>
      </c>
      <c r="S922" s="14">
        <v>20.6558658987091</v>
      </c>
      <c r="T922" s="14">
        <v>27.3524956138941</v>
      </c>
      <c r="U922" s="14">
        <v>34.0491253290791</v>
      </c>
      <c r="V922" s="24"/>
      <c r="W922" s="24"/>
      <c r="X922" s="24"/>
      <c r="Y922" s="24"/>
      <c r="Z922" s="24"/>
      <c r="AA922" s="24"/>
      <c r="AB922" s="24"/>
      <c r="AC922" s="24"/>
    </row>
    <row r="923" spans="1:29">
      <c r="A923" s="6" t="s">
        <v>22</v>
      </c>
      <c r="B923" s="6" t="s">
        <v>23</v>
      </c>
      <c r="C923" s="6" t="s">
        <v>22</v>
      </c>
      <c r="D923" s="6" t="s">
        <v>23</v>
      </c>
      <c r="E923" s="6" t="s">
        <v>57</v>
      </c>
      <c r="F923" s="6" t="s">
        <v>25</v>
      </c>
      <c r="G923" s="6" t="s">
        <v>45</v>
      </c>
      <c r="H923" s="6" t="s">
        <v>29</v>
      </c>
      <c r="I923" s="6" t="s">
        <v>34</v>
      </c>
      <c r="J923" s="6" t="s">
        <v>33</v>
      </c>
      <c r="K923" s="16">
        <v>0.58123944</v>
      </c>
      <c r="L923" s="14">
        <v>1.08869672</v>
      </c>
      <c r="M923" s="14">
        <v>1.82345802096</v>
      </c>
      <c r="N923" s="14">
        <v>3.30472912592</v>
      </c>
      <c r="O923" s="14">
        <v>5.3183398456</v>
      </c>
      <c r="P923" s="14">
        <v>7.86429018</v>
      </c>
      <c r="Q923" s="14">
        <v>11.712250532</v>
      </c>
      <c r="R923" s="14">
        <v>16.074769552</v>
      </c>
      <c r="S923" s="14">
        <v>20.95184724</v>
      </c>
      <c r="T923" s="14">
        <v>28.14714332</v>
      </c>
      <c r="U923" s="14">
        <v>35.3424394</v>
      </c>
      <c r="V923" s="24"/>
      <c r="W923" s="24"/>
      <c r="X923" s="24"/>
      <c r="Y923" s="24"/>
      <c r="Z923" s="24"/>
      <c r="AA923" s="24"/>
      <c r="AB923" s="24"/>
      <c r="AC923" s="24"/>
    </row>
    <row r="924" spans="1:29">
      <c r="A924" s="5" t="s">
        <v>22</v>
      </c>
      <c r="B924" s="5" t="s">
        <v>23</v>
      </c>
      <c r="C924" s="5" t="s">
        <v>22</v>
      </c>
      <c r="D924" s="5" t="s">
        <v>23</v>
      </c>
      <c r="E924" s="5" t="s">
        <v>57</v>
      </c>
      <c r="F924" s="5" t="s">
        <v>25</v>
      </c>
      <c r="G924" s="5" t="s">
        <v>45</v>
      </c>
      <c r="H924" s="5" t="s">
        <v>29</v>
      </c>
      <c r="I924" s="5" t="s">
        <v>30</v>
      </c>
      <c r="J924" s="5" t="s">
        <v>33</v>
      </c>
      <c r="K924" s="11">
        <v>0.58123944</v>
      </c>
      <c r="L924" s="12">
        <v>1.08869672</v>
      </c>
      <c r="M924" s="12">
        <v>1.81908408795297</v>
      </c>
      <c r="N924" s="12">
        <v>3.27948126164874</v>
      </c>
      <c r="O924" s="12">
        <v>5.22631930674615</v>
      </c>
      <c r="P924" s="12">
        <v>7.65959822324522</v>
      </c>
      <c r="Q924" s="12">
        <v>11.4581355602935</v>
      </c>
      <c r="R924" s="12">
        <v>15.8553085389592</v>
      </c>
      <c r="S924" s="12">
        <v>20.8511171592424</v>
      </c>
      <c r="T924" s="12">
        <v>28.0384826293168</v>
      </c>
      <c r="U924" s="12">
        <v>35.2258480993913</v>
      </c>
      <c r="V924" s="24"/>
      <c r="W924" s="24"/>
      <c r="X924" s="24"/>
      <c r="Y924" s="24"/>
      <c r="Z924" s="24"/>
      <c r="AA924" s="24"/>
      <c r="AB924" s="24"/>
      <c r="AC924" s="24"/>
    </row>
    <row r="925" spans="1:29">
      <c r="A925" s="6" t="s">
        <v>22</v>
      </c>
      <c r="B925" s="6" t="s">
        <v>23</v>
      </c>
      <c r="C925" s="6" t="s">
        <v>22</v>
      </c>
      <c r="D925" s="6" t="s">
        <v>23</v>
      </c>
      <c r="E925" s="6" t="s">
        <v>57</v>
      </c>
      <c r="F925" s="6" t="s">
        <v>25</v>
      </c>
      <c r="G925" s="6" t="s">
        <v>45</v>
      </c>
      <c r="H925" s="6" t="s">
        <v>29</v>
      </c>
      <c r="I925" s="6" t="s">
        <v>32</v>
      </c>
      <c r="J925" s="6" t="s">
        <v>33</v>
      </c>
      <c r="K925" s="16">
        <v>0.58123944</v>
      </c>
      <c r="L925" s="14">
        <v>1.08869672</v>
      </c>
      <c r="M925" s="14">
        <v>1.64000749140814</v>
      </c>
      <c r="N925" s="14">
        <v>3.08187977492171</v>
      </c>
      <c r="O925" s="14">
        <v>4.9653436278705</v>
      </c>
      <c r="P925" s="14">
        <v>7.2903990502545</v>
      </c>
      <c r="Q925" s="14">
        <v>11.2577302463296</v>
      </c>
      <c r="R925" s="14">
        <v>15.7434149350341</v>
      </c>
      <c r="S925" s="14">
        <v>20.747453116368</v>
      </c>
      <c r="T925" s="14">
        <v>27.9503343744054</v>
      </c>
      <c r="U925" s="14">
        <v>35.1532156324428</v>
      </c>
      <c r="V925" s="24"/>
      <c r="W925" s="24"/>
      <c r="X925" s="24"/>
      <c r="Y925" s="24"/>
      <c r="Z925" s="24"/>
      <c r="AA925" s="24"/>
      <c r="AB925" s="24"/>
      <c r="AC925" s="24"/>
    </row>
    <row r="926" spans="1:29">
      <c r="A926" s="6" t="s">
        <v>22</v>
      </c>
      <c r="B926" s="6" t="s">
        <v>23</v>
      </c>
      <c r="C926" s="6" t="s">
        <v>22</v>
      </c>
      <c r="D926" s="6" t="s">
        <v>23</v>
      </c>
      <c r="E926" s="6" t="s">
        <v>57</v>
      </c>
      <c r="F926" s="6" t="s">
        <v>25</v>
      </c>
      <c r="G926" s="6" t="s">
        <v>45</v>
      </c>
      <c r="H926" s="6" t="s">
        <v>35</v>
      </c>
      <c r="I926" s="6" t="s">
        <v>30</v>
      </c>
      <c r="J926" s="6" t="s">
        <v>31</v>
      </c>
      <c r="K926" s="16">
        <v>0.58123944</v>
      </c>
      <c r="L926" s="14">
        <v>1.08869672</v>
      </c>
      <c r="M926" s="14">
        <v>1.8239046</v>
      </c>
      <c r="N926" s="14">
        <v>3.3080486</v>
      </c>
      <c r="O926" s="14">
        <v>5.29594026585979</v>
      </c>
      <c r="P926" s="14">
        <v>7.78757959757938</v>
      </c>
      <c r="Q926" s="14">
        <v>11.3881639100903</v>
      </c>
      <c r="R926" s="14">
        <v>15.6090811587626</v>
      </c>
      <c r="S926" s="14">
        <v>20.4503313435962</v>
      </c>
      <c r="T926" s="14">
        <v>26.9640337971927</v>
      </c>
      <c r="U926" s="14">
        <v>33.4777362507892</v>
      </c>
      <c r="V926" s="24"/>
      <c r="W926" s="24"/>
      <c r="X926" s="24"/>
      <c r="Y926" s="24"/>
      <c r="Z926" s="24"/>
      <c r="AA926" s="24"/>
      <c r="AB926" s="24"/>
      <c r="AC926" s="24"/>
    </row>
    <row r="927" spans="1:29">
      <c r="A927" s="6" t="s">
        <v>22</v>
      </c>
      <c r="B927" s="6" t="s">
        <v>23</v>
      </c>
      <c r="C927" s="6" t="s">
        <v>22</v>
      </c>
      <c r="D927" s="6" t="s">
        <v>23</v>
      </c>
      <c r="E927" s="6" t="s">
        <v>57</v>
      </c>
      <c r="F927" s="6" t="s">
        <v>25</v>
      </c>
      <c r="G927" s="6" t="s">
        <v>45</v>
      </c>
      <c r="H927" s="6" t="s">
        <v>35</v>
      </c>
      <c r="I927" s="6" t="s">
        <v>32</v>
      </c>
      <c r="J927" s="6" t="s">
        <v>31</v>
      </c>
      <c r="K927" s="16">
        <v>0.58123944</v>
      </c>
      <c r="L927" s="14">
        <v>1.08869672</v>
      </c>
      <c r="M927" s="14">
        <v>1.8239046</v>
      </c>
      <c r="N927" s="14">
        <v>3.3080486</v>
      </c>
      <c r="O927" s="14">
        <v>4.95541673393705</v>
      </c>
      <c r="P927" s="14">
        <v>6.76600900181114</v>
      </c>
      <c r="Q927" s="14">
        <v>10.1254735979007</v>
      </c>
      <c r="R927" s="14">
        <v>13.486115052236</v>
      </c>
      <c r="S927" s="14">
        <v>16.8479333648171</v>
      </c>
      <c r="T927" s="14">
        <v>21.378152953804</v>
      </c>
      <c r="U927" s="14">
        <v>25.9083725427909</v>
      </c>
      <c r="V927" s="24"/>
      <c r="W927" s="24"/>
      <c r="X927" s="24"/>
      <c r="Y927" s="24"/>
      <c r="Z927" s="24"/>
      <c r="AA927" s="24"/>
      <c r="AB927" s="24"/>
      <c r="AC927" s="24"/>
    </row>
    <row r="928" spans="1:29">
      <c r="A928" s="6" t="s">
        <v>22</v>
      </c>
      <c r="B928" s="6" t="s">
        <v>23</v>
      </c>
      <c r="C928" s="6" t="s">
        <v>22</v>
      </c>
      <c r="D928" s="6" t="s">
        <v>23</v>
      </c>
      <c r="E928" s="6" t="s">
        <v>57</v>
      </c>
      <c r="F928" s="6" t="s">
        <v>25</v>
      </c>
      <c r="G928" s="6" t="s">
        <v>45</v>
      </c>
      <c r="H928" s="6" t="s">
        <v>35</v>
      </c>
      <c r="I928" s="6" t="s">
        <v>30</v>
      </c>
      <c r="J928" s="6" t="s">
        <v>33</v>
      </c>
      <c r="K928" s="6" t="s">
        <v>36</v>
      </c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4"/>
      <c r="W928" s="24"/>
      <c r="X928" s="24"/>
      <c r="Y928" s="24"/>
      <c r="Z928" s="24"/>
      <c r="AA928" s="24"/>
      <c r="AB928" s="24"/>
      <c r="AC928" s="24"/>
    </row>
    <row r="929" spans="1:29">
      <c r="A929" s="6" t="s">
        <v>22</v>
      </c>
      <c r="B929" s="6" t="s">
        <v>23</v>
      </c>
      <c r="C929" s="6" t="s">
        <v>22</v>
      </c>
      <c r="D929" s="6" t="s">
        <v>23</v>
      </c>
      <c r="E929" s="6" t="s">
        <v>57</v>
      </c>
      <c r="F929" s="6" t="s">
        <v>25</v>
      </c>
      <c r="G929" s="6" t="s">
        <v>45</v>
      </c>
      <c r="H929" s="6" t="s">
        <v>35</v>
      </c>
      <c r="I929" s="6" t="s">
        <v>34</v>
      </c>
      <c r="J929" s="6" t="s">
        <v>33</v>
      </c>
      <c r="K929" s="16">
        <v>0.58123944</v>
      </c>
      <c r="L929" s="14">
        <v>1.08869672</v>
      </c>
      <c r="M929" s="14">
        <v>1.8239046</v>
      </c>
      <c r="N929" s="14">
        <v>3.3080486</v>
      </c>
      <c r="O929" s="14">
        <v>5.3231460728</v>
      </c>
      <c r="P929" s="14">
        <v>7.8691970184</v>
      </c>
      <c r="Q929" s="14">
        <v>11.7182616648</v>
      </c>
      <c r="R929" s="14">
        <v>16.080175472</v>
      </c>
      <c r="S929" s="14">
        <v>20.95493844</v>
      </c>
      <c r="T929" s="14">
        <v>28.1476622</v>
      </c>
      <c r="U929" s="14">
        <v>35.34038596</v>
      </c>
      <c r="V929" s="24"/>
      <c r="W929" s="24"/>
      <c r="X929" s="24"/>
      <c r="Y929" s="24"/>
      <c r="Z929" s="24"/>
      <c r="AA929" s="24"/>
      <c r="AB929" s="24"/>
      <c r="AC929" s="24"/>
    </row>
    <row r="930" spans="1:29">
      <c r="A930" s="6" t="s">
        <v>22</v>
      </c>
      <c r="B930" s="6" t="s">
        <v>23</v>
      </c>
      <c r="C930" s="6" t="s">
        <v>22</v>
      </c>
      <c r="D930" s="6" t="s">
        <v>23</v>
      </c>
      <c r="E930" s="6" t="s">
        <v>57</v>
      </c>
      <c r="F930" s="6" t="s">
        <v>25</v>
      </c>
      <c r="G930" s="6" t="s">
        <v>45</v>
      </c>
      <c r="H930" s="6" t="s">
        <v>35</v>
      </c>
      <c r="I930" s="6" t="s">
        <v>32</v>
      </c>
      <c r="J930" s="6" t="s">
        <v>33</v>
      </c>
      <c r="K930" s="6" t="s">
        <v>36</v>
      </c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4"/>
      <c r="W930" s="24"/>
      <c r="X930" s="24"/>
      <c r="Y930" s="24"/>
      <c r="Z930" s="24"/>
      <c r="AA930" s="24"/>
      <c r="AB930" s="24"/>
      <c r="AC930" s="24"/>
    </row>
    <row r="931" spans="1:29">
      <c r="A931" s="6" t="s">
        <v>22</v>
      </c>
      <c r="B931" s="6" t="s">
        <v>23</v>
      </c>
      <c r="C931" s="6" t="s">
        <v>22</v>
      </c>
      <c r="D931" s="6" t="s">
        <v>23</v>
      </c>
      <c r="E931" s="6" t="s">
        <v>57</v>
      </c>
      <c r="F931" s="6" t="s">
        <v>25</v>
      </c>
      <c r="G931" s="6" t="s">
        <v>46</v>
      </c>
      <c r="H931" s="6" t="s">
        <v>27</v>
      </c>
      <c r="I931" s="6" t="s">
        <v>28</v>
      </c>
      <c r="J931" s="6" t="s">
        <v>28</v>
      </c>
      <c r="K931" s="6" t="s">
        <v>36</v>
      </c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4"/>
      <c r="W931" s="24"/>
      <c r="X931" s="24"/>
      <c r="Y931" s="24"/>
      <c r="Z931" s="24"/>
      <c r="AA931" s="24"/>
      <c r="AB931" s="24"/>
      <c r="AC931" s="24"/>
    </row>
    <row r="932" spans="1:29">
      <c r="A932" s="6" t="s">
        <v>22</v>
      </c>
      <c r="B932" s="6" t="s">
        <v>23</v>
      </c>
      <c r="C932" s="6" t="s">
        <v>22</v>
      </c>
      <c r="D932" s="6" t="s">
        <v>23</v>
      </c>
      <c r="E932" s="6" t="s">
        <v>57</v>
      </c>
      <c r="F932" s="6" t="s">
        <v>25</v>
      </c>
      <c r="G932" s="6" t="s">
        <v>46</v>
      </c>
      <c r="H932" s="6" t="s">
        <v>29</v>
      </c>
      <c r="I932" s="6" t="s">
        <v>30</v>
      </c>
      <c r="J932" s="6" t="s">
        <v>31</v>
      </c>
      <c r="K932" s="6" t="s">
        <v>36</v>
      </c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4"/>
      <c r="W932" s="24"/>
      <c r="X932" s="24"/>
      <c r="Y932" s="24"/>
      <c r="Z932" s="24"/>
      <c r="AA932" s="24"/>
      <c r="AB932" s="24"/>
      <c r="AC932" s="24"/>
    </row>
    <row r="933" spans="1:29">
      <c r="A933" s="6" t="s">
        <v>22</v>
      </c>
      <c r="B933" s="6" t="s">
        <v>23</v>
      </c>
      <c r="C933" s="6" t="s">
        <v>22</v>
      </c>
      <c r="D933" s="6" t="s">
        <v>23</v>
      </c>
      <c r="E933" s="6" t="s">
        <v>57</v>
      </c>
      <c r="F933" s="6" t="s">
        <v>25</v>
      </c>
      <c r="G933" s="6" t="s">
        <v>46</v>
      </c>
      <c r="H933" s="6" t="s">
        <v>29</v>
      </c>
      <c r="I933" s="6" t="s">
        <v>32</v>
      </c>
      <c r="J933" s="6" t="s">
        <v>31</v>
      </c>
      <c r="K933" s="6" t="s">
        <v>36</v>
      </c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4"/>
      <c r="W933" s="24"/>
      <c r="X933" s="24"/>
      <c r="Y933" s="24"/>
      <c r="Z933" s="24"/>
      <c r="AA933" s="24"/>
      <c r="AB933" s="24"/>
      <c r="AC933" s="24"/>
    </row>
    <row r="934" spans="1:29">
      <c r="A934" s="6" t="s">
        <v>22</v>
      </c>
      <c r="B934" s="6" t="s">
        <v>23</v>
      </c>
      <c r="C934" s="6" t="s">
        <v>22</v>
      </c>
      <c r="D934" s="6" t="s">
        <v>23</v>
      </c>
      <c r="E934" s="6" t="s">
        <v>57</v>
      </c>
      <c r="F934" s="6" t="s">
        <v>25</v>
      </c>
      <c r="G934" s="6" t="s">
        <v>46</v>
      </c>
      <c r="H934" s="6" t="s">
        <v>29</v>
      </c>
      <c r="I934" s="6" t="s">
        <v>32</v>
      </c>
      <c r="J934" s="6" t="s">
        <v>33</v>
      </c>
      <c r="K934" s="6" t="s">
        <v>36</v>
      </c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4"/>
      <c r="W934" s="24"/>
      <c r="X934" s="24"/>
      <c r="Y934" s="24"/>
      <c r="Z934" s="24"/>
      <c r="AA934" s="24"/>
      <c r="AB934" s="24"/>
      <c r="AC934" s="24"/>
    </row>
    <row r="935" spans="1:29">
      <c r="A935" s="6" t="s">
        <v>22</v>
      </c>
      <c r="B935" s="6" t="s">
        <v>23</v>
      </c>
      <c r="C935" s="6" t="s">
        <v>22</v>
      </c>
      <c r="D935" s="6" t="s">
        <v>23</v>
      </c>
      <c r="E935" s="6" t="s">
        <v>57</v>
      </c>
      <c r="F935" s="6" t="s">
        <v>25</v>
      </c>
      <c r="G935" s="6" t="s">
        <v>46</v>
      </c>
      <c r="H935" s="6" t="s">
        <v>29</v>
      </c>
      <c r="I935" s="6" t="s">
        <v>34</v>
      </c>
      <c r="J935" s="6" t="s">
        <v>33</v>
      </c>
      <c r="K935" s="6" t="s">
        <v>36</v>
      </c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4"/>
      <c r="W935" s="24"/>
      <c r="X935" s="24"/>
      <c r="Y935" s="24"/>
      <c r="Z935" s="24"/>
      <c r="AA935" s="24"/>
      <c r="AB935" s="24"/>
      <c r="AC935" s="24"/>
    </row>
    <row r="936" spans="1:29">
      <c r="A936" s="6" t="s">
        <v>22</v>
      </c>
      <c r="B936" s="6" t="s">
        <v>23</v>
      </c>
      <c r="C936" s="6" t="s">
        <v>22</v>
      </c>
      <c r="D936" s="6" t="s">
        <v>23</v>
      </c>
      <c r="E936" s="6" t="s">
        <v>57</v>
      </c>
      <c r="F936" s="6" t="s">
        <v>25</v>
      </c>
      <c r="G936" s="6" t="s">
        <v>46</v>
      </c>
      <c r="H936" s="6" t="s">
        <v>29</v>
      </c>
      <c r="I936" s="6" t="s">
        <v>30</v>
      </c>
      <c r="J936" s="6" t="s">
        <v>33</v>
      </c>
      <c r="K936" s="6" t="s">
        <v>36</v>
      </c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4"/>
      <c r="W936" s="24"/>
      <c r="X936" s="24"/>
      <c r="Y936" s="24"/>
      <c r="Z936" s="24"/>
      <c r="AA936" s="24"/>
      <c r="AB936" s="24"/>
      <c r="AC936" s="24"/>
    </row>
    <row r="937" spans="1:29">
      <c r="A937" s="6" t="s">
        <v>22</v>
      </c>
      <c r="B937" s="6" t="s">
        <v>23</v>
      </c>
      <c r="C937" s="6" t="s">
        <v>22</v>
      </c>
      <c r="D937" s="6" t="s">
        <v>23</v>
      </c>
      <c r="E937" s="6" t="s">
        <v>57</v>
      </c>
      <c r="F937" s="6" t="s">
        <v>25</v>
      </c>
      <c r="G937" s="6" t="s">
        <v>46</v>
      </c>
      <c r="H937" s="6" t="s">
        <v>35</v>
      </c>
      <c r="I937" s="6" t="s">
        <v>30</v>
      </c>
      <c r="J937" s="6" t="s">
        <v>31</v>
      </c>
      <c r="K937" s="6" t="s">
        <v>36</v>
      </c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4"/>
      <c r="W937" s="24"/>
      <c r="X937" s="24"/>
      <c r="Y937" s="24"/>
      <c r="Z937" s="24"/>
      <c r="AA937" s="24"/>
      <c r="AB937" s="24"/>
      <c r="AC937" s="24"/>
    </row>
    <row r="938" spans="1:29">
      <c r="A938" s="6" t="s">
        <v>22</v>
      </c>
      <c r="B938" s="6" t="s">
        <v>23</v>
      </c>
      <c r="C938" s="6" t="s">
        <v>22</v>
      </c>
      <c r="D938" s="6" t="s">
        <v>23</v>
      </c>
      <c r="E938" s="6" t="s">
        <v>57</v>
      </c>
      <c r="F938" s="6" t="s">
        <v>25</v>
      </c>
      <c r="G938" s="6" t="s">
        <v>46</v>
      </c>
      <c r="H938" s="6" t="s">
        <v>35</v>
      </c>
      <c r="I938" s="6" t="s">
        <v>32</v>
      </c>
      <c r="J938" s="6" t="s">
        <v>31</v>
      </c>
      <c r="K938" s="6" t="s">
        <v>36</v>
      </c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4"/>
      <c r="W938" s="24"/>
      <c r="X938" s="24"/>
      <c r="Y938" s="24"/>
      <c r="Z938" s="24"/>
      <c r="AA938" s="24"/>
      <c r="AB938" s="24"/>
      <c r="AC938" s="24"/>
    </row>
    <row r="939" spans="1:29">
      <c r="A939" s="6" t="s">
        <v>22</v>
      </c>
      <c r="B939" s="6" t="s">
        <v>23</v>
      </c>
      <c r="C939" s="6" t="s">
        <v>22</v>
      </c>
      <c r="D939" s="6" t="s">
        <v>23</v>
      </c>
      <c r="E939" s="6" t="s">
        <v>57</v>
      </c>
      <c r="F939" s="6" t="s">
        <v>25</v>
      </c>
      <c r="G939" s="6" t="s">
        <v>46</v>
      </c>
      <c r="H939" s="6" t="s">
        <v>35</v>
      </c>
      <c r="I939" s="6" t="s">
        <v>34</v>
      </c>
      <c r="J939" s="6" t="s">
        <v>33</v>
      </c>
      <c r="K939" s="6" t="s">
        <v>36</v>
      </c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4"/>
      <c r="W939" s="24"/>
      <c r="X939" s="24"/>
      <c r="Y939" s="24"/>
      <c r="Z939" s="24"/>
      <c r="AA939" s="24"/>
      <c r="AB939" s="24"/>
      <c r="AC939" s="24"/>
    </row>
    <row r="940" spans="1:29">
      <c r="A940" s="6" t="s">
        <v>22</v>
      </c>
      <c r="B940" s="6" t="s">
        <v>23</v>
      </c>
      <c r="C940" s="6" t="s">
        <v>22</v>
      </c>
      <c r="D940" s="6" t="s">
        <v>23</v>
      </c>
      <c r="E940" s="6" t="s">
        <v>57</v>
      </c>
      <c r="F940" s="6" t="s">
        <v>25</v>
      </c>
      <c r="G940" s="6" t="s">
        <v>46</v>
      </c>
      <c r="H940" s="6" t="s">
        <v>35</v>
      </c>
      <c r="I940" s="6" t="s">
        <v>30</v>
      </c>
      <c r="J940" s="6" t="s">
        <v>33</v>
      </c>
      <c r="K940" s="6" t="s">
        <v>36</v>
      </c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4"/>
      <c r="W940" s="24"/>
      <c r="X940" s="24"/>
      <c r="Y940" s="24"/>
      <c r="Z940" s="24"/>
      <c r="AA940" s="24"/>
      <c r="AB940" s="24"/>
      <c r="AC940" s="24"/>
    </row>
    <row r="941" spans="1:29">
      <c r="A941" s="6" t="s">
        <v>22</v>
      </c>
      <c r="B941" s="6" t="s">
        <v>23</v>
      </c>
      <c r="C941" s="6" t="s">
        <v>22</v>
      </c>
      <c r="D941" s="6" t="s">
        <v>23</v>
      </c>
      <c r="E941" s="6" t="s">
        <v>57</v>
      </c>
      <c r="F941" s="6" t="s">
        <v>25</v>
      </c>
      <c r="G941" s="6" t="s">
        <v>46</v>
      </c>
      <c r="H941" s="6" t="s">
        <v>35</v>
      </c>
      <c r="I941" s="6" t="s">
        <v>32</v>
      </c>
      <c r="J941" s="6" t="s">
        <v>33</v>
      </c>
      <c r="K941" s="6" t="s">
        <v>36</v>
      </c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4"/>
      <c r="W941" s="24"/>
      <c r="X941" s="24"/>
      <c r="Y941" s="24"/>
      <c r="Z941" s="24"/>
      <c r="AA941" s="24"/>
      <c r="AB941" s="24"/>
      <c r="AC941" s="24"/>
    </row>
    <row r="942" spans="1:29">
      <c r="A942" s="6" t="s">
        <v>22</v>
      </c>
      <c r="B942" s="6" t="s">
        <v>23</v>
      </c>
      <c r="C942" s="6" t="s">
        <v>22</v>
      </c>
      <c r="D942" s="6" t="s">
        <v>23</v>
      </c>
      <c r="E942" s="6" t="s">
        <v>57</v>
      </c>
      <c r="F942" s="6" t="s">
        <v>25</v>
      </c>
      <c r="G942" s="6" t="s">
        <v>47</v>
      </c>
      <c r="H942" s="6" t="s">
        <v>27</v>
      </c>
      <c r="I942" s="6" t="s">
        <v>28</v>
      </c>
      <c r="J942" s="6" t="s">
        <v>28</v>
      </c>
      <c r="K942" s="16">
        <v>0.577924</v>
      </c>
      <c r="L942" s="14">
        <v>1.14362</v>
      </c>
      <c r="M942" s="14">
        <v>2.21911</v>
      </c>
      <c r="N942" s="14">
        <v>3.70962</v>
      </c>
      <c r="O942" s="14">
        <v>5.69553</v>
      </c>
      <c r="P942" s="14">
        <v>8.58903</v>
      </c>
      <c r="Q942" s="14">
        <v>12.4361</v>
      </c>
      <c r="R942" s="14">
        <v>17.2234</v>
      </c>
      <c r="S942" s="14">
        <v>22.8619</v>
      </c>
      <c r="T942" s="14">
        <v>29.2166</v>
      </c>
      <c r="U942" s="14">
        <v>36.2208</v>
      </c>
      <c r="V942" s="24"/>
      <c r="W942" s="24"/>
      <c r="X942" s="24"/>
      <c r="Y942" s="24"/>
      <c r="Z942" s="24"/>
      <c r="AA942" s="24"/>
      <c r="AB942" s="24"/>
      <c r="AC942" s="24"/>
    </row>
    <row r="943" spans="1:29">
      <c r="A943" s="6" t="s">
        <v>22</v>
      </c>
      <c r="B943" s="6" t="s">
        <v>23</v>
      </c>
      <c r="C943" s="6" t="s">
        <v>22</v>
      </c>
      <c r="D943" s="6" t="s">
        <v>23</v>
      </c>
      <c r="E943" s="6" t="s">
        <v>57</v>
      </c>
      <c r="F943" s="6" t="s">
        <v>25</v>
      </c>
      <c r="G943" s="6" t="s">
        <v>47</v>
      </c>
      <c r="H943" s="6" t="s">
        <v>29</v>
      </c>
      <c r="I943" s="6" t="s">
        <v>30</v>
      </c>
      <c r="J943" s="6" t="s">
        <v>31</v>
      </c>
      <c r="K943" s="16">
        <v>0.577924</v>
      </c>
      <c r="L943" s="14">
        <v>1.14362</v>
      </c>
      <c r="M943" s="14">
        <v>2.21911</v>
      </c>
      <c r="N943" s="14">
        <v>3.70962</v>
      </c>
      <c r="O943" s="14">
        <v>5.69553</v>
      </c>
      <c r="P943" s="14">
        <v>8.58903</v>
      </c>
      <c r="Q943" s="14">
        <v>12.4361</v>
      </c>
      <c r="R943" s="14">
        <v>17.2234</v>
      </c>
      <c r="S943" s="14">
        <v>22.8619</v>
      </c>
      <c r="T943" s="14">
        <v>29.2166</v>
      </c>
      <c r="U943" s="14">
        <v>36.2208</v>
      </c>
      <c r="V943" s="24"/>
      <c r="W943" s="24"/>
      <c r="X943" s="24"/>
      <c r="Y943" s="24"/>
      <c r="Z943" s="24"/>
      <c r="AA943" s="24"/>
      <c r="AB943" s="24"/>
      <c r="AC943" s="24"/>
    </row>
    <row r="944" spans="1:29">
      <c r="A944" s="6" t="s">
        <v>22</v>
      </c>
      <c r="B944" s="6" t="s">
        <v>23</v>
      </c>
      <c r="C944" s="6" t="s">
        <v>22</v>
      </c>
      <c r="D944" s="6" t="s">
        <v>23</v>
      </c>
      <c r="E944" s="6" t="s">
        <v>57</v>
      </c>
      <c r="F944" s="6" t="s">
        <v>25</v>
      </c>
      <c r="G944" s="6" t="s">
        <v>47</v>
      </c>
      <c r="H944" s="6" t="s">
        <v>29</v>
      </c>
      <c r="I944" s="6" t="s">
        <v>32</v>
      </c>
      <c r="J944" s="6" t="s">
        <v>31</v>
      </c>
      <c r="K944" s="6" t="s">
        <v>36</v>
      </c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4"/>
      <c r="W944" s="24"/>
      <c r="X944" s="24"/>
      <c r="Y944" s="24"/>
      <c r="Z944" s="24"/>
      <c r="AA944" s="24"/>
      <c r="AB944" s="24"/>
      <c r="AC944" s="24"/>
    </row>
    <row r="945" spans="1:29">
      <c r="A945" s="6" t="s">
        <v>22</v>
      </c>
      <c r="B945" s="6" t="s">
        <v>23</v>
      </c>
      <c r="C945" s="6" t="s">
        <v>22</v>
      </c>
      <c r="D945" s="6" t="s">
        <v>23</v>
      </c>
      <c r="E945" s="6" t="s">
        <v>57</v>
      </c>
      <c r="F945" s="6" t="s">
        <v>25</v>
      </c>
      <c r="G945" s="6" t="s">
        <v>47</v>
      </c>
      <c r="H945" s="6" t="s">
        <v>29</v>
      </c>
      <c r="I945" s="6" t="s">
        <v>30</v>
      </c>
      <c r="J945" s="6" t="s">
        <v>33</v>
      </c>
      <c r="K945" s="16">
        <v>0.577924</v>
      </c>
      <c r="L945" s="20">
        <v>1.14362</v>
      </c>
      <c r="M945" s="20">
        <v>2.21911</v>
      </c>
      <c r="N945" s="20">
        <v>3.70962</v>
      </c>
      <c r="O945" s="20">
        <v>5.69553</v>
      </c>
      <c r="P945" s="20">
        <v>8.58903</v>
      </c>
      <c r="Q945" s="20">
        <v>12.4361</v>
      </c>
      <c r="R945" s="20">
        <v>17.2234</v>
      </c>
      <c r="S945" s="20">
        <v>22.8619</v>
      </c>
      <c r="T945" s="20">
        <v>29.2166</v>
      </c>
      <c r="U945" s="20">
        <v>36.2208</v>
      </c>
      <c r="V945" s="24"/>
      <c r="W945" s="24"/>
      <c r="X945" s="24"/>
      <c r="Y945" s="24"/>
      <c r="Z945" s="24"/>
      <c r="AA945" s="24"/>
      <c r="AB945" s="24"/>
      <c r="AC945" s="24"/>
    </row>
    <row r="946" spans="1:29">
      <c r="A946" s="6" t="s">
        <v>22</v>
      </c>
      <c r="B946" s="6" t="s">
        <v>23</v>
      </c>
      <c r="C946" s="6" t="s">
        <v>22</v>
      </c>
      <c r="D946" s="6" t="s">
        <v>23</v>
      </c>
      <c r="E946" s="6" t="s">
        <v>57</v>
      </c>
      <c r="F946" s="6" t="s">
        <v>25</v>
      </c>
      <c r="G946" s="6" t="s">
        <v>47</v>
      </c>
      <c r="H946" s="6" t="s">
        <v>29</v>
      </c>
      <c r="I946" s="6" t="s">
        <v>34</v>
      </c>
      <c r="J946" s="6" t="s">
        <v>33</v>
      </c>
      <c r="K946" s="16" t="s">
        <v>36</v>
      </c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24"/>
      <c r="W946" s="24"/>
      <c r="X946" s="24"/>
      <c r="Y946" s="24"/>
      <c r="Z946" s="24"/>
      <c r="AA946" s="24"/>
      <c r="AB946" s="24"/>
      <c r="AC946" s="24"/>
    </row>
    <row r="947" spans="1:29">
      <c r="A947" s="6" t="s">
        <v>22</v>
      </c>
      <c r="B947" s="6" t="s">
        <v>23</v>
      </c>
      <c r="C947" s="6" t="s">
        <v>22</v>
      </c>
      <c r="D947" s="6" t="s">
        <v>23</v>
      </c>
      <c r="E947" s="6" t="s">
        <v>57</v>
      </c>
      <c r="F947" s="6" t="s">
        <v>25</v>
      </c>
      <c r="G947" s="6" t="s">
        <v>47</v>
      </c>
      <c r="H947" s="6" t="s">
        <v>29</v>
      </c>
      <c r="I947" s="6" t="s">
        <v>32</v>
      </c>
      <c r="J947" s="6" t="s">
        <v>33</v>
      </c>
      <c r="K947" s="6" t="s">
        <v>36</v>
      </c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4"/>
      <c r="W947" s="24"/>
      <c r="X947" s="24"/>
      <c r="Y947" s="24"/>
      <c r="Z947" s="24"/>
      <c r="AA947" s="24"/>
      <c r="AB947" s="24"/>
      <c r="AC947" s="24"/>
    </row>
    <row r="948" spans="1:29">
      <c r="A948" s="6" t="s">
        <v>22</v>
      </c>
      <c r="B948" s="6" t="s">
        <v>23</v>
      </c>
      <c r="C948" s="6" t="s">
        <v>22</v>
      </c>
      <c r="D948" s="6" t="s">
        <v>23</v>
      </c>
      <c r="E948" s="6" t="s">
        <v>57</v>
      </c>
      <c r="F948" s="6" t="s">
        <v>25</v>
      </c>
      <c r="G948" s="6" t="s">
        <v>47</v>
      </c>
      <c r="H948" s="6" t="s">
        <v>35</v>
      </c>
      <c r="I948" s="6" t="s">
        <v>32</v>
      </c>
      <c r="J948" s="6" t="s">
        <v>31</v>
      </c>
      <c r="K948" s="6" t="s">
        <v>36</v>
      </c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4"/>
      <c r="W948" s="24"/>
      <c r="X948" s="24"/>
      <c r="Y948" s="24"/>
      <c r="Z948" s="24"/>
      <c r="AA948" s="24"/>
      <c r="AB948" s="24"/>
      <c r="AC948" s="24"/>
    </row>
    <row r="949" spans="1:29">
      <c r="A949" s="6" t="s">
        <v>22</v>
      </c>
      <c r="B949" s="6" t="s">
        <v>23</v>
      </c>
      <c r="C949" s="6" t="s">
        <v>22</v>
      </c>
      <c r="D949" s="6" t="s">
        <v>23</v>
      </c>
      <c r="E949" s="6" t="s">
        <v>57</v>
      </c>
      <c r="F949" s="6" t="s">
        <v>25</v>
      </c>
      <c r="G949" s="6" t="s">
        <v>47</v>
      </c>
      <c r="H949" s="6" t="s">
        <v>35</v>
      </c>
      <c r="I949" s="6" t="s">
        <v>30</v>
      </c>
      <c r="J949" s="6" t="s">
        <v>31</v>
      </c>
      <c r="K949" s="16">
        <v>0.577924</v>
      </c>
      <c r="L949" s="14">
        <v>1.14362</v>
      </c>
      <c r="M949" s="14">
        <v>2.21911</v>
      </c>
      <c r="N949" s="14">
        <v>3.70962</v>
      </c>
      <c r="O949" s="14">
        <v>5.69553</v>
      </c>
      <c r="P949" s="14">
        <v>8.58903</v>
      </c>
      <c r="Q949" s="14">
        <v>12.4361</v>
      </c>
      <c r="R949" s="14">
        <v>17.2234</v>
      </c>
      <c r="S949" s="14">
        <v>22.8619</v>
      </c>
      <c r="T949" s="14">
        <v>29.2166</v>
      </c>
      <c r="U949" s="14">
        <v>36.2208</v>
      </c>
      <c r="V949" s="24"/>
      <c r="W949" s="24"/>
      <c r="X949" s="24"/>
      <c r="Y949" s="24"/>
      <c r="Z949" s="24"/>
      <c r="AA949" s="24"/>
      <c r="AB949" s="24"/>
      <c r="AC949" s="24"/>
    </row>
    <row r="950" spans="1:29">
      <c r="A950" s="6" t="s">
        <v>22</v>
      </c>
      <c r="B950" s="6" t="s">
        <v>23</v>
      </c>
      <c r="C950" s="6" t="s">
        <v>22</v>
      </c>
      <c r="D950" s="6" t="s">
        <v>23</v>
      </c>
      <c r="E950" s="6" t="s">
        <v>57</v>
      </c>
      <c r="F950" s="6" t="s">
        <v>25</v>
      </c>
      <c r="G950" s="6" t="s">
        <v>47</v>
      </c>
      <c r="H950" s="6" t="s">
        <v>35</v>
      </c>
      <c r="I950" s="6" t="s">
        <v>32</v>
      </c>
      <c r="J950" s="6" t="s">
        <v>33</v>
      </c>
      <c r="K950" s="16" t="s">
        <v>36</v>
      </c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24"/>
      <c r="W950" s="24"/>
      <c r="X950" s="24"/>
      <c r="Y950" s="24"/>
      <c r="Z950" s="24"/>
      <c r="AA950" s="24"/>
      <c r="AB950" s="24"/>
      <c r="AC950" s="24"/>
    </row>
    <row r="951" spans="1:29">
      <c r="A951" s="6" t="s">
        <v>22</v>
      </c>
      <c r="B951" s="6" t="s">
        <v>23</v>
      </c>
      <c r="C951" s="6" t="s">
        <v>22</v>
      </c>
      <c r="D951" s="6" t="s">
        <v>23</v>
      </c>
      <c r="E951" s="6" t="s">
        <v>57</v>
      </c>
      <c r="F951" s="6" t="s">
        <v>25</v>
      </c>
      <c r="G951" s="6" t="s">
        <v>47</v>
      </c>
      <c r="H951" s="6" t="s">
        <v>35</v>
      </c>
      <c r="I951" s="6" t="s">
        <v>34</v>
      </c>
      <c r="J951" s="6" t="s">
        <v>33</v>
      </c>
      <c r="K951" s="16">
        <v>0.577924</v>
      </c>
      <c r="L951" s="20">
        <v>1.14362</v>
      </c>
      <c r="M951" s="20">
        <v>2.21911</v>
      </c>
      <c r="N951" s="20">
        <v>3.70962</v>
      </c>
      <c r="O951" s="20">
        <v>5.69553</v>
      </c>
      <c r="P951" s="20">
        <v>8.58903</v>
      </c>
      <c r="Q951" s="20">
        <v>12.4361</v>
      </c>
      <c r="R951" s="20">
        <v>17.2234</v>
      </c>
      <c r="S951" s="20">
        <v>22.8619</v>
      </c>
      <c r="T951" s="20">
        <v>29.2166</v>
      </c>
      <c r="U951" s="20">
        <v>36.2208</v>
      </c>
      <c r="V951" s="24"/>
      <c r="W951" s="24"/>
      <c r="X951" s="24"/>
      <c r="Y951" s="24"/>
      <c r="Z951" s="24"/>
      <c r="AA951" s="24"/>
      <c r="AB951" s="24"/>
      <c r="AC951" s="24"/>
    </row>
    <row r="952" spans="1:29">
      <c r="A952" s="6" t="s">
        <v>22</v>
      </c>
      <c r="B952" s="6" t="s">
        <v>23</v>
      </c>
      <c r="C952" s="6" t="s">
        <v>22</v>
      </c>
      <c r="D952" s="6" t="s">
        <v>23</v>
      </c>
      <c r="E952" s="6" t="s">
        <v>57</v>
      </c>
      <c r="F952" s="6" t="s">
        <v>25</v>
      </c>
      <c r="G952" s="6" t="s">
        <v>47</v>
      </c>
      <c r="H952" s="6" t="s">
        <v>35</v>
      </c>
      <c r="I952" s="6" t="s">
        <v>30</v>
      </c>
      <c r="J952" s="6" t="s">
        <v>33</v>
      </c>
      <c r="K952" s="6" t="s">
        <v>36</v>
      </c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4"/>
      <c r="W952" s="24"/>
      <c r="X952" s="24"/>
      <c r="Y952" s="24"/>
      <c r="Z952" s="24"/>
      <c r="AA952" s="24"/>
      <c r="AB952" s="24"/>
      <c r="AC952" s="24"/>
    </row>
    <row r="953" spans="1:29">
      <c r="A953" s="5" t="s">
        <v>22</v>
      </c>
      <c r="B953" s="5" t="s">
        <v>23</v>
      </c>
      <c r="C953" s="5" t="s">
        <v>22</v>
      </c>
      <c r="D953" s="5" t="s">
        <v>23</v>
      </c>
      <c r="E953" s="5" t="s">
        <v>57</v>
      </c>
      <c r="F953" s="5" t="s">
        <v>25</v>
      </c>
      <c r="G953" s="5" t="s">
        <v>48</v>
      </c>
      <c r="H953" s="5" t="s">
        <v>27</v>
      </c>
      <c r="I953" s="5" t="s">
        <v>28</v>
      </c>
      <c r="J953" s="5" t="s">
        <v>28</v>
      </c>
      <c r="K953" s="11">
        <v>0.5246351</v>
      </c>
      <c r="L953" s="12">
        <v>0.9203414</v>
      </c>
      <c r="M953" s="12">
        <v>1.528791</v>
      </c>
      <c r="N953" s="12">
        <v>2.649438</v>
      </c>
      <c r="O953" s="12">
        <v>4.81492</v>
      </c>
      <c r="P953" s="12">
        <v>7.569628</v>
      </c>
      <c r="Q953" s="12">
        <v>10.850125</v>
      </c>
      <c r="R953" s="12">
        <v>15.01643</v>
      </c>
      <c r="S953" s="12">
        <v>20.37849</v>
      </c>
      <c r="T953" s="12">
        <v>27.47041</v>
      </c>
      <c r="U953" s="12">
        <v>37.13655</v>
      </c>
      <c r="V953" s="24"/>
      <c r="W953" s="24"/>
      <c r="X953" s="24"/>
      <c r="Y953" s="24"/>
      <c r="Z953" s="24"/>
      <c r="AA953" s="24"/>
      <c r="AB953" s="24"/>
      <c r="AC953" s="24"/>
    </row>
    <row r="954" spans="1:29">
      <c r="A954" s="5" t="s">
        <v>22</v>
      </c>
      <c r="B954" s="5" t="s">
        <v>23</v>
      </c>
      <c r="C954" s="5" t="s">
        <v>22</v>
      </c>
      <c r="D954" s="5" t="s">
        <v>23</v>
      </c>
      <c r="E954" s="5" t="s">
        <v>57</v>
      </c>
      <c r="F954" s="5" t="s">
        <v>25</v>
      </c>
      <c r="G954" s="5" t="s">
        <v>48</v>
      </c>
      <c r="H954" s="5" t="s">
        <v>29</v>
      </c>
      <c r="I954" s="5" t="s">
        <v>32</v>
      </c>
      <c r="J954" s="5" t="s">
        <v>31</v>
      </c>
      <c r="K954" s="11" t="s">
        <v>36</v>
      </c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24"/>
      <c r="W954" s="24"/>
      <c r="X954" s="24"/>
      <c r="Y954" s="24"/>
      <c r="Z954" s="24"/>
      <c r="AA954" s="24"/>
      <c r="AB954" s="24"/>
      <c r="AC954" s="24"/>
    </row>
    <row r="955" spans="1:29">
      <c r="A955" s="6" t="s">
        <v>22</v>
      </c>
      <c r="B955" s="6" t="s">
        <v>23</v>
      </c>
      <c r="C955" s="6" t="s">
        <v>22</v>
      </c>
      <c r="D955" s="6" t="s">
        <v>23</v>
      </c>
      <c r="E955" s="6" t="s">
        <v>57</v>
      </c>
      <c r="F955" s="6" t="s">
        <v>25</v>
      </c>
      <c r="G955" s="6" t="s">
        <v>48</v>
      </c>
      <c r="H955" s="6" t="s">
        <v>29</v>
      </c>
      <c r="I955" s="6" t="s">
        <v>30</v>
      </c>
      <c r="J955" s="6" t="s">
        <v>31</v>
      </c>
      <c r="K955" s="16">
        <v>0.5246351</v>
      </c>
      <c r="L955" s="20">
        <v>0.9203414</v>
      </c>
      <c r="M955" s="20">
        <v>1.477388</v>
      </c>
      <c r="N955" s="20">
        <v>2.525567</v>
      </c>
      <c r="O955" s="20">
        <v>4.516952</v>
      </c>
      <c r="P955" s="20">
        <v>6.984065</v>
      </c>
      <c r="Q955" s="20">
        <v>9.724033</v>
      </c>
      <c r="R955" s="20">
        <v>12.96537</v>
      </c>
      <c r="S955" s="20">
        <v>16.64234</v>
      </c>
      <c r="T955" s="20">
        <v>20.51687</v>
      </c>
      <c r="U955" s="20">
        <v>23.3596</v>
      </c>
      <c r="V955" s="24"/>
      <c r="W955" s="24"/>
      <c r="X955" s="24"/>
      <c r="Y955" s="24"/>
      <c r="Z955" s="24"/>
      <c r="AA955" s="24"/>
      <c r="AB955" s="24"/>
      <c r="AC955" s="24"/>
    </row>
    <row r="956" spans="1:29">
      <c r="A956" s="6" t="s">
        <v>22</v>
      </c>
      <c r="B956" s="6" t="s">
        <v>23</v>
      </c>
      <c r="C956" s="6" t="s">
        <v>22</v>
      </c>
      <c r="D956" s="6" t="s">
        <v>23</v>
      </c>
      <c r="E956" s="6" t="s">
        <v>57</v>
      </c>
      <c r="F956" s="6" t="s">
        <v>25</v>
      </c>
      <c r="G956" s="6" t="s">
        <v>48</v>
      </c>
      <c r="H956" s="6" t="s">
        <v>29</v>
      </c>
      <c r="I956" s="6" t="s">
        <v>32</v>
      </c>
      <c r="J956" s="6" t="s">
        <v>33</v>
      </c>
      <c r="K956" s="16" t="s">
        <v>36</v>
      </c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24"/>
      <c r="W956" s="24"/>
      <c r="X956" s="24"/>
      <c r="Y956" s="24"/>
      <c r="Z956" s="24"/>
      <c r="AA956" s="24"/>
      <c r="AB956" s="24"/>
      <c r="AC956" s="24"/>
    </row>
    <row r="957" spans="1:29">
      <c r="A957" s="5" t="s">
        <v>22</v>
      </c>
      <c r="B957" s="5" t="s">
        <v>23</v>
      </c>
      <c r="C957" s="5" t="s">
        <v>22</v>
      </c>
      <c r="D957" s="5" t="s">
        <v>23</v>
      </c>
      <c r="E957" s="5" t="s">
        <v>57</v>
      </c>
      <c r="F957" s="5" t="s">
        <v>25</v>
      </c>
      <c r="G957" s="5" t="s">
        <v>48</v>
      </c>
      <c r="H957" s="5" t="s">
        <v>29</v>
      </c>
      <c r="I957" s="5" t="s">
        <v>30</v>
      </c>
      <c r="J957" s="5" t="s">
        <v>33</v>
      </c>
      <c r="K957" s="11">
        <v>0.5246351</v>
      </c>
      <c r="L957" s="17">
        <v>0.9203414</v>
      </c>
      <c r="M957" s="17">
        <v>1.477388</v>
      </c>
      <c r="N957" s="17">
        <v>2.525567</v>
      </c>
      <c r="O957" s="17">
        <v>4.516952</v>
      </c>
      <c r="P957" s="17">
        <v>6.984065</v>
      </c>
      <c r="Q957" s="17">
        <v>9.724033</v>
      </c>
      <c r="R957" s="17">
        <v>12.96537</v>
      </c>
      <c r="S957" s="17">
        <v>16.64234</v>
      </c>
      <c r="T957" s="17">
        <v>20.51687</v>
      </c>
      <c r="U957" s="17">
        <v>23.3596</v>
      </c>
      <c r="V957" s="24"/>
      <c r="W957" s="24"/>
      <c r="X957" s="24"/>
      <c r="Y957" s="24"/>
      <c r="Z957" s="24"/>
      <c r="AA957" s="24"/>
      <c r="AB957" s="24"/>
      <c r="AC957" s="24"/>
    </row>
    <row r="958" spans="1:29">
      <c r="A958" s="6" t="s">
        <v>22</v>
      </c>
      <c r="B958" s="6" t="s">
        <v>23</v>
      </c>
      <c r="C958" s="6" t="s">
        <v>22</v>
      </c>
      <c r="D958" s="6" t="s">
        <v>23</v>
      </c>
      <c r="E958" s="6" t="s">
        <v>57</v>
      </c>
      <c r="F958" s="6" t="s">
        <v>25</v>
      </c>
      <c r="G958" s="6" t="s">
        <v>48</v>
      </c>
      <c r="H958" s="6" t="s">
        <v>29</v>
      </c>
      <c r="I958" s="6" t="s">
        <v>34</v>
      </c>
      <c r="J958" s="6" t="s">
        <v>33</v>
      </c>
      <c r="K958" s="16">
        <v>0.5246351</v>
      </c>
      <c r="L958" s="14">
        <v>0.9203414</v>
      </c>
      <c r="M958" s="14">
        <v>1.516669</v>
      </c>
      <c r="N958" s="14">
        <v>2.601357</v>
      </c>
      <c r="O958" s="14">
        <v>4.709199</v>
      </c>
      <c r="P958" s="14">
        <v>7.358615</v>
      </c>
      <c r="Q958" s="14">
        <v>10.471912</v>
      </c>
      <c r="R958" s="14">
        <v>14.31826</v>
      </c>
      <c r="S958" s="14">
        <v>19.1543</v>
      </c>
      <c r="T958" s="14">
        <v>25.34851</v>
      </c>
      <c r="U958" s="14">
        <v>33.34749</v>
      </c>
      <c r="V958" s="24"/>
      <c r="W958" s="24"/>
      <c r="X958" s="24"/>
      <c r="Y958" s="24"/>
      <c r="Z958" s="24"/>
      <c r="AA958" s="24"/>
      <c r="AB958" s="24"/>
      <c r="AC958" s="24"/>
    </row>
    <row r="959" spans="1:29">
      <c r="A959" s="6" t="s">
        <v>22</v>
      </c>
      <c r="B959" s="6" t="s">
        <v>23</v>
      </c>
      <c r="C959" s="6" t="s">
        <v>22</v>
      </c>
      <c r="D959" s="6" t="s">
        <v>23</v>
      </c>
      <c r="E959" s="6" t="s">
        <v>57</v>
      </c>
      <c r="F959" s="6" t="s">
        <v>25</v>
      </c>
      <c r="G959" s="6" t="s">
        <v>48</v>
      </c>
      <c r="H959" s="6" t="s">
        <v>35</v>
      </c>
      <c r="I959" s="6" t="s">
        <v>30</v>
      </c>
      <c r="J959" s="6" t="s">
        <v>31</v>
      </c>
      <c r="K959" s="16">
        <v>0.5246351</v>
      </c>
      <c r="L959" s="14">
        <v>0.9203414</v>
      </c>
      <c r="M959" s="14">
        <v>1.529044</v>
      </c>
      <c r="N959" s="14">
        <v>2.553727</v>
      </c>
      <c r="O959" s="14">
        <v>4.414289</v>
      </c>
      <c r="P959" s="14">
        <v>6.703576</v>
      </c>
      <c r="Q959" s="14">
        <v>9.181227</v>
      </c>
      <c r="R959" s="14">
        <v>11.8492</v>
      </c>
      <c r="S959" s="14">
        <v>14.38514</v>
      </c>
      <c r="T959" s="14">
        <v>15.67599</v>
      </c>
      <c r="U959" s="14">
        <v>12.38974</v>
      </c>
      <c r="V959" s="24"/>
      <c r="W959" s="24"/>
      <c r="X959" s="24"/>
      <c r="Y959" s="24"/>
      <c r="Z959" s="24"/>
      <c r="AA959" s="24"/>
      <c r="AB959" s="24"/>
      <c r="AC959" s="24"/>
    </row>
    <row r="960" spans="1:29">
      <c r="A960" s="6" t="s">
        <v>22</v>
      </c>
      <c r="B960" s="6" t="s">
        <v>23</v>
      </c>
      <c r="C960" s="6" t="s">
        <v>22</v>
      </c>
      <c r="D960" s="6" t="s">
        <v>23</v>
      </c>
      <c r="E960" s="6" t="s">
        <v>57</v>
      </c>
      <c r="F960" s="6" t="s">
        <v>25</v>
      </c>
      <c r="G960" s="6" t="s">
        <v>48</v>
      </c>
      <c r="H960" s="6" t="s">
        <v>35</v>
      </c>
      <c r="I960" s="6" t="s">
        <v>32</v>
      </c>
      <c r="J960" s="6" t="s">
        <v>31</v>
      </c>
      <c r="K960" s="6" t="s">
        <v>36</v>
      </c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4"/>
      <c r="W960" s="24"/>
      <c r="X960" s="24"/>
      <c r="Y960" s="24"/>
      <c r="Z960" s="24"/>
      <c r="AA960" s="24"/>
      <c r="AB960" s="24"/>
      <c r="AC960" s="24"/>
    </row>
    <row r="961" spans="1:29">
      <c r="A961" s="6" t="s">
        <v>22</v>
      </c>
      <c r="B961" s="6" t="s">
        <v>23</v>
      </c>
      <c r="C961" s="6" t="s">
        <v>22</v>
      </c>
      <c r="D961" s="6" t="s">
        <v>23</v>
      </c>
      <c r="E961" s="6" t="s">
        <v>57</v>
      </c>
      <c r="F961" s="6" t="s">
        <v>25</v>
      </c>
      <c r="G961" s="6" t="s">
        <v>48</v>
      </c>
      <c r="H961" s="6" t="s">
        <v>35</v>
      </c>
      <c r="I961" s="6" t="s">
        <v>34</v>
      </c>
      <c r="J961" s="6" t="s">
        <v>33</v>
      </c>
      <c r="K961" s="16">
        <v>0.5246351</v>
      </c>
      <c r="L961" s="20">
        <v>0.9203414</v>
      </c>
      <c r="M961" s="20">
        <v>1.529044</v>
      </c>
      <c r="N961" s="20">
        <v>2.625403</v>
      </c>
      <c r="O961" s="20">
        <v>4.706614</v>
      </c>
      <c r="P961" s="20">
        <v>7.31764</v>
      </c>
      <c r="Q961" s="20">
        <v>10.418067</v>
      </c>
      <c r="R961" s="20">
        <v>14.2098</v>
      </c>
      <c r="S961" s="20">
        <v>18.95806</v>
      </c>
      <c r="T961" s="20">
        <v>25.02049</v>
      </c>
      <c r="U961" s="20">
        <v>32.74942</v>
      </c>
      <c r="V961" s="24"/>
      <c r="W961" s="24"/>
      <c r="X961" s="24"/>
      <c r="Y961" s="24"/>
      <c r="Z961" s="24"/>
      <c r="AA961" s="24"/>
      <c r="AB961" s="24"/>
      <c r="AC961" s="24"/>
    </row>
    <row r="962" spans="1:29">
      <c r="A962" s="6" t="s">
        <v>22</v>
      </c>
      <c r="B962" s="6" t="s">
        <v>23</v>
      </c>
      <c r="C962" s="6" t="s">
        <v>22</v>
      </c>
      <c r="D962" s="6" t="s">
        <v>23</v>
      </c>
      <c r="E962" s="6" t="s">
        <v>57</v>
      </c>
      <c r="F962" s="6" t="s">
        <v>25</v>
      </c>
      <c r="G962" s="6" t="s">
        <v>48</v>
      </c>
      <c r="H962" s="6" t="s">
        <v>35</v>
      </c>
      <c r="I962" s="6" t="s">
        <v>32</v>
      </c>
      <c r="J962" s="6" t="s">
        <v>33</v>
      </c>
      <c r="K962" s="16" t="s">
        <v>36</v>
      </c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24"/>
      <c r="W962" s="24"/>
      <c r="X962" s="24"/>
      <c r="Y962" s="24"/>
      <c r="Z962" s="24"/>
      <c r="AA962" s="24"/>
      <c r="AB962" s="24"/>
      <c r="AC962" s="24"/>
    </row>
    <row r="963" spans="1:29">
      <c r="A963" s="6" t="s">
        <v>22</v>
      </c>
      <c r="B963" s="6" t="s">
        <v>23</v>
      </c>
      <c r="C963" s="6" t="s">
        <v>22</v>
      </c>
      <c r="D963" s="6" t="s">
        <v>23</v>
      </c>
      <c r="E963" s="6" t="s">
        <v>57</v>
      </c>
      <c r="F963" s="6" t="s">
        <v>25</v>
      </c>
      <c r="G963" s="6" t="s">
        <v>48</v>
      </c>
      <c r="H963" s="6" t="s">
        <v>35</v>
      </c>
      <c r="I963" s="6" t="s">
        <v>30</v>
      </c>
      <c r="J963" s="6" t="s">
        <v>33</v>
      </c>
      <c r="K963" s="16">
        <v>0.5246351</v>
      </c>
      <c r="L963" s="14">
        <v>0.9203414</v>
      </c>
      <c r="M963" s="14">
        <v>1.529044</v>
      </c>
      <c r="N963" s="14">
        <v>2.553727</v>
      </c>
      <c r="O963" s="14">
        <v>4.414289</v>
      </c>
      <c r="P963" s="14">
        <v>6.703576</v>
      </c>
      <c r="Q963" s="14">
        <v>9.181227</v>
      </c>
      <c r="R963" s="14">
        <v>11.8492</v>
      </c>
      <c r="S963" s="14">
        <v>14.38514</v>
      </c>
      <c r="T963" s="14">
        <v>15.67599</v>
      </c>
      <c r="U963" s="14">
        <v>12.38974</v>
      </c>
      <c r="V963" s="24"/>
      <c r="W963" s="24"/>
      <c r="X963" s="24"/>
      <c r="Y963" s="24"/>
      <c r="Z963" s="24"/>
      <c r="AA963" s="24"/>
      <c r="AB963" s="24"/>
      <c r="AC963" s="24"/>
    </row>
    <row r="964" spans="1:29">
      <c r="A964" s="5" t="s">
        <v>22</v>
      </c>
      <c r="B964" s="5" t="s">
        <v>23</v>
      </c>
      <c r="C964" s="5" t="s">
        <v>22</v>
      </c>
      <c r="D964" s="5" t="s">
        <v>23</v>
      </c>
      <c r="E964" s="5" t="s">
        <v>57</v>
      </c>
      <c r="F964" s="5" t="s">
        <v>25</v>
      </c>
      <c r="G964" s="5" t="s">
        <v>49</v>
      </c>
      <c r="H964" s="5" t="s">
        <v>27</v>
      </c>
      <c r="I964" s="5" t="s">
        <v>28</v>
      </c>
      <c r="J964" s="5" t="s">
        <v>28</v>
      </c>
      <c r="K964" s="5" t="s">
        <v>36</v>
      </c>
      <c r="L964" s="12">
        <v>1.4635057575298</v>
      </c>
      <c r="M964" s="12">
        <v>2.9931051245758</v>
      </c>
      <c r="N964" s="12">
        <v>5.5373608374414</v>
      </c>
      <c r="O964" s="12">
        <v>9.2902966431193</v>
      </c>
      <c r="P964" s="12">
        <v>14.362128244948</v>
      </c>
      <c r="Q964" s="12">
        <v>20.693577898434</v>
      </c>
      <c r="R964" s="12">
        <v>28.025366210129</v>
      </c>
      <c r="S964" s="12">
        <v>35.892349634185</v>
      </c>
      <c r="T964" s="12">
        <v>43.688904560562</v>
      </c>
      <c r="U964" s="12">
        <v>50.796769580054</v>
      </c>
      <c r="V964" s="24"/>
      <c r="W964" s="24"/>
      <c r="X964" s="24"/>
      <c r="Y964" s="24"/>
      <c r="Z964" s="24"/>
      <c r="AA964" s="24"/>
      <c r="AB964" s="24"/>
      <c r="AC964" s="24"/>
    </row>
    <row r="965" spans="1:29">
      <c r="A965" s="5" t="s">
        <v>22</v>
      </c>
      <c r="B965" s="5" t="s">
        <v>23</v>
      </c>
      <c r="C965" s="5" t="s">
        <v>22</v>
      </c>
      <c r="D965" s="5" t="s">
        <v>23</v>
      </c>
      <c r="E965" s="5" t="s">
        <v>57</v>
      </c>
      <c r="F965" s="5" t="s">
        <v>25</v>
      </c>
      <c r="G965" s="5" t="s">
        <v>49</v>
      </c>
      <c r="H965" s="5" t="s">
        <v>29</v>
      </c>
      <c r="I965" s="5" t="s">
        <v>32</v>
      </c>
      <c r="J965" s="5" t="s">
        <v>31</v>
      </c>
      <c r="K965" s="5" t="s">
        <v>36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24"/>
      <c r="W965" s="24"/>
      <c r="X965" s="24"/>
      <c r="Y965" s="24"/>
      <c r="Z965" s="24"/>
      <c r="AA965" s="24"/>
      <c r="AB965" s="24"/>
      <c r="AC965" s="24"/>
    </row>
    <row r="966" spans="1:29">
      <c r="A966" s="6" t="s">
        <v>22</v>
      </c>
      <c r="B966" s="6" t="s">
        <v>23</v>
      </c>
      <c r="C966" s="6" t="s">
        <v>22</v>
      </c>
      <c r="D966" s="6" t="s">
        <v>23</v>
      </c>
      <c r="E966" s="6" t="s">
        <v>57</v>
      </c>
      <c r="F966" s="6" t="s">
        <v>25</v>
      </c>
      <c r="G966" s="6" t="s">
        <v>49</v>
      </c>
      <c r="H966" s="6" t="s">
        <v>29</v>
      </c>
      <c r="I966" s="6" t="s">
        <v>30</v>
      </c>
      <c r="J966" s="6" t="s">
        <v>31</v>
      </c>
      <c r="K966" s="6" t="s">
        <v>36</v>
      </c>
      <c r="L966" s="14">
        <v>1.4616554706184</v>
      </c>
      <c r="M966" s="14">
        <v>2.9868343573696</v>
      </c>
      <c r="N966" s="14">
        <v>5.4939382244348</v>
      </c>
      <c r="O966" s="14">
        <v>9.1574518873769</v>
      </c>
      <c r="P966" s="14">
        <v>14.059869603055</v>
      </c>
      <c r="Q966" s="14">
        <v>20.006696379633</v>
      </c>
      <c r="R966" s="14">
        <v>26.889502988011</v>
      </c>
      <c r="S966" s="14">
        <v>34.715950320473</v>
      </c>
      <c r="T966" s="14">
        <v>42.559615815032</v>
      </c>
      <c r="U966" s="14">
        <v>49.824327653041</v>
      </c>
      <c r="V966" s="24"/>
      <c r="W966" s="24"/>
      <c r="X966" s="24"/>
      <c r="Y966" s="24"/>
      <c r="Z966" s="24"/>
      <c r="AA966" s="24"/>
      <c r="AB966" s="24"/>
      <c r="AC966" s="24"/>
    </row>
    <row r="967" spans="1:29">
      <c r="A967" s="5" t="s">
        <v>22</v>
      </c>
      <c r="B967" s="5" t="s">
        <v>23</v>
      </c>
      <c r="C967" s="5" t="s">
        <v>22</v>
      </c>
      <c r="D967" s="5" t="s">
        <v>23</v>
      </c>
      <c r="E967" s="5" t="s">
        <v>57</v>
      </c>
      <c r="F967" s="5" t="s">
        <v>25</v>
      </c>
      <c r="G967" s="5" t="s">
        <v>49</v>
      </c>
      <c r="H967" s="5" t="s">
        <v>29</v>
      </c>
      <c r="I967" s="5" t="s">
        <v>30</v>
      </c>
      <c r="J967" s="5" t="s">
        <v>33</v>
      </c>
      <c r="K967" s="5" t="s">
        <v>36</v>
      </c>
      <c r="L967" s="12">
        <v>1.4605728898686</v>
      </c>
      <c r="M967" s="12">
        <v>2.9651810664168</v>
      </c>
      <c r="N967" s="12">
        <v>5.4337338495155</v>
      </c>
      <c r="O967" s="12">
        <v>9.0719763291394</v>
      </c>
      <c r="P967" s="12">
        <v>13.967114308363</v>
      </c>
      <c r="Q967" s="12">
        <v>20.102510059771</v>
      </c>
      <c r="R967" s="12">
        <v>27.340975926064</v>
      </c>
      <c r="S967" s="12">
        <v>35.223632561254</v>
      </c>
      <c r="T967" s="12">
        <v>43.039273379204</v>
      </c>
      <c r="U967" s="12">
        <v>50.19122260648</v>
      </c>
      <c r="V967" s="24"/>
      <c r="W967" s="24"/>
      <c r="X967" s="24"/>
      <c r="Y967" s="24"/>
      <c r="Z967" s="24"/>
      <c r="AA967" s="24"/>
      <c r="AB967" s="24"/>
      <c r="AC967" s="24"/>
    </row>
    <row r="968" spans="1:29">
      <c r="A968" s="6" t="s">
        <v>22</v>
      </c>
      <c r="B968" s="6" t="s">
        <v>23</v>
      </c>
      <c r="C968" s="6" t="s">
        <v>22</v>
      </c>
      <c r="D968" s="6" t="s">
        <v>23</v>
      </c>
      <c r="E968" s="6" t="s">
        <v>57</v>
      </c>
      <c r="F968" s="6" t="s">
        <v>25</v>
      </c>
      <c r="G968" s="6" t="s">
        <v>49</v>
      </c>
      <c r="H968" s="6" t="s">
        <v>29</v>
      </c>
      <c r="I968" s="6" t="s">
        <v>32</v>
      </c>
      <c r="J968" s="6" t="s">
        <v>33</v>
      </c>
      <c r="K968" s="6" t="s">
        <v>36</v>
      </c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24"/>
      <c r="W968" s="24"/>
      <c r="X968" s="24"/>
      <c r="Y968" s="24"/>
      <c r="Z968" s="24"/>
      <c r="AA968" s="24"/>
      <c r="AB968" s="24"/>
      <c r="AC968" s="24"/>
    </row>
    <row r="969" spans="1:29">
      <c r="A969" s="6" t="s">
        <v>22</v>
      </c>
      <c r="B969" s="6" t="s">
        <v>23</v>
      </c>
      <c r="C969" s="6" t="s">
        <v>22</v>
      </c>
      <c r="D969" s="6" t="s">
        <v>23</v>
      </c>
      <c r="E969" s="6" t="s">
        <v>57</v>
      </c>
      <c r="F969" s="6" t="s">
        <v>25</v>
      </c>
      <c r="G969" s="6" t="s">
        <v>49</v>
      </c>
      <c r="H969" s="6" t="s">
        <v>29</v>
      </c>
      <c r="I969" s="6" t="s">
        <v>34</v>
      </c>
      <c r="J969" s="6" t="s">
        <v>33</v>
      </c>
      <c r="K969" s="6" t="s">
        <v>36</v>
      </c>
      <c r="L969" s="20">
        <v>1.4621268737465</v>
      </c>
      <c r="M969" s="20">
        <v>2.9889340412906</v>
      </c>
      <c r="N969" s="20">
        <v>5.5229647859187</v>
      </c>
      <c r="O969" s="20">
        <v>9.2583523748069</v>
      </c>
      <c r="P969" s="20">
        <v>14.299409042708</v>
      </c>
      <c r="Q969" s="20">
        <v>20.606978246676</v>
      </c>
      <c r="R969" s="20">
        <v>27.910972697077</v>
      </c>
      <c r="S969" s="20">
        <v>35.854073342329</v>
      </c>
      <c r="T969" s="20">
        <v>43.773134161838</v>
      </c>
      <c r="U969" s="20">
        <v>51.054921019721</v>
      </c>
      <c r="V969" s="24"/>
      <c r="W969" s="24"/>
      <c r="X969" s="24"/>
      <c r="Y969" s="24"/>
      <c r="Z969" s="24"/>
      <c r="AA969" s="24"/>
      <c r="AB969" s="24"/>
      <c r="AC969" s="24"/>
    </row>
    <row r="970" spans="1:29">
      <c r="A970" s="6" t="s">
        <v>22</v>
      </c>
      <c r="B970" s="6" t="s">
        <v>23</v>
      </c>
      <c r="C970" s="6" t="s">
        <v>22</v>
      </c>
      <c r="D970" s="6" t="s">
        <v>23</v>
      </c>
      <c r="E970" s="6" t="s">
        <v>57</v>
      </c>
      <c r="F970" s="6" t="s">
        <v>25</v>
      </c>
      <c r="G970" s="6" t="s">
        <v>49</v>
      </c>
      <c r="H970" s="6" t="s">
        <v>35</v>
      </c>
      <c r="I970" s="6" t="s">
        <v>32</v>
      </c>
      <c r="J970" s="6" t="s">
        <v>31</v>
      </c>
      <c r="K970" s="6" t="s">
        <v>36</v>
      </c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24"/>
      <c r="W970" s="24"/>
      <c r="X970" s="24"/>
      <c r="Y970" s="24"/>
      <c r="Z970" s="24"/>
      <c r="AA970" s="24"/>
      <c r="AB970" s="24"/>
      <c r="AC970" s="24"/>
    </row>
    <row r="971" spans="1:29">
      <c r="A971" s="6" t="s">
        <v>22</v>
      </c>
      <c r="B971" s="6" t="s">
        <v>23</v>
      </c>
      <c r="C971" s="6" t="s">
        <v>22</v>
      </c>
      <c r="D971" s="6" t="s">
        <v>23</v>
      </c>
      <c r="E971" s="6" t="s">
        <v>57</v>
      </c>
      <c r="F971" s="6" t="s">
        <v>25</v>
      </c>
      <c r="G971" s="6" t="s">
        <v>49</v>
      </c>
      <c r="H971" s="6" t="s">
        <v>35</v>
      </c>
      <c r="I971" s="6" t="s">
        <v>30</v>
      </c>
      <c r="J971" s="6" t="s">
        <v>31</v>
      </c>
      <c r="K971" s="6" t="s">
        <v>36</v>
      </c>
      <c r="L971" s="20">
        <v>1.4634674021422</v>
      </c>
      <c r="M971" s="20">
        <v>2.9942113943161</v>
      </c>
      <c r="N971" s="20">
        <v>5.509116193794</v>
      </c>
      <c r="O971" s="20">
        <v>8.9942025946319</v>
      </c>
      <c r="P971" s="20">
        <v>13.875203172207</v>
      </c>
      <c r="Q971" s="20">
        <v>19.815628487293</v>
      </c>
      <c r="R971" s="20">
        <v>26.828025335016</v>
      </c>
      <c r="S971" s="20">
        <v>34.618513101429</v>
      </c>
      <c r="T971" s="20">
        <v>42.423577873761</v>
      </c>
      <c r="U971" s="20">
        <v>49.658113011437</v>
      </c>
      <c r="V971" s="24"/>
      <c r="W971" s="24"/>
      <c r="X971" s="24"/>
      <c r="Y971" s="24"/>
      <c r="Z971" s="24"/>
      <c r="AA971" s="24"/>
      <c r="AB971" s="24"/>
      <c r="AC971" s="24"/>
    </row>
    <row r="972" spans="1:29">
      <c r="A972" s="6" t="s">
        <v>22</v>
      </c>
      <c r="B972" s="6" t="s">
        <v>23</v>
      </c>
      <c r="C972" s="6" t="s">
        <v>22</v>
      </c>
      <c r="D972" s="6" t="s">
        <v>23</v>
      </c>
      <c r="E972" s="6" t="s">
        <v>57</v>
      </c>
      <c r="F972" s="6" t="s">
        <v>25</v>
      </c>
      <c r="G972" s="6" t="s">
        <v>49</v>
      </c>
      <c r="H972" s="6" t="s">
        <v>35</v>
      </c>
      <c r="I972" s="6" t="s">
        <v>32</v>
      </c>
      <c r="J972" s="6" t="s">
        <v>33</v>
      </c>
      <c r="K972" s="6" t="s">
        <v>36</v>
      </c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24"/>
      <c r="W972" s="24"/>
      <c r="X972" s="24"/>
      <c r="Y972" s="24"/>
      <c r="Z972" s="24"/>
      <c r="AA972" s="24"/>
      <c r="AB972" s="24"/>
      <c r="AC972" s="24"/>
    </row>
    <row r="973" spans="1:29">
      <c r="A973" s="6" t="s">
        <v>22</v>
      </c>
      <c r="B973" s="6" t="s">
        <v>23</v>
      </c>
      <c r="C973" s="6" t="s">
        <v>22</v>
      </c>
      <c r="D973" s="6" t="s">
        <v>23</v>
      </c>
      <c r="E973" s="6" t="s">
        <v>57</v>
      </c>
      <c r="F973" s="6" t="s">
        <v>25</v>
      </c>
      <c r="G973" s="6" t="s">
        <v>49</v>
      </c>
      <c r="H973" s="6" t="s">
        <v>35</v>
      </c>
      <c r="I973" s="6" t="s">
        <v>34</v>
      </c>
      <c r="J973" s="6" t="s">
        <v>33</v>
      </c>
      <c r="K973" s="6" t="s">
        <v>36</v>
      </c>
      <c r="L973" s="14">
        <v>1.4634674021422</v>
      </c>
      <c r="M973" s="14">
        <v>2.9936010516198</v>
      </c>
      <c r="N973" s="14">
        <v>5.540158190766</v>
      </c>
      <c r="O973" s="14">
        <v>9.2139028291729</v>
      </c>
      <c r="P973" s="14">
        <v>14.273622795012</v>
      </c>
      <c r="Q973" s="14">
        <v>20.584209030331</v>
      </c>
      <c r="R973" s="14">
        <v>27.928318213935</v>
      </c>
      <c r="S973" s="14">
        <v>35.777558876264</v>
      </c>
      <c r="T973" s="14">
        <v>43.710510191789</v>
      </c>
      <c r="U973" s="14">
        <v>51.071061147452</v>
      </c>
      <c r="V973" s="24"/>
      <c r="W973" s="24"/>
      <c r="X973" s="24"/>
      <c r="Y973" s="24"/>
      <c r="Z973" s="24"/>
      <c r="AA973" s="24"/>
      <c r="AB973" s="24"/>
      <c r="AC973" s="24"/>
    </row>
    <row r="974" spans="1:29">
      <c r="A974" s="6" t="s">
        <v>22</v>
      </c>
      <c r="B974" s="6" t="s">
        <v>23</v>
      </c>
      <c r="C974" s="6" t="s">
        <v>22</v>
      </c>
      <c r="D974" s="6" t="s">
        <v>23</v>
      </c>
      <c r="E974" s="6" t="s">
        <v>57</v>
      </c>
      <c r="F974" s="6" t="s">
        <v>25</v>
      </c>
      <c r="G974" s="6" t="s">
        <v>49</v>
      </c>
      <c r="H974" s="6" t="s">
        <v>35</v>
      </c>
      <c r="I974" s="6" t="s">
        <v>30</v>
      </c>
      <c r="J974" s="6" t="s">
        <v>33</v>
      </c>
      <c r="K974" s="6" t="s">
        <v>36</v>
      </c>
      <c r="L974" s="20">
        <v>1.4634674021422</v>
      </c>
      <c r="M974" s="20">
        <v>2.997420011522</v>
      </c>
      <c r="N974" s="20">
        <v>5.5290024309165</v>
      </c>
      <c r="O974" s="20">
        <v>8.820264534896</v>
      </c>
      <c r="P974" s="20">
        <v>13.407518201427</v>
      </c>
      <c r="Q974" s="20">
        <v>19.538389166189</v>
      </c>
      <c r="R974" s="20">
        <v>26.839875678286</v>
      </c>
      <c r="S974" s="20">
        <v>34.772305442916</v>
      </c>
      <c r="T974" s="20">
        <v>42.699052758277</v>
      </c>
      <c r="U974" s="20">
        <v>49.965061000483</v>
      </c>
      <c r="V974" s="24"/>
      <c r="W974" s="24"/>
      <c r="X974" s="24"/>
      <c r="Y974" s="24"/>
      <c r="Z974" s="24"/>
      <c r="AA974" s="24"/>
      <c r="AB974" s="24"/>
      <c r="AC974" s="24"/>
    </row>
    <row r="975" spans="1:29">
      <c r="A975" s="6" t="s">
        <v>22</v>
      </c>
      <c r="B975" s="6" t="s">
        <v>23</v>
      </c>
      <c r="C975" s="6" t="s">
        <v>22</v>
      </c>
      <c r="D975" s="6" t="s">
        <v>23</v>
      </c>
      <c r="E975" s="6" t="s">
        <v>58</v>
      </c>
      <c r="F975" s="6" t="s">
        <v>25</v>
      </c>
      <c r="G975" s="6" t="s">
        <v>26</v>
      </c>
      <c r="H975" s="6" t="s">
        <v>27</v>
      </c>
      <c r="I975" s="6" t="s">
        <v>28</v>
      </c>
      <c r="J975" s="6" t="s">
        <v>28</v>
      </c>
      <c r="K975" s="16">
        <v>10.588552</v>
      </c>
      <c r="L975" s="14">
        <v>15.0013398506954</v>
      </c>
      <c r="M975" s="14">
        <v>20.3644485393928</v>
      </c>
      <c r="N975" s="14">
        <v>25.6059390979688</v>
      </c>
      <c r="O975" s="14">
        <v>29.732478981599</v>
      </c>
      <c r="P975" s="14">
        <v>33.6811072618716</v>
      </c>
      <c r="Q975" s="14">
        <v>36.3381081806373</v>
      </c>
      <c r="R975" s="14">
        <v>39.0548922441433</v>
      </c>
      <c r="S975" s="14">
        <v>42.050896000458</v>
      </c>
      <c r="T975" s="14">
        <v>44.821099656032</v>
      </c>
      <c r="U975" s="14">
        <v>47.1560196536507</v>
      </c>
      <c r="V975" s="24"/>
      <c r="W975" s="24"/>
      <c r="X975" s="24"/>
      <c r="Y975" s="24"/>
      <c r="Z975" s="24"/>
      <c r="AA975" s="24"/>
      <c r="AB975" s="24"/>
      <c r="AC975" s="24"/>
    </row>
    <row r="976" spans="1:29">
      <c r="A976" s="6" t="s">
        <v>22</v>
      </c>
      <c r="B976" s="6" t="s">
        <v>23</v>
      </c>
      <c r="C976" s="6" t="s">
        <v>22</v>
      </c>
      <c r="D976" s="6" t="s">
        <v>23</v>
      </c>
      <c r="E976" s="6" t="s">
        <v>58</v>
      </c>
      <c r="F976" s="6" t="s">
        <v>25</v>
      </c>
      <c r="G976" s="6" t="s">
        <v>26</v>
      </c>
      <c r="H976" s="6" t="s">
        <v>29</v>
      </c>
      <c r="I976" s="6" t="s">
        <v>32</v>
      </c>
      <c r="J976" s="6" t="s">
        <v>31</v>
      </c>
      <c r="K976" s="16">
        <v>10.588552</v>
      </c>
      <c r="L976" s="14">
        <v>15.0013398506954</v>
      </c>
      <c r="M976" s="14">
        <v>20.3644485393928</v>
      </c>
      <c r="N976" s="14">
        <v>25.6059390979688</v>
      </c>
      <c r="O976" s="14">
        <v>29.732478981599</v>
      </c>
      <c r="P976" s="14">
        <v>33.6811072618716</v>
      </c>
      <c r="Q976" s="14">
        <v>36.3381081806373</v>
      </c>
      <c r="R976" s="14">
        <v>39.0548922441433</v>
      </c>
      <c r="S976" s="14">
        <v>42.050896000458</v>
      </c>
      <c r="T976" s="14">
        <v>44.821099656032</v>
      </c>
      <c r="U976" s="14">
        <v>47.1560196536507</v>
      </c>
      <c r="V976" s="24"/>
      <c r="W976" s="24"/>
      <c r="X976" s="24"/>
      <c r="Y976" s="24"/>
      <c r="Z976" s="24"/>
      <c r="AA976" s="24"/>
      <c r="AB976" s="24"/>
      <c r="AC976" s="24"/>
    </row>
    <row r="977" spans="1:29">
      <c r="A977" s="6" t="s">
        <v>22</v>
      </c>
      <c r="B977" s="6" t="s">
        <v>23</v>
      </c>
      <c r="C977" s="6" t="s">
        <v>22</v>
      </c>
      <c r="D977" s="6" t="s">
        <v>23</v>
      </c>
      <c r="E977" s="6" t="s">
        <v>58</v>
      </c>
      <c r="F977" s="6" t="s">
        <v>25</v>
      </c>
      <c r="G977" s="6" t="s">
        <v>26</v>
      </c>
      <c r="H977" s="6" t="s">
        <v>29</v>
      </c>
      <c r="I977" s="6" t="s">
        <v>30</v>
      </c>
      <c r="J977" s="6" t="s">
        <v>31</v>
      </c>
      <c r="K977" s="16">
        <v>10.588552</v>
      </c>
      <c r="L977" s="14">
        <v>15.0013398506954</v>
      </c>
      <c r="M977" s="14">
        <v>20.3644485393928</v>
      </c>
      <c r="N977" s="14">
        <v>25.6059390979688</v>
      </c>
      <c r="O977" s="14">
        <v>29.732478981599</v>
      </c>
      <c r="P977" s="14">
        <v>33.6811072618716</v>
      </c>
      <c r="Q977" s="14">
        <v>36.3381081806373</v>
      </c>
      <c r="R977" s="14">
        <v>39.0548922441433</v>
      </c>
      <c r="S977" s="14">
        <v>42.050896000458</v>
      </c>
      <c r="T977" s="14">
        <v>44.821099656032</v>
      </c>
      <c r="U977" s="14">
        <v>47.1560196536507</v>
      </c>
      <c r="V977" s="24"/>
      <c r="W977" s="24"/>
      <c r="X977" s="24"/>
      <c r="Y977" s="24"/>
      <c r="Z977" s="24"/>
      <c r="AA977" s="24"/>
      <c r="AB977" s="24"/>
      <c r="AC977" s="24"/>
    </row>
    <row r="978" spans="1:29">
      <c r="A978" s="6" t="s">
        <v>22</v>
      </c>
      <c r="B978" s="6" t="s">
        <v>23</v>
      </c>
      <c r="C978" s="6" t="s">
        <v>22</v>
      </c>
      <c r="D978" s="6" t="s">
        <v>23</v>
      </c>
      <c r="E978" s="6" t="s">
        <v>58</v>
      </c>
      <c r="F978" s="6" t="s">
        <v>25</v>
      </c>
      <c r="G978" s="6" t="s">
        <v>26</v>
      </c>
      <c r="H978" s="6" t="s">
        <v>29</v>
      </c>
      <c r="I978" s="6" t="s">
        <v>30</v>
      </c>
      <c r="J978" s="6" t="s">
        <v>33</v>
      </c>
      <c r="K978" s="16">
        <v>10.588552</v>
      </c>
      <c r="L978" s="14">
        <v>15.0013398506954</v>
      </c>
      <c r="M978" s="14">
        <v>20.3644485393928</v>
      </c>
      <c r="N978" s="14">
        <v>25.6059390979688</v>
      </c>
      <c r="O978" s="14">
        <v>29.732478981599</v>
      </c>
      <c r="P978" s="14">
        <v>33.6811072618716</v>
      </c>
      <c r="Q978" s="14">
        <v>36.3381081806373</v>
      </c>
      <c r="R978" s="14">
        <v>39.0548922441433</v>
      </c>
      <c r="S978" s="14">
        <v>42.050896000458</v>
      </c>
      <c r="T978" s="14">
        <v>44.821099656032</v>
      </c>
      <c r="U978" s="14">
        <v>47.1560196536507</v>
      </c>
      <c r="V978" s="24"/>
      <c r="W978" s="24"/>
      <c r="X978" s="24"/>
      <c r="Y978" s="24"/>
      <c r="Z978" s="24"/>
      <c r="AA978" s="24"/>
      <c r="AB978" s="24"/>
      <c r="AC978" s="24"/>
    </row>
    <row r="979" spans="1:29">
      <c r="A979" s="6" t="s">
        <v>22</v>
      </c>
      <c r="B979" s="6" t="s">
        <v>23</v>
      </c>
      <c r="C979" s="6" t="s">
        <v>22</v>
      </c>
      <c r="D979" s="6" t="s">
        <v>23</v>
      </c>
      <c r="E979" s="6" t="s">
        <v>58</v>
      </c>
      <c r="F979" s="6" t="s">
        <v>25</v>
      </c>
      <c r="G979" s="6" t="s">
        <v>26</v>
      </c>
      <c r="H979" s="6" t="s">
        <v>29</v>
      </c>
      <c r="I979" s="6" t="s">
        <v>34</v>
      </c>
      <c r="J979" s="6" t="s">
        <v>33</v>
      </c>
      <c r="K979" s="16">
        <v>10.588552</v>
      </c>
      <c r="L979" s="14">
        <v>15.0013398506954</v>
      </c>
      <c r="M979" s="14">
        <v>20.3644485393928</v>
      </c>
      <c r="N979" s="14">
        <v>25.6059390979688</v>
      </c>
      <c r="O979" s="14">
        <v>29.732478981599</v>
      </c>
      <c r="P979" s="14">
        <v>33.6811072618716</v>
      </c>
      <c r="Q979" s="14">
        <v>36.3381081806373</v>
      </c>
      <c r="R979" s="14">
        <v>39.0548922441433</v>
      </c>
      <c r="S979" s="14">
        <v>42.050896000458</v>
      </c>
      <c r="T979" s="14">
        <v>44.821099656032</v>
      </c>
      <c r="U979" s="14">
        <v>47.1560196536507</v>
      </c>
      <c r="V979" s="24"/>
      <c r="W979" s="24"/>
      <c r="X979" s="24"/>
      <c r="Y979" s="24"/>
      <c r="Z979" s="24"/>
      <c r="AA979" s="24"/>
      <c r="AB979" s="24"/>
      <c r="AC979" s="24"/>
    </row>
    <row r="980" spans="1:29">
      <c r="A980" s="6" t="s">
        <v>22</v>
      </c>
      <c r="B980" s="6" t="s">
        <v>23</v>
      </c>
      <c r="C980" s="6" t="s">
        <v>22</v>
      </c>
      <c r="D980" s="6" t="s">
        <v>23</v>
      </c>
      <c r="E980" s="6" t="s">
        <v>58</v>
      </c>
      <c r="F980" s="6" t="s">
        <v>25</v>
      </c>
      <c r="G980" s="6" t="s">
        <v>26</v>
      </c>
      <c r="H980" s="6" t="s">
        <v>29</v>
      </c>
      <c r="I980" s="6" t="s">
        <v>32</v>
      </c>
      <c r="J980" s="6" t="s">
        <v>33</v>
      </c>
      <c r="K980" s="16">
        <v>10.588552</v>
      </c>
      <c r="L980" s="14">
        <v>15.0013398506954</v>
      </c>
      <c r="M980" s="14">
        <v>20.3644485393928</v>
      </c>
      <c r="N980" s="14">
        <v>25.6059390979688</v>
      </c>
      <c r="O980" s="14">
        <v>29.732478981599</v>
      </c>
      <c r="P980" s="14">
        <v>33.6811072618716</v>
      </c>
      <c r="Q980" s="14">
        <v>36.3381081806373</v>
      </c>
      <c r="R980" s="14">
        <v>39.0548922441433</v>
      </c>
      <c r="S980" s="14">
        <v>42.050896000458</v>
      </c>
      <c r="T980" s="14">
        <v>44.821099656032</v>
      </c>
      <c r="U980" s="14">
        <v>47.1560196536507</v>
      </c>
      <c r="V980" s="24"/>
      <c r="W980" s="24"/>
      <c r="X980" s="24"/>
      <c r="Y980" s="24"/>
      <c r="Z980" s="24"/>
      <c r="AA980" s="24"/>
      <c r="AB980" s="24"/>
      <c r="AC980" s="24"/>
    </row>
    <row r="981" spans="1:29">
      <c r="A981" s="6" t="s">
        <v>22</v>
      </c>
      <c r="B981" s="6" t="s">
        <v>23</v>
      </c>
      <c r="C981" s="6" t="s">
        <v>22</v>
      </c>
      <c r="D981" s="6" t="s">
        <v>23</v>
      </c>
      <c r="E981" s="6" t="s">
        <v>58</v>
      </c>
      <c r="F981" s="6" t="s">
        <v>25</v>
      </c>
      <c r="G981" s="6" t="s">
        <v>26</v>
      </c>
      <c r="H981" s="6" t="s">
        <v>35</v>
      </c>
      <c r="I981" s="6" t="s">
        <v>30</v>
      </c>
      <c r="J981" s="6" t="s">
        <v>31</v>
      </c>
      <c r="K981" s="16">
        <v>10.588552</v>
      </c>
      <c r="L981" s="14">
        <v>15.0013398506954</v>
      </c>
      <c r="M981" s="14">
        <v>20.3644485393928</v>
      </c>
      <c r="N981" s="14">
        <v>25.6059390979688</v>
      </c>
      <c r="O981" s="14">
        <v>29.732478981599</v>
      </c>
      <c r="P981" s="14">
        <v>33.6811072618716</v>
      </c>
      <c r="Q981" s="14">
        <v>36.3381081806373</v>
      </c>
      <c r="R981" s="14">
        <v>39.0548922441433</v>
      </c>
      <c r="S981" s="14">
        <v>42.050896000458</v>
      </c>
      <c r="T981" s="14">
        <v>44.821099656032</v>
      </c>
      <c r="U981" s="14">
        <v>47.1560196536507</v>
      </c>
      <c r="V981" s="24"/>
      <c r="W981" s="24"/>
      <c r="X981" s="24"/>
      <c r="Y981" s="24"/>
      <c r="Z981" s="24"/>
      <c r="AA981" s="24"/>
      <c r="AB981" s="24"/>
      <c r="AC981" s="24"/>
    </row>
    <row r="982" spans="1:29">
      <c r="A982" s="6" t="s">
        <v>22</v>
      </c>
      <c r="B982" s="6" t="s">
        <v>23</v>
      </c>
      <c r="C982" s="6" t="s">
        <v>22</v>
      </c>
      <c r="D982" s="6" t="s">
        <v>23</v>
      </c>
      <c r="E982" s="6" t="s">
        <v>58</v>
      </c>
      <c r="F982" s="6" t="s">
        <v>25</v>
      </c>
      <c r="G982" s="6" t="s">
        <v>26</v>
      </c>
      <c r="H982" s="6" t="s">
        <v>35</v>
      </c>
      <c r="I982" s="6" t="s">
        <v>32</v>
      </c>
      <c r="J982" s="6" t="s">
        <v>31</v>
      </c>
      <c r="K982" s="16">
        <v>10.588552</v>
      </c>
      <c r="L982" s="14">
        <v>15.0013398506954</v>
      </c>
      <c r="M982" s="14">
        <v>20.3644485393928</v>
      </c>
      <c r="N982" s="14">
        <v>25.6059390979688</v>
      </c>
      <c r="O982" s="14">
        <v>29.732478981599</v>
      </c>
      <c r="P982" s="14">
        <v>33.6811072618716</v>
      </c>
      <c r="Q982" s="14">
        <v>36.3381081806373</v>
      </c>
      <c r="R982" s="14">
        <v>39.0548922441433</v>
      </c>
      <c r="S982" s="14">
        <v>42.050896000458</v>
      </c>
      <c r="T982" s="14">
        <v>44.821099656032</v>
      </c>
      <c r="U982" s="14">
        <v>47.1560196536507</v>
      </c>
      <c r="V982" s="24"/>
      <c r="W982" s="24"/>
      <c r="X982" s="24"/>
      <c r="Y982" s="24"/>
      <c r="Z982" s="24"/>
      <c r="AA982" s="24"/>
      <c r="AB982" s="24"/>
      <c r="AC982" s="24"/>
    </row>
    <row r="983" spans="1:29">
      <c r="A983" s="6" t="s">
        <v>22</v>
      </c>
      <c r="B983" s="6" t="s">
        <v>23</v>
      </c>
      <c r="C983" s="6" t="s">
        <v>22</v>
      </c>
      <c r="D983" s="6" t="s">
        <v>23</v>
      </c>
      <c r="E983" s="6" t="s">
        <v>58</v>
      </c>
      <c r="F983" s="6" t="s">
        <v>25</v>
      </c>
      <c r="G983" s="6" t="s">
        <v>26</v>
      </c>
      <c r="H983" s="6" t="s">
        <v>35</v>
      </c>
      <c r="I983" s="6" t="s">
        <v>34</v>
      </c>
      <c r="J983" s="6" t="s">
        <v>33</v>
      </c>
      <c r="K983" s="16">
        <v>10.588552</v>
      </c>
      <c r="L983" s="20">
        <v>15.0013398506954</v>
      </c>
      <c r="M983" s="20">
        <v>20.3644485393928</v>
      </c>
      <c r="N983" s="20">
        <v>25.6059390979688</v>
      </c>
      <c r="O983" s="20">
        <v>29.732478981599</v>
      </c>
      <c r="P983" s="20">
        <v>33.6811072618716</v>
      </c>
      <c r="Q983" s="20">
        <v>36.3381081806373</v>
      </c>
      <c r="R983" s="20">
        <v>39.0548922441433</v>
      </c>
      <c r="S983" s="20">
        <v>42.050896000458</v>
      </c>
      <c r="T983" s="20">
        <v>44.821099656032</v>
      </c>
      <c r="U983" s="20">
        <v>47.1560196536507</v>
      </c>
      <c r="V983" s="24"/>
      <c r="W983" s="24"/>
      <c r="X983" s="24"/>
      <c r="Y983" s="24"/>
      <c r="Z983" s="24"/>
      <c r="AA983" s="24"/>
      <c r="AB983" s="24"/>
      <c r="AC983" s="24"/>
    </row>
    <row r="984" spans="1:29">
      <c r="A984" s="6" t="s">
        <v>22</v>
      </c>
      <c r="B984" s="6" t="s">
        <v>23</v>
      </c>
      <c r="C984" s="6" t="s">
        <v>22</v>
      </c>
      <c r="D984" s="6" t="s">
        <v>23</v>
      </c>
      <c r="E984" s="6" t="s">
        <v>58</v>
      </c>
      <c r="F984" s="6" t="s">
        <v>25</v>
      </c>
      <c r="G984" s="6" t="s">
        <v>26</v>
      </c>
      <c r="H984" s="6" t="s">
        <v>35</v>
      </c>
      <c r="I984" s="6" t="s">
        <v>32</v>
      </c>
      <c r="J984" s="6" t="s">
        <v>33</v>
      </c>
      <c r="K984" s="16" t="s">
        <v>36</v>
      </c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24"/>
      <c r="W984" s="24"/>
      <c r="X984" s="24"/>
      <c r="Y984" s="24"/>
      <c r="Z984" s="24"/>
      <c r="AA984" s="24"/>
      <c r="AB984" s="24"/>
      <c r="AC984" s="24"/>
    </row>
    <row r="985" spans="1:29">
      <c r="A985" s="6" t="s">
        <v>22</v>
      </c>
      <c r="B985" s="6" t="s">
        <v>23</v>
      </c>
      <c r="C985" s="6" t="s">
        <v>22</v>
      </c>
      <c r="D985" s="6" t="s">
        <v>23</v>
      </c>
      <c r="E985" s="6" t="s">
        <v>58</v>
      </c>
      <c r="F985" s="6" t="s">
        <v>25</v>
      </c>
      <c r="G985" s="6" t="s">
        <v>26</v>
      </c>
      <c r="H985" s="6" t="s">
        <v>35</v>
      </c>
      <c r="I985" s="6" t="s">
        <v>30</v>
      </c>
      <c r="J985" s="6" t="s">
        <v>33</v>
      </c>
      <c r="K985" s="16">
        <v>10.588552</v>
      </c>
      <c r="L985" s="14">
        <v>15.0013398506954</v>
      </c>
      <c r="M985" s="14">
        <v>20.3644485393928</v>
      </c>
      <c r="N985" s="14">
        <v>25.6059390979688</v>
      </c>
      <c r="O985" s="14">
        <v>29.732478981599</v>
      </c>
      <c r="P985" s="14">
        <v>33.6811072618716</v>
      </c>
      <c r="Q985" s="14">
        <v>36.3381081806373</v>
      </c>
      <c r="R985" s="14">
        <v>39.0548922441433</v>
      </c>
      <c r="S985" s="14">
        <v>42.050896000458</v>
      </c>
      <c r="T985" s="14">
        <v>44.821099656032</v>
      </c>
      <c r="U985" s="14">
        <v>47.1560196536507</v>
      </c>
      <c r="V985" s="24"/>
      <c r="W985" s="24"/>
      <c r="X985" s="24"/>
      <c r="Y985" s="24"/>
      <c r="Z985" s="24"/>
      <c r="AA985" s="24"/>
      <c r="AB985" s="24"/>
      <c r="AC985" s="24"/>
    </row>
    <row r="986" spans="1:29">
      <c r="A986" s="5" t="s">
        <v>22</v>
      </c>
      <c r="B986" s="5" t="s">
        <v>23</v>
      </c>
      <c r="C986" s="5" t="s">
        <v>22</v>
      </c>
      <c r="D986" s="5" t="s">
        <v>23</v>
      </c>
      <c r="E986" s="5" t="s">
        <v>58</v>
      </c>
      <c r="F986" s="5" t="s">
        <v>25</v>
      </c>
      <c r="G986" s="5" t="s">
        <v>37</v>
      </c>
      <c r="H986" s="5" t="s">
        <v>27</v>
      </c>
      <c r="I986" s="5" t="s">
        <v>28</v>
      </c>
      <c r="J986" s="5" t="s">
        <v>28</v>
      </c>
      <c r="K986" s="11">
        <v>8.10824106298003</v>
      </c>
      <c r="L986" s="12">
        <v>10.4247522764977</v>
      </c>
      <c r="M986" s="12">
        <v>12.6263368786482</v>
      </c>
      <c r="N986" s="12">
        <v>14.8764046574501</v>
      </c>
      <c r="O986" s="12">
        <v>17.1632895606759</v>
      </c>
      <c r="P986" s="12">
        <v>19.3841383655914</v>
      </c>
      <c r="Q986" s="12">
        <v>21.594973093702</v>
      </c>
      <c r="R986" s="12">
        <v>24.0353137941628</v>
      </c>
      <c r="S986" s="12">
        <v>26.7542203133641</v>
      </c>
      <c r="T986" s="12">
        <v>29.5337489462366</v>
      </c>
      <c r="U986" s="12">
        <v>32.1843836989247</v>
      </c>
      <c r="V986" s="24"/>
      <c r="W986" s="24"/>
      <c r="X986" s="24"/>
      <c r="Y986" s="24"/>
      <c r="Z986" s="24"/>
      <c r="AA986" s="24"/>
      <c r="AB986" s="24"/>
      <c r="AC986" s="24"/>
    </row>
    <row r="987" spans="1:29">
      <c r="A987" s="6" t="s">
        <v>22</v>
      </c>
      <c r="B987" s="6" t="s">
        <v>23</v>
      </c>
      <c r="C987" s="6" t="s">
        <v>22</v>
      </c>
      <c r="D987" s="6" t="s">
        <v>23</v>
      </c>
      <c r="E987" s="6" t="s">
        <v>58</v>
      </c>
      <c r="F987" s="6" t="s">
        <v>25</v>
      </c>
      <c r="G987" s="6" t="s">
        <v>37</v>
      </c>
      <c r="H987" s="6" t="s">
        <v>29</v>
      </c>
      <c r="I987" s="6" t="s">
        <v>30</v>
      </c>
      <c r="J987" s="6" t="s">
        <v>31</v>
      </c>
      <c r="K987" s="16">
        <v>8.10824106298003</v>
      </c>
      <c r="L987" s="14">
        <v>10.4247522764977</v>
      </c>
      <c r="M987" s="14">
        <v>12.6086419354839</v>
      </c>
      <c r="N987" s="14">
        <v>14.7838113179724</v>
      </c>
      <c r="O987" s="14">
        <v>16.8450373149001</v>
      </c>
      <c r="P987" s="14">
        <v>18.7652671705069</v>
      </c>
      <c r="Q987" s="14">
        <v>20.6843085714286</v>
      </c>
      <c r="R987" s="14">
        <v>22.7915815299539</v>
      </c>
      <c r="S987" s="14">
        <v>25.1018656466974</v>
      </c>
      <c r="T987" s="14">
        <v>27.3895254254992</v>
      </c>
      <c r="U987" s="14">
        <v>29.422758359447</v>
      </c>
      <c r="V987" s="24"/>
      <c r="W987" s="24"/>
      <c r="X987" s="24"/>
      <c r="Y987" s="24"/>
      <c r="Z987" s="24"/>
      <c r="AA987" s="24"/>
      <c r="AB987" s="24"/>
      <c r="AC987" s="24"/>
    </row>
    <row r="988" spans="1:29">
      <c r="A988" s="5" t="s">
        <v>22</v>
      </c>
      <c r="B988" s="5" t="s">
        <v>23</v>
      </c>
      <c r="C988" s="5" t="s">
        <v>22</v>
      </c>
      <c r="D988" s="5" t="s">
        <v>23</v>
      </c>
      <c r="E988" s="5" t="s">
        <v>58</v>
      </c>
      <c r="F988" s="5" t="s">
        <v>25</v>
      </c>
      <c r="G988" s="5" t="s">
        <v>37</v>
      </c>
      <c r="H988" s="5" t="s">
        <v>29</v>
      </c>
      <c r="I988" s="5" t="s">
        <v>32</v>
      </c>
      <c r="J988" s="5" t="s">
        <v>31</v>
      </c>
      <c r="K988" s="11">
        <v>8.10824106298003</v>
      </c>
      <c r="L988" s="12">
        <v>10.4247522764977</v>
      </c>
      <c r="M988" s="12">
        <v>12.157736921659</v>
      </c>
      <c r="N988" s="12">
        <v>13.9183736221198</v>
      </c>
      <c r="O988" s="12">
        <v>15.8572012718894</v>
      </c>
      <c r="P988" s="12">
        <v>17.6898826728111</v>
      </c>
      <c r="Q988" s="12">
        <v>19.4402282764977</v>
      </c>
      <c r="R988" s="12">
        <v>20.5148144884793</v>
      </c>
      <c r="S988" s="12">
        <v>21.5910394101382</v>
      </c>
      <c r="T988" s="12">
        <v>23.2449344639017</v>
      </c>
      <c r="U988" s="12">
        <v>24.4394274039939</v>
      </c>
      <c r="V988" s="24"/>
      <c r="W988" s="24"/>
      <c r="X988" s="24"/>
      <c r="Y988" s="24"/>
      <c r="Z988" s="24"/>
      <c r="AA988" s="24"/>
      <c r="AB988" s="24"/>
      <c r="AC988" s="24"/>
    </row>
    <row r="989" spans="1:29">
      <c r="A989" s="5" t="s">
        <v>22</v>
      </c>
      <c r="B989" s="5" t="s">
        <v>23</v>
      </c>
      <c r="C989" s="5" t="s">
        <v>22</v>
      </c>
      <c r="D989" s="5" t="s">
        <v>23</v>
      </c>
      <c r="E989" s="5" t="s">
        <v>58</v>
      </c>
      <c r="F989" s="5" t="s">
        <v>25</v>
      </c>
      <c r="G989" s="5" t="s">
        <v>37</v>
      </c>
      <c r="H989" s="5" t="s">
        <v>29</v>
      </c>
      <c r="I989" s="5" t="s">
        <v>30</v>
      </c>
      <c r="J989" s="5" t="s">
        <v>33</v>
      </c>
      <c r="K989" s="11">
        <v>8.10824106298003</v>
      </c>
      <c r="L989" s="12">
        <v>10.4247522764977</v>
      </c>
      <c r="M989" s="12">
        <v>12.6078694009217</v>
      </c>
      <c r="N989" s="12">
        <v>14.7795296036866</v>
      </c>
      <c r="O989" s="12">
        <v>16.8346283870968</v>
      </c>
      <c r="P989" s="12">
        <v>18.7531828571429</v>
      </c>
      <c r="Q989" s="12">
        <v>20.672645640553</v>
      </c>
      <c r="R989" s="12">
        <v>22.7778163686636</v>
      </c>
      <c r="S989" s="12">
        <v>25.0857984884793</v>
      </c>
      <c r="T989" s="12">
        <v>27.3700669185868</v>
      </c>
      <c r="U989" s="12">
        <v>29.3873630107527</v>
      </c>
      <c r="V989" s="24"/>
      <c r="W989" s="24"/>
      <c r="X989" s="24"/>
      <c r="Y989" s="24"/>
      <c r="Z989" s="24"/>
      <c r="AA989" s="24"/>
      <c r="AB989" s="24"/>
      <c r="AC989" s="24"/>
    </row>
    <row r="990" spans="1:29">
      <c r="A990" s="6" t="s">
        <v>22</v>
      </c>
      <c r="B990" s="6" t="s">
        <v>23</v>
      </c>
      <c r="C990" s="6" t="s">
        <v>22</v>
      </c>
      <c r="D990" s="6" t="s">
        <v>23</v>
      </c>
      <c r="E990" s="6" t="s">
        <v>58</v>
      </c>
      <c r="F990" s="6" t="s">
        <v>25</v>
      </c>
      <c r="G990" s="6" t="s">
        <v>37</v>
      </c>
      <c r="H990" s="6" t="s">
        <v>29</v>
      </c>
      <c r="I990" s="6" t="s">
        <v>32</v>
      </c>
      <c r="J990" s="6" t="s">
        <v>33</v>
      </c>
      <c r="K990" s="16" t="s">
        <v>36</v>
      </c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24"/>
      <c r="W990" s="24"/>
      <c r="X990" s="24"/>
      <c r="Y990" s="24"/>
      <c r="Z990" s="24"/>
      <c r="AA990" s="24"/>
      <c r="AB990" s="24"/>
      <c r="AC990" s="24"/>
    </row>
    <row r="991" spans="1:29">
      <c r="A991" s="6" t="s">
        <v>22</v>
      </c>
      <c r="B991" s="6" t="s">
        <v>23</v>
      </c>
      <c r="C991" s="6" t="s">
        <v>22</v>
      </c>
      <c r="D991" s="6" t="s">
        <v>23</v>
      </c>
      <c r="E991" s="6" t="s">
        <v>58</v>
      </c>
      <c r="F991" s="6" t="s">
        <v>25</v>
      </c>
      <c r="G991" s="6" t="s">
        <v>37</v>
      </c>
      <c r="H991" s="6" t="s">
        <v>29</v>
      </c>
      <c r="I991" s="6" t="s">
        <v>34</v>
      </c>
      <c r="J991" s="6" t="s">
        <v>33</v>
      </c>
      <c r="K991" s="16">
        <v>8.10824106298003</v>
      </c>
      <c r="L991" s="20">
        <v>10.4247522764977</v>
      </c>
      <c r="M991" s="20">
        <v>12.6235128356375</v>
      </c>
      <c r="N991" s="20">
        <v>14.8625536589862</v>
      </c>
      <c r="O991" s="20">
        <v>17.1137505867896</v>
      </c>
      <c r="P991" s="20">
        <v>19.2159544700461</v>
      </c>
      <c r="Q991" s="20">
        <v>21.1914673671275</v>
      </c>
      <c r="R991" s="20">
        <v>23.3226108632872</v>
      </c>
      <c r="S991" s="20">
        <v>25.725467250384</v>
      </c>
      <c r="T991" s="20">
        <v>28.1307239569892</v>
      </c>
      <c r="U991" s="20">
        <v>30.3443983348694</v>
      </c>
      <c r="V991" s="24"/>
      <c r="W991" s="24"/>
      <c r="X991" s="24"/>
      <c r="Y991" s="24"/>
      <c r="Z991" s="24"/>
      <c r="AA991" s="24"/>
      <c r="AB991" s="24"/>
      <c r="AC991" s="24"/>
    </row>
    <row r="992" spans="1:29">
      <c r="A992" s="6" t="s">
        <v>22</v>
      </c>
      <c r="B992" s="6" t="s">
        <v>23</v>
      </c>
      <c r="C992" s="6" t="s">
        <v>22</v>
      </c>
      <c r="D992" s="6" t="s">
        <v>23</v>
      </c>
      <c r="E992" s="6" t="s">
        <v>58</v>
      </c>
      <c r="F992" s="6" t="s">
        <v>25</v>
      </c>
      <c r="G992" s="6" t="s">
        <v>37</v>
      </c>
      <c r="H992" s="6" t="s">
        <v>35</v>
      </c>
      <c r="I992" s="6" t="s">
        <v>32</v>
      </c>
      <c r="J992" s="6" t="s">
        <v>31</v>
      </c>
      <c r="K992" s="16" t="s">
        <v>36</v>
      </c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24"/>
      <c r="W992" s="24"/>
      <c r="X992" s="24"/>
      <c r="Y992" s="24"/>
      <c r="Z992" s="24"/>
      <c r="AA992" s="24"/>
      <c r="AB992" s="24"/>
      <c r="AC992" s="24"/>
    </row>
    <row r="993" spans="1:29">
      <c r="A993" s="6" t="s">
        <v>22</v>
      </c>
      <c r="B993" s="6" t="s">
        <v>23</v>
      </c>
      <c r="C993" s="6" t="s">
        <v>22</v>
      </c>
      <c r="D993" s="6" t="s">
        <v>23</v>
      </c>
      <c r="E993" s="6" t="s">
        <v>58</v>
      </c>
      <c r="F993" s="6" t="s">
        <v>25</v>
      </c>
      <c r="G993" s="6" t="s">
        <v>37</v>
      </c>
      <c r="H993" s="6" t="s">
        <v>35</v>
      </c>
      <c r="I993" s="6" t="s">
        <v>30</v>
      </c>
      <c r="J993" s="6" t="s">
        <v>31</v>
      </c>
      <c r="K993" s="16">
        <v>8.10824106298003</v>
      </c>
      <c r="L993" s="20">
        <v>10.4247522764977</v>
      </c>
      <c r="M993" s="20">
        <v>12.5009732473118</v>
      </c>
      <c r="N993" s="20">
        <v>14.4118484116743</v>
      </c>
      <c r="O993" s="20">
        <v>16.0997045529954</v>
      </c>
      <c r="P993" s="20">
        <v>17.8839971981567</v>
      </c>
      <c r="Q993" s="20">
        <v>19.6919473486943</v>
      </c>
      <c r="R993" s="20">
        <v>21.6338721597542</v>
      </c>
      <c r="S993" s="20">
        <v>23.1848367373272</v>
      </c>
      <c r="T993" s="20">
        <v>24.145948546851</v>
      </c>
      <c r="U993" s="20">
        <v>25.5131154470046</v>
      </c>
      <c r="V993" s="24"/>
      <c r="W993" s="24"/>
      <c r="X993" s="24"/>
      <c r="Y993" s="24"/>
      <c r="Z993" s="24"/>
      <c r="AA993" s="24"/>
      <c r="AB993" s="24"/>
      <c r="AC993" s="24"/>
    </row>
    <row r="994" spans="1:29">
      <c r="A994" s="6" t="s">
        <v>22</v>
      </c>
      <c r="B994" s="6" t="s">
        <v>23</v>
      </c>
      <c r="C994" s="6" t="s">
        <v>22</v>
      </c>
      <c r="D994" s="6" t="s">
        <v>23</v>
      </c>
      <c r="E994" s="6" t="s">
        <v>58</v>
      </c>
      <c r="F994" s="6" t="s">
        <v>25</v>
      </c>
      <c r="G994" s="6" t="s">
        <v>37</v>
      </c>
      <c r="H994" s="6" t="s">
        <v>35</v>
      </c>
      <c r="I994" s="6" t="s">
        <v>32</v>
      </c>
      <c r="J994" s="6" t="s">
        <v>33</v>
      </c>
      <c r="K994" s="16" t="s">
        <v>36</v>
      </c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24"/>
      <c r="W994" s="24"/>
      <c r="X994" s="24"/>
      <c r="Y994" s="24"/>
      <c r="Z994" s="24"/>
      <c r="AA994" s="24"/>
      <c r="AB994" s="24"/>
      <c r="AC994" s="24"/>
    </row>
    <row r="995" spans="1:29">
      <c r="A995" s="6" t="s">
        <v>22</v>
      </c>
      <c r="B995" s="6" t="s">
        <v>23</v>
      </c>
      <c r="C995" s="6" t="s">
        <v>22</v>
      </c>
      <c r="D995" s="6" t="s">
        <v>23</v>
      </c>
      <c r="E995" s="6" t="s">
        <v>58</v>
      </c>
      <c r="F995" s="6" t="s">
        <v>25</v>
      </c>
      <c r="G995" s="6" t="s">
        <v>37</v>
      </c>
      <c r="H995" s="6" t="s">
        <v>35</v>
      </c>
      <c r="I995" s="6" t="s">
        <v>34</v>
      </c>
      <c r="J995" s="6" t="s">
        <v>33</v>
      </c>
      <c r="K995" s="16">
        <v>8.10824106298003</v>
      </c>
      <c r="L995" s="20">
        <v>10.4247522764977</v>
      </c>
      <c r="M995" s="20">
        <v>12.6144515514593</v>
      </c>
      <c r="N995" s="20">
        <v>14.8255086758833</v>
      </c>
      <c r="O995" s="20">
        <v>17.0081217019969</v>
      </c>
      <c r="P995" s="20">
        <v>18.9488853701997</v>
      </c>
      <c r="Q995" s="20">
        <v>20.6575414193548</v>
      </c>
      <c r="R995" s="20">
        <v>22.7442009708141</v>
      </c>
      <c r="S995" s="20">
        <v>25.0536992872504</v>
      </c>
      <c r="T995" s="20">
        <v>27.3568503348694</v>
      </c>
      <c r="U995" s="20">
        <v>29.4638610998464</v>
      </c>
      <c r="V995" s="24"/>
      <c r="W995" s="24"/>
      <c r="X995" s="24"/>
      <c r="Y995" s="24"/>
      <c r="Z995" s="24"/>
      <c r="AA995" s="24"/>
      <c r="AB995" s="24"/>
      <c r="AC995" s="24"/>
    </row>
    <row r="996" spans="1:29">
      <c r="A996" s="6" t="s">
        <v>22</v>
      </c>
      <c r="B996" s="6" t="s">
        <v>23</v>
      </c>
      <c r="C996" s="6" t="s">
        <v>22</v>
      </c>
      <c r="D996" s="6" t="s">
        <v>23</v>
      </c>
      <c r="E996" s="6" t="s">
        <v>58</v>
      </c>
      <c r="F996" s="6" t="s">
        <v>25</v>
      </c>
      <c r="G996" s="6" t="s">
        <v>37</v>
      </c>
      <c r="H996" s="6" t="s">
        <v>35</v>
      </c>
      <c r="I996" s="6" t="s">
        <v>30</v>
      </c>
      <c r="J996" s="6" t="s">
        <v>33</v>
      </c>
      <c r="K996" s="16">
        <v>8.10824106298003</v>
      </c>
      <c r="L996" s="14">
        <v>10.4247522764977</v>
      </c>
      <c r="M996" s="14">
        <v>12.3228868632873</v>
      </c>
      <c r="N996" s="14">
        <v>13.9561942611367</v>
      </c>
      <c r="O996" s="14">
        <v>15.6371389493088</v>
      </c>
      <c r="P996" s="14">
        <v>17.4417726635945</v>
      </c>
      <c r="Q996" s="14">
        <v>19.1818466789555</v>
      </c>
      <c r="R996" s="14">
        <v>21.0002088786482</v>
      </c>
      <c r="S996" s="14">
        <v>22.6254624086021</v>
      </c>
      <c r="T996" s="14">
        <v>23.8304501136713</v>
      </c>
      <c r="U996" s="14">
        <v>24.5367901689708</v>
      </c>
      <c r="V996" s="24"/>
      <c r="W996" s="24"/>
      <c r="X996" s="24"/>
      <c r="Y996" s="24"/>
      <c r="Z996" s="24"/>
      <c r="AA996" s="24"/>
      <c r="AB996" s="24"/>
      <c r="AC996" s="24"/>
    </row>
    <row r="997" spans="1:29">
      <c r="A997" s="5" t="s">
        <v>22</v>
      </c>
      <c r="B997" s="5" t="s">
        <v>23</v>
      </c>
      <c r="C997" s="5" t="s">
        <v>22</v>
      </c>
      <c r="D997" s="5" t="s">
        <v>23</v>
      </c>
      <c r="E997" s="5" t="s">
        <v>58</v>
      </c>
      <c r="F997" s="5" t="s">
        <v>25</v>
      </c>
      <c r="G997" s="5" t="s">
        <v>38</v>
      </c>
      <c r="H997" s="5" t="s">
        <v>27</v>
      </c>
      <c r="I997" s="5" t="s">
        <v>28</v>
      </c>
      <c r="J997" s="5" t="s">
        <v>28</v>
      </c>
      <c r="K997" s="5" t="s">
        <v>36</v>
      </c>
      <c r="L997" s="12">
        <v>12.489994141</v>
      </c>
      <c r="M997" s="12">
        <v>15.172550781</v>
      </c>
      <c r="N997" s="12">
        <v>18.255951172</v>
      </c>
      <c r="O997" s="12">
        <v>22.414220703</v>
      </c>
      <c r="P997" s="12">
        <v>27.252986328</v>
      </c>
      <c r="Q997" s="12">
        <v>32.737685547</v>
      </c>
      <c r="R997" s="12">
        <v>39.012238281</v>
      </c>
      <c r="S997" s="12">
        <v>46.119683594</v>
      </c>
      <c r="T997" s="12">
        <v>54.073847656</v>
      </c>
      <c r="U997" s="12">
        <v>62.8386941280618</v>
      </c>
      <c r="V997" s="24"/>
      <c r="W997" s="24"/>
      <c r="X997" s="24"/>
      <c r="Y997" s="24"/>
      <c r="Z997" s="24"/>
      <c r="AA997" s="24"/>
      <c r="AB997" s="24"/>
      <c r="AC997" s="24"/>
    </row>
    <row r="998" spans="1:29">
      <c r="A998" s="6" t="s">
        <v>22</v>
      </c>
      <c r="B998" s="6" t="s">
        <v>23</v>
      </c>
      <c r="C998" s="6" t="s">
        <v>22</v>
      </c>
      <c r="D998" s="6" t="s">
        <v>23</v>
      </c>
      <c r="E998" s="6" t="s">
        <v>58</v>
      </c>
      <c r="F998" s="6" t="s">
        <v>25</v>
      </c>
      <c r="G998" s="6" t="s">
        <v>38</v>
      </c>
      <c r="H998" s="6" t="s">
        <v>29</v>
      </c>
      <c r="I998" s="6" t="s">
        <v>30</v>
      </c>
      <c r="J998" s="6" t="s">
        <v>31</v>
      </c>
      <c r="K998" s="6" t="s">
        <v>36</v>
      </c>
      <c r="L998" s="14">
        <v>12.489994141</v>
      </c>
      <c r="M998" s="14">
        <v>15.15482128906</v>
      </c>
      <c r="N998" s="14">
        <v>18.1954375</v>
      </c>
      <c r="O998" s="14">
        <v>22.29722265625</v>
      </c>
      <c r="P998" s="14">
        <v>27.08344335938</v>
      </c>
      <c r="Q998" s="14">
        <v>32.50434765625</v>
      </c>
      <c r="R998" s="14">
        <v>38.691546875</v>
      </c>
      <c r="S998" s="14">
        <v>45.68653125</v>
      </c>
      <c r="T998" s="14">
        <v>53.5353671875</v>
      </c>
      <c r="U998" s="14">
        <v>62.1519785083358</v>
      </c>
      <c r="V998" s="24"/>
      <c r="W998" s="24"/>
      <c r="X998" s="24"/>
      <c r="Y998" s="24"/>
      <c r="Z998" s="24"/>
      <c r="AA998" s="24"/>
      <c r="AB998" s="24"/>
      <c r="AC998" s="24"/>
    </row>
    <row r="999" spans="1:29">
      <c r="A999" s="6" t="s">
        <v>22</v>
      </c>
      <c r="B999" s="6" t="s">
        <v>23</v>
      </c>
      <c r="C999" s="6" t="s">
        <v>22</v>
      </c>
      <c r="D999" s="5" t="s">
        <v>23</v>
      </c>
      <c r="E999" s="5" t="s">
        <v>58</v>
      </c>
      <c r="F999" s="5" t="s">
        <v>25</v>
      </c>
      <c r="G999" s="5" t="s">
        <v>38</v>
      </c>
      <c r="H999" s="5" t="s">
        <v>29</v>
      </c>
      <c r="I999" s="5" t="s">
        <v>32</v>
      </c>
      <c r="J999" s="5" t="s">
        <v>31</v>
      </c>
      <c r="K999" s="5" t="s">
        <v>36</v>
      </c>
      <c r="L999" s="12">
        <v>12.489994141</v>
      </c>
      <c r="M999" s="12">
        <v>15.142418945</v>
      </c>
      <c r="N999" s="12">
        <v>18.177601563</v>
      </c>
      <c r="O999" s="12">
        <v>22.268580078</v>
      </c>
      <c r="P999" s="12">
        <v>27.017089844</v>
      </c>
      <c r="Q999" s="12">
        <v>32.335087891</v>
      </c>
      <c r="R999" s="12">
        <v>38.449269531</v>
      </c>
      <c r="S999" s="12">
        <v>45.390320313</v>
      </c>
      <c r="T999" s="12">
        <v>53.130441406</v>
      </c>
      <c r="U999" s="12">
        <v>61.5673073063234</v>
      </c>
      <c r="V999" s="24"/>
      <c r="W999" s="24"/>
      <c r="X999" s="24"/>
      <c r="Y999" s="24"/>
      <c r="Z999" s="24"/>
      <c r="AA999" s="24"/>
      <c r="AB999" s="24"/>
      <c r="AC999" s="24"/>
    </row>
    <row r="1000" spans="1:29">
      <c r="A1000" s="6" t="s">
        <v>22</v>
      </c>
      <c r="B1000" s="6" t="s">
        <v>23</v>
      </c>
      <c r="C1000" s="6" t="s">
        <v>22</v>
      </c>
      <c r="D1000" s="5" t="s">
        <v>23</v>
      </c>
      <c r="E1000" s="5" t="s">
        <v>58</v>
      </c>
      <c r="F1000" s="5" t="s">
        <v>25</v>
      </c>
      <c r="G1000" s="5" t="s">
        <v>38</v>
      </c>
      <c r="H1000" s="5" t="s">
        <v>29</v>
      </c>
      <c r="I1000" s="5" t="s">
        <v>30</v>
      </c>
      <c r="J1000" s="5" t="s">
        <v>33</v>
      </c>
      <c r="K1000" s="5" t="s">
        <v>36</v>
      </c>
      <c r="L1000" s="17">
        <v>12.489994141</v>
      </c>
      <c r="M1000" s="17">
        <v>15.150554688</v>
      </c>
      <c r="N1000" s="17">
        <v>18.183191406</v>
      </c>
      <c r="O1000" s="17">
        <v>22.276496094</v>
      </c>
      <c r="P1000" s="17">
        <v>27.057277344</v>
      </c>
      <c r="Q1000" s="17">
        <v>32.470017578</v>
      </c>
      <c r="R1000" s="17">
        <v>38.636648438</v>
      </c>
      <c r="S1000" s="17">
        <v>45.644390625</v>
      </c>
      <c r="T1000" s="17">
        <v>53.473425781</v>
      </c>
      <c r="U1000" s="17">
        <v>62.0238250765038</v>
      </c>
      <c r="V1000" s="24"/>
      <c r="W1000" s="24"/>
      <c r="X1000" s="24"/>
      <c r="Y1000" s="24"/>
      <c r="Z1000" s="24"/>
      <c r="AA1000" s="24"/>
      <c r="AB1000" s="24"/>
      <c r="AC1000" s="24"/>
    </row>
    <row r="1001" spans="1:29">
      <c r="A1001" s="6" t="s">
        <v>22</v>
      </c>
      <c r="B1001" s="6" t="s">
        <v>23</v>
      </c>
      <c r="C1001" s="6" t="s">
        <v>22</v>
      </c>
      <c r="D1001" s="6" t="s">
        <v>23</v>
      </c>
      <c r="E1001" s="6" t="s">
        <v>58</v>
      </c>
      <c r="F1001" s="6" t="s">
        <v>25</v>
      </c>
      <c r="G1001" s="6" t="s">
        <v>38</v>
      </c>
      <c r="H1001" s="6" t="s">
        <v>29</v>
      </c>
      <c r="I1001" s="6" t="s">
        <v>32</v>
      </c>
      <c r="J1001" s="6" t="s">
        <v>33</v>
      </c>
      <c r="K1001" s="6" t="s">
        <v>36</v>
      </c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24"/>
      <c r="W1001" s="24"/>
      <c r="X1001" s="24"/>
      <c r="Y1001" s="24"/>
      <c r="Z1001" s="24"/>
      <c r="AA1001" s="24"/>
      <c r="AB1001" s="24"/>
      <c r="AC1001" s="24"/>
    </row>
    <row r="1002" spans="1:29">
      <c r="A1002" s="6" t="s">
        <v>22</v>
      </c>
      <c r="B1002" s="6" t="s">
        <v>23</v>
      </c>
      <c r="C1002" s="6" t="s">
        <v>22</v>
      </c>
      <c r="D1002" s="6" t="s">
        <v>23</v>
      </c>
      <c r="E1002" s="6" t="s">
        <v>58</v>
      </c>
      <c r="F1002" s="6" t="s">
        <v>25</v>
      </c>
      <c r="G1002" s="6" t="s">
        <v>38</v>
      </c>
      <c r="H1002" s="6" t="s">
        <v>29</v>
      </c>
      <c r="I1002" s="6" t="s">
        <v>34</v>
      </c>
      <c r="J1002" s="6" t="s">
        <v>33</v>
      </c>
      <c r="K1002" s="6" t="s">
        <v>36</v>
      </c>
      <c r="L1002" s="14">
        <v>12.489994141</v>
      </c>
      <c r="M1002" s="14">
        <v>15.159498047</v>
      </c>
      <c r="N1002" s="14">
        <v>18.208113281</v>
      </c>
      <c r="O1002" s="14">
        <v>22.324818359</v>
      </c>
      <c r="P1002" s="14">
        <v>27.121201172</v>
      </c>
      <c r="Q1002" s="14">
        <v>32.525378906</v>
      </c>
      <c r="R1002" s="14">
        <v>38.740792969</v>
      </c>
      <c r="S1002" s="14">
        <v>45.781496094</v>
      </c>
      <c r="T1002" s="14">
        <v>53.604246094</v>
      </c>
      <c r="U1002" s="14">
        <v>62.2191190701279</v>
      </c>
      <c r="V1002" s="24"/>
      <c r="W1002" s="24"/>
      <c r="X1002" s="24"/>
      <c r="Y1002" s="24"/>
      <c r="Z1002" s="24"/>
      <c r="AA1002" s="24"/>
      <c r="AB1002" s="24"/>
      <c r="AC1002" s="24"/>
    </row>
    <row r="1003" spans="1:29">
      <c r="A1003" s="6" t="s">
        <v>22</v>
      </c>
      <c r="B1003" s="6" t="s">
        <v>23</v>
      </c>
      <c r="C1003" s="6" t="s">
        <v>22</v>
      </c>
      <c r="D1003" s="6" t="s">
        <v>23</v>
      </c>
      <c r="E1003" s="6" t="s">
        <v>58</v>
      </c>
      <c r="F1003" s="6" t="s">
        <v>25</v>
      </c>
      <c r="G1003" s="6" t="s">
        <v>38</v>
      </c>
      <c r="H1003" s="6" t="s">
        <v>35</v>
      </c>
      <c r="I1003" s="6" t="s">
        <v>32</v>
      </c>
      <c r="J1003" s="6" t="s">
        <v>31</v>
      </c>
      <c r="K1003" s="6" t="s">
        <v>36</v>
      </c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24"/>
      <c r="W1003" s="24"/>
      <c r="X1003" s="24"/>
      <c r="Y1003" s="24"/>
      <c r="Z1003" s="24"/>
      <c r="AA1003" s="24"/>
      <c r="AB1003" s="24"/>
      <c r="AC1003" s="24"/>
    </row>
    <row r="1004" spans="1:29">
      <c r="A1004" s="6" t="s">
        <v>22</v>
      </c>
      <c r="B1004" s="6" t="s">
        <v>23</v>
      </c>
      <c r="C1004" s="6" t="s">
        <v>22</v>
      </c>
      <c r="D1004" s="6" t="s">
        <v>23</v>
      </c>
      <c r="E1004" s="6" t="s">
        <v>58</v>
      </c>
      <c r="F1004" s="6" t="s">
        <v>25</v>
      </c>
      <c r="G1004" s="6" t="s">
        <v>38</v>
      </c>
      <c r="H1004" s="6" t="s">
        <v>35</v>
      </c>
      <c r="I1004" s="6" t="s">
        <v>30</v>
      </c>
      <c r="J1004" s="6" t="s">
        <v>31</v>
      </c>
      <c r="K1004" s="6" t="s">
        <v>36</v>
      </c>
      <c r="L1004" s="20">
        <v>12.489994141</v>
      </c>
      <c r="M1004" s="20">
        <v>15.09938671875</v>
      </c>
      <c r="N1004" s="20">
        <v>18.129125</v>
      </c>
      <c r="O1004" s="20">
        <v>22.30571875</v>
      </c>
      <c r="P1004" s="20">
        <v>27.15973046875</v>
      </c>
      <c r="Q1004" s="20">
        <v>32.6746796875</v>
      </c>
      <c r="R1004" s="20">
        <v>38.881921875</v>
      </c>
      <c r="S1004" s="20">
        <v>45.86783203125</v>
      </c>
      <c r="T1004" s="20">
        <v>53.685859375</v>
      </c>
      <c r="U1004" s="20">
        <v>62.3032762931971</v>
      </c>
      <c r="V1004" s="24"/>
      <c r="W1004" s="24"/>
      <c r="X1004" s="24"/>
      <c r="Y1004" s="24"/>
      <c r="Z1004" s="24"/>
      <c r="AA1004" s="24"/>
      <c r="AB1004" s="24"/>
      <c r="AC1004" s="24"/>
    </row>
    <row r="1005" spans="1:29">
      <c r="A1005" s="6" t="s">
        <v>22</v>
      </c>
      <c r="B1005" s="6" t="s">
        <v>23</v>
      </c>
      <c r="C1005" s="6" t="s">
        <v>22</v>
      </c>
      <c r="D1005" s="6" t="s">
        <v>23</v>
      </c>
      <c r="E1005" s="6" t="s">
        <v>58</v>
      </c>
      <c r="F1005" s="6" t="s">
        <v>25</v>
      </c>
      <c r="G1005" s="6" t="s">
        <v>38</v>
      </c>
      <c r="H1005" s="6" t="s">
        <v>35</v>
      </c>
      <c r="I1005" s="6" t="s">
        <v>34</v>
      </c>
      <c r="J1005" s="6" t="s">
        <v>33</v>
      </c>
      <c r="K1005" s="6" t="s">
        <v>36</v>
      </c>
      <c r="L1005" s="14">
        <v>12.489994141</v>
      </c>
      <c r="M1005" s="14">
        <v>15.126296875</v>
      </c>
      <c r="N1005" s="14">
        <v>18.169130859</v>
      </c>
      <c r="O1005" s="14">
        <v>22.329033203</v>
      </c>
      <c r="P1005" s="14">
        <v>27.158775391</v>
      </c>
      <c r="Q1005" s="14">
        <v>32.64271875</v>
      </c>
      <c r="R1005" s="14">
        <v>38.911964844</v>
      </c>
      <c r="S1005" s="14">
        <v>45.929738281</v>
      </c>
      <c r="T1005" s="14">
        <v>53.746390625</v>
      </c>
      <c r="U1005" s="14">
        <v>62.362703567257</v>
      </c>
      <c r="V1005" s="24"/>
      <c r="W1005" s="24"/>
      <c r="X1005" s="24"/>
      <c r="Y1005" s="24"/>
      <c r="Z1005" s="24"/>
      <c r="AA1005" s="24"/>
      <c r="AB1005" s="24"/>
      <c r="AC1005" s="24"/>
    </row>
    <row r="1006" spans="1:29">
      <c r="A1006" s="6" t="s">
        <v>22</v>
      </c>
      <c r="B1006" s="6" t="s">
        <v>23</v>
      </c>
      <c r="C1006" s="6" t="s">
        <v>22</v>
      </c>
      <c r="D1006" s="6" t="s">
        <v>23</v>
      </c>
      <c r="E1006" s="6" t="s">
        <v>58</v>
      </c>
      <c r="F1006" s="6" t="s">
        <v>25</v>
      </c>
      <c r="G1006" s="6" t="s">
        <v>38</v>
      </c>
      <c r="H1006" s="6" t="s">
        <v>35</v>
      </c>
      <c r="I1006" s="6" t="s">
        <v>32</v>
      </c>
      <c r="J1006" s="6" t="s">
        <v>33</v>
      </c>
      <c r="K1006" s="6" t="s">
        <v>36</v>
      </c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4"/>
      <c r="W1006" s="24"/>
      <c r="X1006" s="24"/>
      <c r="Y1006" s="24"/>
      <c r="Z1006" s="24"/>
      <c r="AA1006" s="24"/>
      <c r="AB1006" s="24"/>
      <c r="AC1006" s="24"/>
    </row>
    <row r="1007" spans="1:29">
      <c r="A1007" s="6" t="s">
        <v>22</v>
      </c>
      <c r="B1007" s="6" t="s">
        <v>23</v>
      </c>
      <c r="C1007" s="6" t="s">
        <v>22</v>
      </c>
      <c r="D1007" s="6" t="s">
        <v>23</v>
      </c>
      <c r="E1007" s="6" t="s">
        <v>58</v>
      </c>
      <c r="F1007" s="6" t="s">
        <v>25</v>
      </c>
      <c r="G1007" s="6" t="s">
        <v>38</v>
      </c>
      <c r="H1007" s="6" t="s">
        <v>35</v>
      </c>
      <c r="I1007" s="6" t="s">
        <v>30</v>
      </c>
      <c r="J1007" s="6" t="s">
        <v>33</v>
      </c>
      <c r="K1007" s="6" t="s">
        <v>36</v>
      </c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4"/>
      <c r="W1007" s="24"/>
      <c r="X1007" s="24"/>
      <c r="Y1007" s="24"/>
      <c r="Z1007" s="24"/>
      <c r="AA1007" s="24"/>
      <c r="AB1007" s="24"/>
      <c r="AC1007" s="24"/>
    </row>
    <row r="1008" spans="1:29">
      <c r="A1008" s="6" t="s">
        <v>22</v>
      </c>
      <c r="B1008" s="6" t="s">
        <v>23</v>
      </c>
      <c r="C1008" s="6" t="s">
        <v>22</v>
      </c>
      <c r="D1008" s="6" t="s">
        <v>23</v>
      </c>
      <c r="E1008" s="6" t="s">
        <v>58</v>
      </c>
      <c r="F1008" s="6" t="s">
        <v>25</v>
      </c>
      <c r="G1008" s="6" t="s">
        <v>39</v>
      </c>
      <c r="H1008" s="6" t="s">
        <v>27</v>
      </c>
      <c r="I1008" s="6" t="s">
        <v>28</v>
      </c>
      <c r="J1008" s="6" t="s">
        <v>28</v>
      </c>
      <c r="K1008" s="16">
        <v>10.75196</v>
      </c>
      <c r="L1008" s="14">
        <v>14.41698</v>
      </c>
      <c r="M1008" s="14">
        <v>18.68475</v>
      </c>
      <c r="N1008" s="14">
        <v>22.74688</v>
      </c>
      <c r="O1008" s="14">
        <v>26.9357</v>
      </c>
      <c r="P1008" s="14">
        <v>31.41615</v>
      </c>
      <c r="Q1008" s="14">
        <v>35.57027</v>
      </c>
      <c r="R1008" s="14">
        <v>40.21753</v>
      </c>
      <c r="S1008" s="14">
        <v>45.06228</v>
      </c>
      <c r="T1008" s="14">
        <v>50.15234</v>
      </c>
      <c r="U1008" s="14">
        <v>55.51328</v>
      </c>
      <c r="V1008" s="24"/>
      <c r="W1008" s="24"/>
      <c r="X1008" s="24"/>
      <c r="Y1008" s="24"/>
      <c r="Z1008" s="24"/>
      <c r="AA1008" s="24"/>
      <c r="AB1008" s="24"/>
      <c r="AC1008" s="24"/>
    </row>
    <row r="1009" spans="1:29">
      <c r="A1009" s="6" t="s">
        <v>22</v>
      </c>
      <c r="B1009" s="6" t="s">
        <v>23</v>
      </c>
      <c r="C1009" s="6" t="s">
        <v>22</v>
      </c>
      <c r="D1009" s="6" t="s">
        <v>23</v>
      </c>
      <c r="E1009" s="6" t="s">
        <v>58</v>
      </c>
      <c r="F1009" s="6" t="s">
        <v>25</v>
      </c>
      <c r="G1009" s="6" t="s">
        <v>39</v>
      </c>
      <c r="H1009" s="6" t="s">
        <v>29</v>
      </c>
      <c r="I1009" s="6" t="s">
        <v>32</v>
      </c>
      <c r="J1009" s="6" t="s">
        <v>31</v>
      </c>
      <c r="K1009" s="6" t="s">
        <v>36</v>
      </c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4"/>
      <c r="W1009" s="24"/>
      <c r="X1009" s="24"/>
      <c r="Y1009" s="24"/>
      <c r="Z1009" s="24"/>
      <c r="AA1009" s="24"/>
      <c r="AB1009" s="24"/>
      <c r="AC1009" s="24"/>
    </row>
    <row r="1010" spans="1:29">
      <c r="A1010" s="6" t="s">
        <v>22</v>
      </c>
      <c r="B1010" s="6" t="s">
        <v>23</v>
      </c>
      <c r="C1010" s="6" t="s">
        <v>22</v>
      </c>
      <c r="D1010" s="6" t="s">
        <v>23</v>
      </c>
      <c r="E1010" s="6" t="s">
        <v>58</v>
      </c>
      <c r="F1010" s="6" t="s">
        <v>25</v>
      </c>
      <c r="G1010" s="6" t="s">
        <v>39</v>
      </c>
      <c r="H1010" s="6" t="s">
        <v>29</v>
      </c>
      <c r="I1010" s="6" t="s">
        <v>30</v>
      </c>
      <c r="J1010" s="6" t="s">
        <v>31</v>
      </c>
      <c r="K1010" s="16">
        <v>10.75196</v>
      </c>
      <c r="L1010" s="14">
        <v>14.41698</v>
      </c>
      <c r="M1010" s="14">
        <v>18.68475</v>
      </c>
      <c r="N1010" s="14">
        <v>22.74688</v>
      </c>
      <c r="O1010" s="14">
        <v>26.9357</v>
      </c>
      <c r="P1010" s="14">
        <v>31.41615</v>
      </c>
      <c r="Q1010" s="14">
        <v>35.57027</v>
      </c>
      <c r="R1010" s="14">
        <v>40.21753</v>
      </c>
      <c r="S1010" s="14">
        <v>45.06228</v>
      </c>
      <c r="T1010" s="14">
        <v>50.15234</v>
      </c>
      <c r="U1010" s="14">
        <v>55.51328</v>
      </c>
      <c r="V1010" s="24"/>
      <c r="W1010" s="24"/>
      <c r="X1010" s="24"/>
      <c r="Y1010" s="24"/>
      <c r="Z1010" s="24"/>
      <c r="AA1010" s="24"/>
      <c r="AB1010" s="24"/>
      <c r="AC1010" s="24"/>
    </row>
    <row r="1011" spans="1:29">
      <c r="A1011" s="6" t="s">
        <v>22</v>
      </c>
      <c r="B1011" s="6" t="s">
        <v>23</v>
      </c>
      <c r="C1011" s="6" t="s">
        <v>22</v>
      </c>
      <c r="D1011" s="6" t="s">
        <v>23</v>
      </c>
      <c r="E1011" s="6" t="s">
        <v>58</v>
      </c>
      <c r="F1011" s="6" t="s">
        <v>25</v>
      </c>
      <c r="G1011" s="6" t="s">
        <v>39</v>
      </c>
      <c r="H1011" s="6" t="s">
        <v>29</v>
      </c>
      <c r="I1011" s="6" t="s">
        <v>30</v>
      </c>
      <c r="J1011" s="6" t="s">
        <v>33</v>
      </c>
      <c r="K1011" s="16">
        <v>10.75196</v>
      </c>
      <c r="L1011" s="14">
        <v>14.41698</v>
      </c>
      <c r="M1011" s="14">
        <v>18.68475</v>
      </c>
      <c r="N1011" s="14">
        <v>22.74688</v>
      </c>
      <c r="O1011" s="14">
        <v>26.9357</v>
      </c>
      <c r="P1011" s="14">
        <v>31.41615</v>
      </c>
      <c r="Q1011" s="14">
        <v>35.57027</v>
      </c>
      <c r="R1011" s="14">
        <v>40.21753</v>
      </c>
      <c r="S1011" s="14">
        <v>45.06228</v>
      </c>
      <c r="T1011" s="14">
        <v>50.15234</v>
      </c>
      <c r="U1011" s="14">
        <v>55.51328</v>
      </c>
      <c r="V1011" s="24"/>
      <c r="W1011" s="24"/>
      <c r="X1011" s="24"/>
      <c r="Y1011" s="24"/>
      <c r="Z1011" s="24"/>
      <c r="AA1011" s="24"/>
      <c r="AB1011" s="24"/>
      <c r="AC1011" s="24"/>
    </row>
    <row r="1012" spans="1:29">
      <c r="A1012" s="6" t="s">
        <v>22</v>
      </c>
      <c r="B1012" s="6" t="s">
        <v>23</v>
      </c>
      <c r="C1012" s="6" t="s">
        <v>22</v>
      </c>
      <c r="D1012" s="6" t="s">
        <v>23</v>
      </c>
      <c r="E1012" s="6" t="s">
        <v>58</v>
      </c>
      <c r="F1012" s="6" t="s">
        <v>25</v>
      </c>
      <c r="G1012" s="6" t="s">
        <v>39</v>
      </c>
      <c r="H1012" s="6" t="s">
        <v>29</v>
      </c>
      <c r="I1012" s="6" t="s">
        <v>32</v>
      </c>
      <c r="J1012" s="6" t="s">
        <v>33</v>
      </c>
      <c r="K1012" s="16" t="s">
        <v>36</v>
      </c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24"/>
      <c r="W1012" s="24"/>
      <c r="X1012" s="24"/>
      <c r="Y1012" s="24"/>
      <c r="Z1012" s="24"/>
      <c r="AA1012" s="24"/>
      <c r="AB1012" s="24"/>
      <c r="AC1012" s="24"/>
    </row>
    <row r="1013" spans="1:29">
      <c r="A1013" s="6" t="s">
        <v>22</v>
      </c>
      <c r="B1013" s="6" t="s">
        <v>23</v>
      </c>
      <c r="C1013" s="6" t="s">
        <v>22</v>
      </c>
      <c r="D1013" s="6" t="s">
        <v>23</v>
      </c>
      <c r="E1013" s="6" t="s">
        <v>58</v>
      </c>
      <c r="F1013" s="6" t="s">
        <v>25</v>
      </c>
      <c r="G1013" s="6" t="s">
        <v>39</v>
      </c>
      <c r="H1013" s="6" t="s">
        <v>29</v>
      </c>
      <c r="I1013" s="6" t="s">
        <v>34</v>
      </c>
      <c r="J1013" s="6" t="s">
        <v>33</v>
      </c>
      <c r="K1013" s="16">
        <v>10.75196</v>
      </c>
      <c r="L1013" s="20">
        <v>14.41698</v>
      </c>
      <c r="M1013" s="20">
        <v>18.68475</v>
      </c>
      <c r="N1013" s="20">
        <v>22.74688</v>
      </c>
      <c r="O1013" s="20">
        <v>26.9357</v>
      </c>
      <c r="P1013" s="20">
        <v>31.41615</v>
      </c>
      <c r="Q1013" s="20">
        <v>35.57027</v>
      </c>
      <c r="R1013" s="20">
        <v>40.21753</v>
      </c>
      <c r="S1013" s="20">
        <v>45.06228</v>
      </c>
      <c r="T1013" s="20">
        <v>50.15234</v>
      </c>
      <c r="U1013" s="20">
        <v>55.51328</v>
      </c>
      <c r="V1013" s="24"/>
      <c r="W1013" s="24"/>
      <c r="X1013" s="24"/>
      <c r="Y1013" s="24"/>
      <c r="Z1013" s="24"/>
      <c r="AA1013" s="24"/>
      <c r="AB1013" s="24"/>
      <c r="AC1013" s="24"/>
    </row>
    <row r="1014" spans="1:29">
      <c r="A1014" s="6" t="s">
        <v>22</v>
      </c>
      <c r="B1014" s="6" t="s">
        <v>23</v>
      </c>
      <c r="C1014" s="6" t="s">
        <v>22</v>
      </c>
      <c r="D1014" s="6" t="s">
        <v>23</v>
      </c>
      <c r="E1014" s="6" t="s">
        <v>58</v>
      </c>
      <c r="F1014" s="6" t="s">
        <v>25</v>
      </c>
      <c r="G1014" s="6" t="s">
        <v>39</v>
      </c>
      <c r="H1014" s="6" t="s">
        <v>35</v>
      </c>
      <c r="I1014" s="6" t="s">
        <v>30</v>
      </c>
      <c r="J1014" s="6" t="s">
        <v>31</v>
      </c>
      <c r="K1014" s="16">
        <v>10.75196</v>
      </c>
      <c r="L1014" s="14">
        <v>14.41698</v>
      </c>
      <c r="M1014" s="14">
        <v>18.68475</v>
      </c>
      <c r="N1014" s="14">
        <v>22.74688</v>
      </c>
      <c r="O1014" s="14">
        <v>26.9357</v>
      </c>
      <c r="P1014" s="14">
        <v>31.41615</v>
      </c>
      <c r="Q1014" s="14">
        <v>35.57027</v>
      </c>
      <c r="R1014" s="14">
        <v>40.21753</v>
      </c>
      <c r="S1014" s="14">
        <v>45.06228</v>
      </c>
      <c r="T1014" s="14">
        <v>50.15234</v>
      </c>
      <c r="U1014" s="14">
        <v>55.51328</v>
      </c>
      <c r="V1014" s="24"/>
      <c r="W1014" s="24"/>
      <c r="X1014" s="24"/>
      <c r="Y1014" s="24"/>
      <c r="Z1014" s="24"/>
      <c r="AA1014" s="24"/>
      <c r="AB1014" s="24"/>
      <c r="AC1014" s="24"/>
    </row>
    <row r="1015" spans="1:29">
      <c r="A1015" s="6" t="s">
        <v>22</v>
      </c>
      <c r="B1015" s="6" t="s">
        <v>23</v>
      </c>
      <c r="C1015" s="6" t="s">
        <v>22</v>
      </c>
      <c r="D1015" s="6" t="s">
        <v>23</v>
      </c>
      <c r="E1015" s="6" t="s">
        <v>58</v>
      </c>
      <c r="F1015" s="6" t="s">
        <v>25</v>
      </c>
      <c r="G1015" s="6" t="s">
        <v>39</v>
      </c>
      <c r="H1015" s="6" t="s">
        <v>35</v>
      </c>
      <c r="I1015" s="6" t="s">
        <v>32</v>
      </c>
      <c r="J1015" s="6" t="s">
        <v>31</v>
      </c>
      <c r="K1015" s="6" t="s">
        <v>36</v>
      </c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4"/>
      <c r="W1015" s="24"/>
      <c r="X1015" s="24"/>
      <c r="Y1015" s="24"/>
      <c r="Z1015" s="24"/>
      <c r="AA1015" s="24"/>
      <c r="AB1015" s="24"/>
      <c r="AC1015" s="24"/>
    </row>
    <row r="1016" spans="1:29">
      <c r="A1016" s="6" t="s">
        <v>22</v>
      </c>
      <c r="B1016" s="6" t="s">
        <v>23</v>
      </c>
      <c r="C1016" s="6" t="s">
        <v>22</v>
      </c>
      <c r="D1016" s="6" t="s">
        <v>23</v>
      </c>
      <c r="E1016" s="6" t="s">
        <v>58</v>
      </c>
      <c r="F1016" s="6" t="s">
        <v>25</v>
      </c>
      <c r="G1016" s="6" t="s">
        <v>39</v>
      </c>
      <c r="H1016" s="6" t="s">
        <v>35</v>
      </c>
      <c r="I1016" s="6" t="s">
        <v>32</v>
      </c>
      <c r="J1016" s="6" t="s">
        <v>33</v>
      </c>
      <c r="K1016" s="16" t="s">
        <v>36</v>
      </c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24"/>
      <c r="W1016" s="24"/>
      <c r="X1016" s="24"/>
      <c r="Y1016" s="24"/>
      <c r="Z1016" s="24"/>
      <c r="AA1016" s="24"/>
      <c r="AB1016" s="24"/>
      <c r="AC1016" s="24"/>
    </row>
    <row r="1017" spans="1:29">
      <c r="A1017" s="6" t="s">
        <v>22</v>
      </c>
      <c r="B1017" s="6" t="s">
        <v>23</v>
      </c>
      <c r="C1017" s="6" t="s">
        <v>22</v>
      </c>
      <c r="D1017" s="6" t="s">
        <v>23</v>
      </c>
      <c r="E1017" s="6" t="s">
        <v>58</v>
      </c>
      <c r="F1017" s="6" t="s">
        <v>25</v>
      </c>
      <c r="G1017" s="6" t="s">
        <v>39</v>
      </c>
      <c r="H1017" s="6" t="s">
        <v>35</v>
      </c>
      <c r="I1017" s="6" t="s">
        <v>34</v>
      </c>
      <c r="J1017" s="6" t="s">
        <v>33</v>
      </c>
      <c r="K1017" s="16">
        <v>10.75196</v>
      </c>
      <c r="L1017" s="20">
        <v>14.41698</v>
      </c>
      <c r="M1017" s="20">
        <v>18.68475</v>
      </c>
      <c r="N1017" s="20">
        <v>22.74688</v>
      </c>
      <c r="O1017" s="20">
        <v>26.9357</v>
      </c>
      <c r="P1017" s="20">
        <v>31.41615</v>
      </c>
      <c r="Q1017" s="20">
        <v>35.57027</v>
      </c>
      <c r="R1017" s="20">
        <v>40.21753</v>
      </c>
      <c r="S1017" s="20">
        <v>45.06228</v>
      </c>
      <c r="T1017" s="20">
        <v>50.15234</v>
      </c>
      <c r="U1017" s="20">
        <v>55.51328</v>
      </c>
      <c r="V1017" s="24"/>
      <c r="W1017" s="24"/>
      <c r="X1017" s="24"/>
      <c r="Y1017" s="24"/>
      <c r="Z1017" s="24"/>
      <c r="AA1017" s="24"/>
      <c r="AB1017" s="24"/>
      <c r="AC1017" s="24"/>
    </row>
    <row r="1018" spans="1:29">
      <c r="A1018" s="6" t="s">
        <v>22</v>
      </c>
      <c r="B1018" s="6" t="s">
        <v>23</v>
      </c>
      <c r="C1018" s="6" t="s">
        <v>22</v>
      </c>
      <c r="D1018" s="6" t="s">
        <v>23</v>
      </c>
      <c r="E1018" s="6" t="s">
        <v>58</v>
      </c>
      <c r="F1018" s="6" t="s">
        <v>25</v>
      </c>
      <c r="G1018" s="6" t="s">
        <v>39</v>
      </c>
      <c r="H1018" s="6" t="s">
        <v>35</v>
      </c>
      <c r="I1018" s="6" t="s">
        <v>30</v>
      </c>
      <c r="J1018" s="6" t="s">
        <v>33</v>
      </c>
      <c r="K1018" s="16">
        <v>10.75196</v>
      </c>
      <c r="L1018" s="14">
        <v>14.41698</v>
      </c>
      <c r="M1018" s="14">
        <v>18.68475</v>
      </c>
      <c r="N1018" s="14">
        <v>22.74688</v>
      </c>
      <c r="O1018" s="14">
        <v>26.9357</v>
      </c>
      <c r="P1018" s="14">
        <v>31.41615</v>
      </c>
      <c r="Q1018" s="14">
        <v>35.57027</v>
      </c>
      <c r="R1018" s="14">
        <v>40.21753</v>
      </c>
      <c r="S1018" s="14">
        <v>45.06228</v>
      </c>
      <c r="T1018" s="14">
        <v>50.15234</v>
      </c>
      <c r="U1018" s="14">
        <v>55.51328</v>
      </c>
      <c r="V1018" s="24"/>
      <c r="W1018" s="24"/>
      <c r="X1018" s="24"/>
      <c r="Y1018" s="24"/>
      <c r="Z1018" s="24"/>
      <c r="AA1018" s="24"/>
      <c r="AB1018" s="24"/>
      <c r="AC1018" s="24"/>
    </row>
    <row r="1019" spans="1:29">
      <c r="A1019" s="6" t="s">
        <v>22</v>
      </c>
      <c r="B1019" s="6" t="s">
        <v>23</v>
      </c>
      <c r="C1019" s="6" t="s">
        <v>22</v>
      </c>
      <c r="D1019" s="6" t="s">
        <v>23</v>
      </c>
      <c r="E1019" s="6" t="s">
        <v>58</v>
      </c>
      <c r="F1019" s="6" t="s">
        <v>25</v>
      </c>
      <c r="G1019" s="6" t="s">
        <v>40</v>
      </c>
      <c r="H1019" s="6" t="s">
        <v>29</v>
      </c>
      <c r="I1019" s="6" t="s">
        <v>32</v>
      </c>
      <c r="J1019" s="6" t="s">
        <v>31</v>
      </c>
      <c r="K1019" s="16">
        <v>10.75196</v>
      </c>
      <c r="L1019" s="14">
        <v>14.41698</v>
      </c>
      <c r="M1019" s="14">
        <v>18.68475</v>
      </c>
      <c r="N1019" s="14">
        <v>22.74688</v>
      </c>
      <c r="O1019" s="14">
        <v>26.9357</v>
      </c>
      <c r="P1019" s="14">
        <v>31.41615</v>
      </c>
      <c r="Q1019" s="14">
        <v>35.57027</v>
      </c>
      <c r="R1019" s="14">
        <v>40.21753</v>
      </c>
      <c r="S1019" s="14">
        <v>45.06228</v>
      </c>
      <c r="T1019" s="14">
        <v>50.15234</v>
      </c>
      <c r="U1019" s="14">
        <v>55.51328</v>
      </c>
      <c r="V1019" s="24"/>
      <c r="W1019" s="24"/>
      <c r="X1019" s="24"/>
      <c r="Y1019" s="24"/>
      <c r="Z1019" s="24"/>
      <c r="AA1019" s="24"/>
      <c r="AB1019" s="24"/>
      <c r="AC1019" s="24"/>
    </row>
    <row r="1020" spans="1:29">
      <c r="A1020" s="6" t="s">
        <v>22</v>
      </c>
      <c r="B1020" s="6" t="s">
        <v>23</v>
      </c>
      <c r="C1020" s="6" t="s">
        <v>22</v>
      </c>
      <c r="D1020" s="6" t="s">
        <v>23</v>
      </c>
      <c r="E1020" s="6" t="s">
        <v>58</v>
      </c>
      <c r="F1020" s="6" t="s">
        <v>25</v>
      </c>
      <c r="G1020" s="6" t="s">
        <v>40</v>
      </c>
      <c r="H1020" s="6" t="s">
        <v>29</v>
      </c>
      <c r="I1020" s="6" t="s">
        <v>30</v>
      </c>
      <c r="J1020" s="6" t="s">
        <v>33</v>
      </c>
      <c r="K1020" s="6" t="s">
        <v>36</v>
      </c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4"/>
      <c r="W1020" s="24"/>
      <c r="X1020" s="24"/>
      <c r="Y1020" s="24"/>
      <c r="Z1020" s="24"/>
      <c r="AA1020" s="24"/>
      <c r="AB1020" s="24"/>
      <c r="AC1020" s="24"/>
    </row>
    <row r="1021" spans="1:29">
      <c r="A1021" s="6" t="s">
        <v>22</v>
      </c>
      <c r="B1021" s="6" t="s">
        <v>23</v>
      </c>
      <c r="C1021" s="6" t="s">
        <v>22</v>
      </c>
      <c r="D1021" s="6" t="s">
        <v>23</v>
      </c>
      <c r="E1021" s="6" t="s">
        <v>58</v>
      </c>
      <c r="F1021" s="6" t="s">
        <v>25</v>
      </c>
      <c r="G1021" s="6" t="s">
        <v>40</v>
      </c>
      <c r="H1021" s="6" t="s">
        <v>35</v>
      </c>
      <c r="I1021" s="6" t="s">
        <v>30</v>
      </c>
      <c r="J1021" s="6" t="s">
        <v>33</v>
      </c>
      <c r="K1021" s="6" t="s">
        <v>36</v>
      </c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4"/>
      <c r="W1021" s="24"/>
      <c r="X1021" s="24"/>
      <c r="Y1021" s="24"/>
      <c r="Z1021" s="24"/>
      <c r="AA1021" s="24"/>
      <c r="AB1021" s="24"/>
      <c r="AC1021" s="24"/>
    </row>
    <row r="1022" spans="1:29">
      <c r="A1022" s="5" t="s">
        <v>22</v>
      </c>
      <c r="B1022" s="5" t="s">
        <v>23</v>
      </c>
      <c r="C1022" s="5" t="s">
        <v>22</v>
      </c>
      <c r="D1022" s="5" t="s">
        <v>23</v>
      </c>
      <c r="E1022" s="5" t="s">
        <v>58</v>
      </c>
      <c r="F1022" s="5" t="s">
        <v>25</v>
      </c>
      <c r="G1022" s="5" t="s">
        <v>41</v>
      </c>
      <c r="H1022" s="5" t="s">
        <v>27</v>
      </c>
      <c r="I1022" s="5" t="s">
        <v>28</v>
      </c>
      <c r="J1022" s="5" t="s">
        <v>28</v>
      </c>
      <c r="K1022" s="11">
        <v>11.142266625</v>
      </c>
      <c r="L1022" s="12">
        <v>13.1088310526191</v>
      </c>
      <c r="M1022" s="12">
        <v>16.2145588935338</v>
      </c>
      <c r="N1022" s="12">
        <v>19.9849696510557</v>
      </c>
      <c r="O1022" s="12">
        <v>24.2572417689981</v>
      </c>
      <c r="P1022" s="12">
        <v>28.071451845282</v>
      </c>
      <c r="Q1022" s="12">
        <v>32.0369878361029</v>
      </c>
      <c r="R1022" s="12">
        <v>36.1080561782681</v>
      </c>
      <c r="S1022" s="12">
        <v>40.3042210875934</v>
      </c>
      <c r="T1022" s="12">
        <v>44.5908864714664</v>
      </c>
      <c r="U1022" s="12">
        <v>49.32565333127</v>
      </c>
      <c r="V1022" s="24"/>
      <c r="W1022" s="24"/>
      <c r="X1022" s="24"/>
      <c r="Y1022" s="24"/>
      <c r="Z1022" s="24"/>
      <c r="AA1022" s="24"/>
      <c r="AB1022" s="24"/>
      <c r="AC1022" s="24"/>
    </row>
    <row r="1023" spans="1:29">
      <c r="A1023" s="5" t="s">
        <v>22</v>
      </c>
      <c r="B1023" s="5" t="s">
        <v>23</v>
      </c>
      <c r="C1023" s="5" t="s">
        <v>22</v>
      </c>
      <c r="D1023" s="5" t="s">
        <v>23</v>
      </c>
      <c r="E1023" s="5" t="s">
        <v>58</v>
      </c>
      <c r="F1023" s="5" t="s">
        <v>25</v>
      </c>
      <c r="G1023" s="5" t="s">
        <v>41</v>
      </c>
      <c r="H1023" s="5" t="s">
        <v>29</v>
      </c>
      <c r="I1023" s="5" t="s">
        <v>32</v>
      </c>
      <c r="J1023" s="5" t="s">
        <v>31</v>
      </c>
      <c r="K1023" s="11" t="s">
        <v>36</v>
      </c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24"/>
      <c r="W1023" s="24"/>
      <c r="X1023" s="24"/>
      <c r="Y1023" s="24"/>
      <c r="Z1023" s="24"/>
      <c r="AA1023" s="24"/>
      <c r="AB1023" s="24"/>
      <c r="AC1023" s="24"/>
    </row>
    <row r="1024" spans="1:29">
      <c r="A1024" s="6" t="s">
        <v>22</v>
      </c>
      <c r="B1024" s="6" t="s">
        <v>23</v>
      </c>
      <c r="C1024" s="6" t="s">
        <v>22</v>
      </c>
      <c r="D1024" s="6" t="s">
        <v>23</v>
      </c>
      <c r="E1024" s="6" t="s">
        <v>58</v>
      </c>
      <c r="F1024" s="6" t="s">
        <v>25</v>
      </c>
      <c r="G1024" s="6" t="s">
        <v>41</v>
      </c>
      <c r="H1024" s="6" t="s">
        <v>29</v>
      </c>
      <c r="I1024" s="6" t="s">
        <v>30</v>
      </c>
      <c r="J1024" s="6" t="s">
        <v>31</v>
      </c>
      <c r="K1024" s="16">
        <v>11.142266625</v>
      </c>
      <c r="L1024" s="20">
        <v>13.1088310526191</v>
      </c>
      <c r="M1024" s="20">
        <v>16.1955345422647</v>
      </c>
      <c r="N1024" s="20">
        <v>19.9132889626619</v>
      </c>
      <c r="O1024" s="20">
        <v>24.0864932239729</v>
      </c>
      <c r="P1024" s="20">
        <v>27.8321648432084</v>
      </c>
      <c r="Q1024" s="20">
        <v>31.6526522217586</v>
      </c>
      <c r="R1024" s="20">
        <v>35.442283067742</v>
      </c>
      <c r="S1024" s="20">
        <v>39.6001429103393</v>
      </c>
      <c r="T1024" s="20">
        <v>43.7382739941601</v>
      </c>
      <c r="U1024" s="20">
        <v>48.4931282945153</v>
      </c>
      <c r="V1024" s="24"/>
      <c r="W1024" s="24"/>
      <c r="X1024" s="24"/>
      <c r="Y1024" s="24"/>
      <c r="Z1024" s="24"/>
      <c r="AA1024" s="24"/>
      <c r="AB1024" s="24"/>
      <c r="AC1024" s="24"/>
    </row>
    <row r="1025" spans="1:29">
      <c r="A1025" s="6" t="s">
        <v>22</v>
      </c>
      <c r="B1025" s="6" t="s">
        <v>23</v>
      </c>
      <c r="C1025" s="6" t="s">
        <v>22</v>
      </c>
      <c r="D1025" s="6" t="s">
        <v>23</v>
      </c>
      <c r="E1025" s="6" t="s">
        <v>58</v>
      </c>
      <c r="F1025" s="6" t="s">
        <v>25</v>
      </c>
      <c r="G1025" s="6" t="s">
        <v>41</v>
      </c>
      <c r="H1025" s="6" t="s">
        <v>29</v>
      </c>
      <c r="I1025" s="6" t="s">
        <v>32</v>
      </c>
      <c r="J1025" s="6" t="s">
        <v>33</v>
      </c>
      <c r="K1025" s="16" t="s">
        <v>36</v>
      </c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24"/>
      <c r="W1025" s="24"/>
      <c r="X1025" s="24"/>
      <c r="Y1025" s="24"/>
      <c r="Z1025" s="24"/>
      <c r="AA1025" s="24"/>
      <c r="AB1025" s="24"/>
      <c r="AC1025" s="24"/>
    </row>
    <row r="1026" spans="1:29">
      <c r="A1026" s="6" t="s">
        <v>22</v>
      </c>
      <c r="B1026" s="6" t="s">
        <v>23</v>
      </c>
      <c r="C1026" s="6" t="s">
        <v>22</v>
      </c>
      <c r="D1026" s="6" t="s">
        <v>23</v>
      </c>
      <c r="E1026" s="6" t="s">
        <v>58</v>
      </c>
      <c r="F1026" s="6" t="s">
        <v>25</v>
      </c>
      <c r="G1026" s="6" t="s">
        <v>41</v>
      </c>
      <c r="H1026" s="6" t="s">
        <v>29</v>
      </c>
      <c r="I1026" s="6" t="s">
        <v>34</v>
      </c>
      <c r="J1026" s="6" t="s">
        <v>33</v>
      </c>
      <c r="K1026" s="16">
        <v>11.142266625</v>
      </c>
      <c r="L1026" s="20">
        <v>13.1088310526191</v>
      </c>
      <c r="M1026" s="20">
        <v>16.2021563895465</v>
      </c>
      <c r="N1026" s="20">
        <v>19.9344764150913</v>
      </c>
      <c r="O1026" s="20">
        <v>24.1507615442812</v>
      </c>
      <c r="P1026" s="20">
        <v>27.8869637738082</v>
      </c>
      <c r="Q1026" s="20">
        <v>31.7013988197908</v>
      </c>
      <c r="R1026" s="20">
        <v>35.7524404440985</v>
      </c>
      <c r="S1026" s="20">
        <v>39.7239697867341</v>
      </c>
      <c r="T1026" s="20">
        <v>43.9132810050695</v>
      </c>
      <c r="U1026" s="20">
        <v>48.636205698193</v>
      </c>
      <c r="V1026" s="24"/>
      <c r="W1026" s="24"/>
      <c r="X1026" s="24"/>
      <c r="Y1026" s="24"/>
      <c r="Z1026" s="24"/>
      <c r="AA1026" s="24"/>
      <c r="AB1026" s="24"/>
      <c r="AC1026" s="24"/>
    </row>
    <row r="1027" spans="1:29">
      <c r="A1027" s="5" t="s">
        <v>22</v>
      </c>
      <c r="B1027" s="5" t="s">
        <v>23</v>
      </c>
      <c r="C1027" s="5" t="s">
        <v>22</v>
      </c>
      <c r="D1027" s="5" t="s">
        <v>23</v>
      </c>
      <c r="E1027" s="5" t="s">
        <v>58</v>
      </c>
      <c r="F1027" s="5" t="s">
        <v>25</v>
      </c>
      <c r="G1027" s="5" t="s">
        <v>41</v>
      </c>
      <c r="H1027" s="5" t="s">
        <v>29</v>
      </c>
      <c r="I1027" s="5" t="s">
        <v>30</v>
      </c>
      <c r="J1027" s="5" t="s">
        <v>33</v>
      </c>
      <c r="K1027" s="11">
        <v>11.142266625</v>
      </c>
      <c r="L1027" s="12">
        <v>13.1088310526191</v>
      </c>
      <c r="M1027" s="12">
        <v>16.1770941924428</v>
      </c>
      <c r="N1027" s="12">
        <v>19.9045330401655</v>
      </c>
      <c r="O1027" s="12">
        <v>24.0462171983455</v>
      </c>
      <c r="P1027" s="12">
        <v>27.7908491807134</v>
      </c>
      <c r="Q1027" s="12">
        <v>31.5134826381336</v>
      </c>
      <c r="R1027" s="12">
        <v>35.4012936216563</v>
      </c>
      <c r="S1027" s="12">
        <v>39.561072904912</v>
      </c>
      <c r="T1027" s="12">
        <v>43.768600026129</v>
      </c>
      <c r="U1027" s="12">
        <v>48.3991419860896</v>
      </c>
      <c r="V1027" s="24"/>
      <c r="W1027" s="24"/>
      <c r="X1027" s="24"/>
      <c r="Y1027" s="24"/>
      <c r="Z1027" s="24"/>
      <c r="AA1027" s="24"/>
      <c r="AB1027" s="24"/>
      <c r="AC1027" s="24"/>
    </row>
    <row r="1028" spans="1:29">
      <c r="A1028" s="6" t="s">
        <v>22</v>
      </c>
      <c r="B1028" s="6" t="s">
        <v>23</v>
      </c>
      <c r="C1028" s="6" t="s">
        <v>22</v>
      </c>
      <c r="D1028" s="6" t="s">
        <v>23</v>
      </c>
      <c r="E1028" s="6" t="s">
        <v>58</v>
      </c>
      <c r="F1028" s="6" t="s">
        <v>25</v>
      </c>
      <c r="G1028" s="6" t="s">
        <v>41</v>
      </c>
      <c r="H1028" s="6" t="s">
        <v>35</v>
      </c>
      <c r="I1028" s="6" t="s">
        <v>32</v>
      </c>
      <c r="J1028" s="6" t="s">
        <v>31</v>
      </c>
      <c r="K1028" s="6" t="s">
        <v>36</v>
      </c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4"/>
      <c r="W1028" s="24"/>
      <c r="X1028" s="24"/>
      <c r="Y1028" s="24"/>
      <c r="Z1028" s="24"/>
      <c r="AA1028" s="24"/>
      <c r="AB1028" s="24"/>
      <c r="AC1028" s="24"/>
    </row>
    <row r="1029" spans="1:29">
      <c r="A1029" s="6" t="s">
        <v>22</v>
      </c>
      <c r="B1029" s="6" t="s">
        <v>23</v>
      </c>
      <c r="C1029" s="6" t="s">
        <v>22</v>
      </c>
      <c r="D1029" s="6" t="s">
        <v>23</v>
      </c>
      <c r="E1029" s="6" t="s">
        <v>58</v>
      </c>
      <c r="F1029" s="6" t="s">
        <v>25</v>
      </c>
      <c r="G1029" s="6" t="s">
        <v>41</v>
      </c>
      <c r="H1029" s="6" t="s">
        <v>35</v>
      </c>
      <c r="I1029" s="6" t="s">
        <v>30</v>
      </c>
      <c r="J1029" s="6" t="s">
        <v>31</v>
      </c>
      <c r="K1029" s="6" t="s">
        <v>36</v>
      </c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4"/>
      <c r="W1029" s="24"/>
      <c r="X1029" s="24"/>
      <c r="Y1029" s="24"/>
      <c r="Z1029" s="24"/>
      <c r="AA1029" s="24"/>
      <c r="AB1029" s="24"/>
      <c r="AC1029" s="24"/>
    </row>
    <row r="1030" spans="1:29">
      <c r="A1030" s="6" t="s">
        <v>22</v>
      </c>
      <c r="B1030" s="6" t="s">
        <v>23</v>
      </c>
      <c r="C1030" s="6" t="s">
        <v>22</v>
      </c>
      <c r="D1030" s="6" t="s">
        <v>23</v>
      </c>
      <c r="E1030" s="6" t="s">
        <v>58</v>
      </c>
      <c r="F1030" s="6" t="s">
        <v>25</v>
      </c>
      <c r="G1030" s="6" t="s">
        <v>41</v>
      </c>
      <c r="H1030" s="6" t="s">
        <v>35</v>
      </c>
      <c r="I1030" s="6" t="s">
        <v>30</v>
      </c>
      <c r="J1030" s="6" t="s">
        <v>33</v>
      </c>
      <c r="K1030" s="6" t="s">
        <v>36</v>
      </c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4"/>
      <c r="W1030" s="24"/>
      <c r="X1030" s="24"/>
      <c r="Y1030" s="24"/>
      <c r="Z1030" s="24"/>
      <c r="AA1030" s="24"/>
      <c r="AB1030" s="24"/>
      <c r="AC1030" s="24"/>
    </row>
    <row r="1031" spans="1:29">
      <c r="A1031" s="6" t="s">
        <v>22</v>
      </c>
      <c r="B1031" s="6" t="s">
        <v>23</v>
      </c>
      <c r="C1031" s="6" t="s">
        <v>22</v>
      </c>
      <c r="D1031" s="6" t="s">
        <v>23</v>
      </c>
      <c r="E1031" s="6" t="s">
        <v>58</v>
      </c>
      <c r="F1031" s="6" t="s">
        <v>25</v>
      </c>
      <c r="G1031" s="6" t="s">
        <v>41</v>
      </c>
      <c r="H1031" s="6" t="s">
        <v>35</v>
      </c>
      <c r="I1031" s="6" t="s">
        <v>32</v>
      </c>
      <c r="J1031" s="6" t="s">
        <v>33</v>
      </c>
      <c r="K1031" s="6" t="s">
        <v>36</v>
      </c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4"/>
      <c r="W1031" s="24"/>
      <c r="X1031" s="24"/>
      <c r="Y1031" s="24"/>
      <c r="Z1031" s="24"/>
      <c r="AA1031" s="24"/>
      <c r="AB1031" s="24"/>
      <c r="AC1031" s="24"/>
    </row>
    <row r="1032" spans="1:29">
      <c r="A1032" s="6" t="s">
        <v>22</v>
      </c>
      <c r="B1032" s="6" t="s">
        <v>23</v>
      </c>
      <c r="C1032" s="6" t="s">
        <v>22</v>
      </c>
      <c r="D1032" s="6" t="s">
        <v>23</v>
      </c>
      <c r="E1032" s="6" t="s">
        <v>58</v>
      </c>
      <c r="F1032" s="6" t="s">
        <v>25</v>
      </c>
      <c r="G1032" s="6" t="s">
        <v>41</v>
      </c>
      <c r="H1032" s="6" t="s">
        <v>35</v>
      </c>
      <c r="I1032" s="6" t="s">
        <v>34</v>
      </c>
      <c r="J1032" s="6" t="s">
        <v>33</v>
      </c>
      <c r="K1032" s="16">
        <v>11.142266625</v>
      </c>
      <c r="L1032" s="14">
        <v>13.1088310526191</v>
      </c>
      <c r="M1032" s="14">
        <v>16.1919051914847</v>
      </c>
      <c r="N1032" s="14">
        <v>19.8813119546023</v>
      </c>
      <c r="O1032" s="14">
        <v>24.0723748220533</v>
      </c>
      <c r="P1032" s="14">
        <v>27.7927167006795</v>
      </c>
      <c r="Q1032" s="14">
        <v>31.6107072710898</v>
      </c>
      <c r="R1032" s="14">
        <v>35.5402158600449</v>
      </c>
      <c r="S1032" s="14">
        <v>39.6040331991389</v>
      </c>
      <c r="T1032" s="14">
        <v>43.8173899158864</v>
      </c>
      <c r="U1032" s="14">
        <v>48.6402777113211</v>
      </c>
      <c r="V1032" s="24"/>
      <c r="W1032" s="24"/>
      <c r="X1032" s="24"/>
      <c r="Y1032" s="24"/>
      <c r="Z1032" s="24"/>
      <c r="AA1032" s="24"/>
      <c r="AB1032" s="24"/>
      <c r="AC1032" s="24"/>
    </row>
    <row r="1033" spans="1:29">
      <c r="A1033" s="5" t="s">
        <v>22</v>
      </c>
      <c r="B1033" s="5" t="s">
        <v>23</v>
      </c>
      <c r="C1033" s="5" t="s">
        <v>22</v>
      </c>
      <c r="D1033" s="5" t="s">
        <v>23</v>
      </c>
      <c r="E1033" s="5" t="s">
        <v>58</v>
      </c>
      <c r="F1033" s="5" t="s">
        <v>25</v>
      </c>
      <c r="G1033" s="5" t="s">
        <v>42</v>
      </c>
      <c r="H1033" s="5" t="s">
        <v>27</v>
      </c>
      <c r="I1033" s="5" t="s">
        <v>28</v>
      </c>
      <c r="J1033" s="5" t="s">
        <v>28</v>
      </c>
      <c r="K1033" s="11">
        <v>11.142266625</v>
      </c>
      <c r="L1033" s="12">
        <v>13.1088310526191</v>
      </c>
      <c r="M1033" s="12">
        <v>15.3672361962024</v>
      </c>
      <c r="N1033" s="12">
        <v>18.8394655659459</v>
      </c>
      <c r="O1033" s="12">
        <v>22.8186418621004</v>
      </c>
      <c r="P1033" s="12">
        <v>26.3428420104228</v>
      </c>
      <c r="Q1033" s="12">
        <v>29.8905471969727</v>
      </c>
      <c r="R1033" s="12">
        <v>33.7392397929107</v>
      </c>
      <c r="S1033" s="12">
        <v>37.6328128886918</v>
      </c>
      <c r="T1033" s="12">
        <v>41.6118279267608</v>
      </c>
      <c r="U1033" s="12">
        <v>45.9952806918959</v>
      </c>
      <c r="V1033" s="24"/>
      <c r="W1033" s="24"/>
      <c r="X1033" s="24"/>
      <c r="Y1033" s="24"/>
      <c r="Z1033" s="24"/>
      <c r="AA1033" s="24"/>
      <c r="AB1033" s="24"/>
      <c r="AC1033" s="24"/>
    </row>
    <row r="1034" spans="1:29">
      <c r="A1034" s="6" t="s">
        <v>22</v>
      </c>
      <c r="B1034" s="6" t="s">
        <v>23</v>
      </c>
      <c r="C1034" s="6" t="s">
        <v>22</v>
      </c>
      <c r="D1034" s="6" t="s">
        <v>23</v>
      </c>
      <c r="E1034" s="6" t="s">
        <v>58</v>
      </c>
      <c r="F1034" s="6" t="s">
        <v>25</v>
      </c>
      <c r="G1034" s="6" t="s">
        <v>42</v>
      </c>
      <c r="H1034" s="6" t="s">
        <v>29</v>
      </c>
      <c r="I1034" s="6" t="s">
        <v>30</v>
      </c>
      <c r="J1034" s="6" t="s">
        <v>31</v>
      </c>
      <c r="K1034" s="16">
        <v>11.142266625</v>
      </c>
      <c r="L1034" s="14">
        <v>13.1088310526191</v>
      </c>
      <c r="M1034" s="14">
        <v>15.3649556804302</v>
      </c>
      <c r="N1034" s="14">
        <v>18.7911943360532</v>
      </c>
      <c r="O1034" s="14">
        <v>22.7126042525884</v>
      </c>
      <c r="P1034" s="14">
        <v>26.1901174617478</v>
      </c>
      <c r="Q1034" s="14">
        <v>29.6532145241725</v>
      </c>
      <c r="R1034" s="14">
        <v>33.3258125087629</v>
      </c>
      <c r="S1034" s="14">
        <v>36.9713246663694</v>
      </c>
      <c r="T1034" s="14">
        <v>40.8986305323468</v>
      </c>
      <c r="U1034" s="14">
        <v>45.2714468642297</v>
      </c>
      <c r="V1034" s="24"/>
      <c r="W1034" s="24"/>
      <c r="X1034" s="24"/>
      <c r="Y1034" s="24"/>
      <c r="Z1034" s="24"/>
      <c r="AA1034" s="24"/>
      <c r="AB1034" s="24"/>
      <c r="AC1034" s="24"/>
    </row>
    <row r="1035" spans="1:29">
      <c r="A1035" s="5" t="s">
        <v>22</v>
      </c>
      <c r="B1035" s="5" t="s">
        <v>23</v>
      </c>
      <c r="C1035" s="5" t="s">
        <v>22</v>
      </c>
      <c r="D1035" s="5" t="s">
        <v>23</v>
      </c>
      <c r="E1035" s="5" t="s">
        <v>58</v>
      </c>
      <c r="F1035" s="5" t="s">
        <v>25</v>
      </c>
      <c r="G1035" s="5" t="s">
        <v>42</v>
      </c>
      <c r="H1035" s="5" t="s">
        <v>29</v>
      </c>
      <c r="I1035" s="5" t="s">
        <v>32</v>
      </c>
      <c r="J1035" s="5" t="s">
        <v>31</v>
      </c>
      <c r="K1035" s="5" t="s">
        <v>36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24"/>
      <c r="W1035" s="24"/>
      <c r="X1035" s="24"/>
      <c r="Y1035" s="24"/>
      <c r="Z1035" s="24"/>
      <c r="AA1035" s="24"/>
      <c r="AB1035" s="24"/>
      <c r="AC1035" s="24"/>
    </row>
    <row r="1036" spans="1:29">
      <c r="A1036" s="6" t="s">
        <v>22</v>
      </c>
      <c r="B1036" s="6" t="s">
        <v>23</v>
      </c>
      <c r="C1036" s="6" t="s">
        <v>22</v>
      </c>
      <c r="D1036" s="6" t="s">
        <v>23</v>
      </c>
      <c r="E1036" s="6" t="s">
        <v>58</v>
      </c>
      <c r="F1036" s="6" t="s">
        <v>25</v>
      </c>
      <c r="G1036" s="6" t="s">
        <v>42</v>
      </c>
      <c r="H1036" s="6" t="s">
        <v>29</v>
      </c>
      <c r="I1036" s="6" t="s">
        <v>34</v>
      </c>
      <c r="J1036" s="6" t="s">
        <v>33</v>
      </c>
      <c r="K1036" s="16">
        <v>11.142266625</v>
      </c>
      <c r="L1036" s="14">
        <v>13.1088310526191</v>
      </c>
      <c r="M1036" s="14">
        <v>15.356424800135</v>
      </c>
      <c r="N1036" s="14">
        <v>18.814079106341</v>
      </c>
      <c r="O1036" s="14">
        <v>22.7523917805865</v>
      </c>
      <c r="P1036" s="14">
        <v>26.2299799313309</v>
      </c>
      <c r="Q1036" s="14">
        <v>29.7212878795009</v>
      </c>
      <c r="R1036" s="14">
        <v>33.4280593884189</v>
      </c>
      <c r="S1036" s="14">
        <v>37.2812292877395</v>
      </c>
      <c r="T1036" s="14">
        <v>41.058706732521</v>
      </c>
      <c r="U1036" s="14">
        <v>45.3799937480962</v>
      </c>
      <c r="V1036" s="24"/>
      <c r="W1036" s="24"/>
      <c r="X1036" s="24"/>
      <c r="Y1036" s="24"/>
      <c r="Z1036" s="24"/>
      <c r="AA1036" s="24"/>
      <c r="AB1036" s="24"/>
      <c r="AC1036" s="24"/>
    </row>
    <row r="1037" spans="1:29">
      <c r="A1037" s="5" t="s">
        <v>22</v>
      </c>
      <c r="B1037" s="5" t="s">
        <v>23</v>
      </c>
      <c r="C1037" s="5" t="s">
        <v>22</v>
      </c>
      <c r="D1037" s="5" t="s">
        <v>23</v>
      </c>
      <c r="E1037" s="5" t="s">
        <v>58</v>
      </c>
      <c r="F1037" s="5" t="s">
        <v>25</v>
      </c>
      <c r="G1037" s="5" t="s">
        <v>42</v>
      </c>
      <c r="H1037" s="5" t="s">
        <v>29</v>
      </c>
      <c r="I1037" s="5" t="s">
        <v>30</v>
      </c>
      <c r="J1037" s="5" t="s">
        <v>33</v>
      </c>
      <c r="K1037" s="11">
        <v>11.142266625</v>
      </c>
      <c r="L1037" s="12">
        <v>13.1088310526191</v>
      </c>
      <c r="M1037" s="12">
        <v>15.3588397072157</v>
      </c>
      <c r="N1037" s="12">
        <v>18.786452292772</v>
      </c>
      <c r="O1037" s="12">
        <v>22.6782785799744</v>
      </c>
      <c r="P1037" s="12">
        <v>26.1154121370724</v>
      </c>
      <c r="Q1037" s="12">
        <v>29.6706177535522</v>
      </c>
      <c r="R1037" s="12">
        <v>33.188935029018</v>
      </c>
      <c r="S1037" s="12">
        <v>36.9571561562022</v>
      </c>
      <c r="T1037" s="12">
        <v>40.8897786882547</v>
      </c>
      <c r="U1037" s="12">
        <v>45.2354148565843</v>
      </c>
      <c r="V1037" s="24"/>
      <c r="W1037" s="24"/>
      <c r="X1037" s="24"/>
      <c r="Y1037" s="24"/>
      <c r="Z1037" s="24"/>
      <c r="AA1037" s="24"/>
      <c r="AB1037" s="24"/>
      <c r="AC1037" s="24"/>
    </row>
    <row r="1038" spans="1:29">
      <c r="A1038" s="6" t="s">
        <v>22</v>
      </c>
      <c r="B1038" s="6" t="s">
        <v>23</v>
      </c>
      <c r="C1038" s="6" t="s">
        <v>22</v>
      </c>
      <c r="D1038" s="6" t="s">
        <v>23</v>
      </c>
      <c r="E1038" s="6" t="s">
        <v>58</v>
      </c>
      <c r="F1038" s="6" t="s">
        <v>25</v>
      </c>
      <c r="G1038" s="6" t="s">
        <v>42</v>
      </c>
      <c r="H1038" s="6" t="s">
        <v>29</v>
      </c>
      <c r="I1038" s="6" t="s">
        <v>32</v>
      </c>
      <c r="J1038" s="6" t="s">
        <v>33</v>
      </c>
      <c r="K1038" s="6" t="s">
        <v>36</v>
      </c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4"/>
      <c r="W1038" s="24"/>
      <c r="X1038" s="24"/>
      <c r="Y1038" s="24"/>
      <c r="Z1038" s="24"/>
      <c r="AA1038" s="24"/>
      <c r="AB1038" s="24"/>
      <c r="AC1038" s="24"/>
    </row>
    <row r="1039" spans="1:29">
      <c r="A1039" s="6" t="s">
        <v>22</v>
      </c>
      <c r="B1039" s="6" t="s">
        <v>23</v>
      </c>
      <c r="C1039" s="6" t="s">
        <v>22</v>
      </c>
      <c r="D1039" s="6" t="s">
        <v>23</v>
      </c>
      <c r="E1039" s="6" t="s">
        <v>58</v>
      </c>
      <c r="F1039" s="6" t="s">
        <v>25</v>
      </c>
      <c r="G1039" s="6" t="s">
        <v>42</v>
      </c>
      <c r="H1039" s="6" t="s">
        <v>35</v>
      </c>
      <c r="I1039" s="6" t="s">
        <v>30</v>
      </c>
      <c r="J1039" s="6" t="s">
        <v>31</v>
      </c>
      <c r="K1039" s="16">
        <v>11.142266625</v>
      </c>
      <c r="L1039" s="14">
        <v>13.1088310526191</v>
      </c>
      <c r="M1039" s="14">
        <v>15.2632298908278</v>
      </c>
      <c r="N1039" s="14">
        <v>18.5424976187885</v>
      </c>
      <c r="O1039" s="14">
        <v>22.3615351524659</v>
      </c>
      <c r="P1039" s="14">
        <v>25.6353754404297</v>
      </c>
      <c r="Q1039" s="14">
        <v>29.311944926816</v>
      </c>
      <c r="R1039" s="14">
        <v>32.9611408914462</v>
      </c>
      <c r="S1039" s="14">
        <v>36.7325385605372</v>
      </c>
      <c r="T1039" s="14">
        <v>40.5815058007356</v>
      </c>
      <c r="U1039" s="14">
        <v>44.9282454414738</v>
      </c>
      <c r="V1039" s="24"/>
      <c r="W1039" s="24"/>
      <c r="X1039" s="24"/>
      <c r="Y1039" s="24"/>
      <c r="Z1039" s="24"/>
      <c r="AA1039" s="24"/>
      <c r="AB1039" s="24"/>
      <c r="AC1039" s="24"/>
    </row>
    <row r="1040" spans="1:29">
      <c r="A1040" s="6" t="s">
        <v>22</v>
      </c>
      <c r="B1040" s="6" t="s">
        <v>23</v>
      </c>
      <c r="C1040" s="6" t="s">
        <v>22</v>
      </c>
      <c r="D1040" s="6" t="s">
        <v>23</v>
      </c>
      <c r="E1040" s="6" t="s">
        <v>58</v>
      </c>
      <c r="F1040" s="6" t="s">
        <v>25</v>
      </c>
      <c r="G1040" s="6" t="s">
        <v>42</v>
      </c>
      <c r="H1040" s="6" t="s">
        <v>35</v>
      </c>
      <c r="I1040" s="6" t="s">
        <v>32</v>
      </c>
      <c r="J1040" s="6" t="s">
        <v>31</v>
      </c>
      <c r="K1040" s="6" t="s">
        <v>36</v>
      </c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4"/>
      <c r="W1040" s="24"/>
      <c r="X1040" s="24"/>
      <c r="Y1040" s="24"/>
      <c r="Z1040" s="24"/>
      <c r="AA1040" s="24"/>
      <c r="AB1040" s="24"/>
      <c r="AC1040" s="24"/>
    </row>
    <row r="1041" spans="1:29">
      <c r="A1041" s="6" t="s">
        <v>22</v>
      </c>
      <c r="B1041" s="6" t="s">
        <v>23</v>
      </c>
      <c r="C1041" s="6" t="s">
        <v>22</v>
      </c>
      <c r="D1041" s="6" t="s">
        <v>23</v>
      </c>
      <c r="E1041" s="6" t="s">
        <v>58</v>
      </c>
      <c r="F1041" s="6" t="s">
        <v>25</v>
      </c>
      <c r="G1041" s="6" t="s">
        <v>42</v>
      </c>
      <c r="H1041" s="6" t="s">
        <v>35</v>
      </c>
      <c r="I1041" s="6" t="s">
        <v>32</v>
      </c>
      <c r="J1041" s="6" t="s">
        <v>33</v>
      </c>
      <c r="K1041" s="16" t="s">
        <v>36</v>
      </c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24"/>
      <c r="W1041" s="24"/>
      <c r="X1041" s="24"/>
      <c r="Y1041" s="24"/>
      <c r="Z1041" s="24"/>
      <c r="AA1041" s="24"/>
      <c r="AB1041" s="24"/>
      <c r="AC1041" s="24"/>
    </row>
    <row r="1042" spans="1:29">
      <c r="A1042" s="6" t="s">
        <v>22</v>
      </c>
      <c r="B1042" s="6" t="s">
        <v>23</v>
      </c>
      <c r="C1042" s="6" t="s">
        <v>22</v>
      </c>
      <c r="D1042" s="6" t="s">
        <v>23</v>
      </c>
      <c r="E1042" s="6" t="s">
        <v>58</v>
      </c>
      <c r="F1042" s="6" t="s">
        <v>25</v>
      </c>
      <c r="G1042" s="6" t="s">
        <v>42</v>
      </c>
      <c r="H1042" s="6" t="s">
        <v>35</v>
      </c>
      <c r="I1042" s="6" t="s">
        <v>34</v>
      </c>
      <c r="J1042" s="6" t="s">
        <v>33</v>
      </c>
      <c r="K1042" s="16">
        <v>11.142266625</v>
      </c>
      <c r="L1042" s="20">
        <v>13.1088310526191</v>
      </c>
      <c r="M1042" s="20">
        <v>15.3554318180378</v>
      </c>
      <c r="N1042" s="20">
        <v>18.7965580541648</v>
      </c>
      <c r="O1042" s="20">
        <v>22.7214149914681</v>
      </c>
      <c r="P1042" s="20">
        <v>26.1887215474416</v>
      </c>
      <c r="Q1042" s="20">
        <v>29.678873006163</v>
      </c>
      <c r="R1042" s="20">
        <v>33.3513161147541</v>
      </c>
      <c r="S1042" s="20">
        <v>37.1911862658612</v>
      </c>
      <c r="T1042" s="20">
        <v>40.8728975041346</v>
      </c>
      <c r="U1042" s="20">
        <v>45.3273037124337</v>
      </c>
      <c r="V1042" s="24"/>
      <c r="W1042" s="24"/>
      <c r="X1042" s="24"/>
      <c r="Y1042" s="24"/>
      <c r="Z1042" s="24"/>
      <c r="AA1042" s="24"/>
      <c r="AB1042" s="24"/>
      <c r="AC1042" s="24"/>
    </row>
    <row r="1043" spans="1:29">
      <c r="A1043" s="6" t="s">
        <v>22</v>
      </c>
      <c r="B1043" s="6" t="s">
        <v>23</v>
      </c>
      <c r="C1043" s="6" t="s">
        <v>22</v>
      </c>
      <c r="D1043" s="6" t="s">
        <v>23</v>
      </c>
      <c r="E1043" s="6" t="s">
        <v>58</v>
      </c>
      <c r="F1043" s="6" t="s">
        <v>25</v>
      </c>
      <c r="G1043" s="6" t="s">
        <v>42</v>
      </c>
      <c r="H1043" s="6" t="s">
        <v>35</v>
      </c>
      <c r="I1043" s="6" t="s">
        <v>30</v>
      </c>
      <c r="J1043" s="6" t="s">
        <v>33</v>
      </c>
      <c r="K1043" s="16">
        <v>11.142266625</v>
      </c>
      <c r="L1043" s="14">
        <v>13.1088310526191</v>
      </c>
      <c r="M1043" s="14">
        <v>15.1801048610499</v>
      </c>
      <c r="N1043" s="14">
        <v>18.4324665565059</v>
      </c>
      <c r="O1043" s="14">
        <v>22.1358163972113</v>
      </c>
      <c r="P1043" s="14">
        <v>25.6014158350722</v>
      </c>
      <c r="Q1043" s="14">
        <v>29.2448874044428</v>
      </c>
      <c r="R1043" s="14">
        <v>32.8855919680765</v>
      </c>
      <c r="S1043" s="14">
        <v>36.7945481948929</v>
      </c>
      <c r="T1043" s="14">
        <v>40.7427079399183</v>
      </c>
      <c r="U1043" s="14">
        <v>45.1046651414503</v>
      </c>
      <c r="V1043" s="24"/>
      <c r="W1043" s="24"/>
      <c r="X1043" s="24"/>
      <c r="Y1043" s="24"/>
      <c r="Z1043" s="24"/>
      <c r="AA1043" s="24"/>
      <c r="AB1043" s="24"/>
      <c r="AC1043" s="24"/>
    </row>
    <row r="1044" spans="1:29">
      <c r="A1044" s="5" t="s">
        <v>22</v>
      </c>
      <c r="B1044" s="5" t="s">
        <v>23</v>
      </c>
      <c r="C1044" s="5" t="s">
        <v>22</v>
      </c>
      <c r="D1044" s="5" t="s">
        <v>23</v>
      </c>
      <c r="E1044" s="5" t="s">
        <v>58</v>
      </c>
      <c r="F1044" s="5" t="s">
        <v>25</v>
      </c>
      <c r="G1044" s="5" t="s">
        <v>43</v>
      </c>
      <c r="H1044" s="5" t="s">
        <v>27</v>
      </c>
      <c r="I1044" s="5" t="s">
        <v>28</v>
      </c>
      <c r="J1044" s="5" t="s">
        <v>28</v>
      </c>
      <c r="K1044" s="11">
        <v>11.6615</v>
      </c>
      <c r="L1044" s="12">
        <v>15.10375</v>
      </c>
      <c r="M1044" s="12">
        <v>17.6187</v>
      </c>
      <c r="N1044" s="12">
        <v>19.57165</v>
      </c>
      <c r="O1044" s="12">
        <v>21.93205</v>
      </c>
      <c r="P1044" s="12">
        <v>24.26435</v>
      </c>
      <c r="Q1044" s="12">
        <v>26.4983</v>
      </c>
      <c r="R1044" s="12">
        <v>29.40665</v>
      </c>
      <c r="S1044" s="12">
        <v>32.315</v>
      </c>
      <c r="T1044" s="12">
        <v>35.44815</v>
      </c>
      <c r="U1044" s="12">
        <v>39.0028</v>
      </c>
      <c r="V1044" s="24"/>
      <c r="W1044" s="24"/>
      <c r="X1044" s="24"/>
      <c r="Y1044" s="24"/>
      <c r="Z1044" s="24"/>
      <c r="AA1044" s="24"/>
      <c r="AB1044" s="24"/>
      <c r="AC1044" s="24"/>
    </row>
    <row r="1045" spans="1:29">
      <c r="A1045" s="5" t="s">
        <v>22</v>
      </c>
      <c r="B1045" s="5" t="s">
        <v>23</v>
      </c>
      <c r="C1045" s="5" t="s">
        <v>22</v>
      </c>
      <c r="D1045" s="5" t="s">
        <v>23</v>
      </c>
      <c r="E1045" s="5" t="s">
        <v>58</v>
      </c>
      <c r="F1045" s="5" t="s">
        <v>25</v>
      </c>
      <c r="G1045" s="5" t="s">
        <v>43</v>
      </c>
      <c r="H1045" s="5" t="s">
        <v>29</v>
      </c>
      <c r="I1045" s="5" t="s">
        <v>32</v>
      </c>
      <c r="J1045" s="5" t="s">
        <v>31</v>
      </c>
      <c r="K1045" s="11">
        <v>11.6615</v>
      </c>
      <c r="L1045" s="12">
        <v>15.10375</v>
      </c>
      <c r="M1045" s="12">
        <v>17.5725362073201</v>
      </c>
      <c r="N1045" s="12">
        <v>19.5224167875111</v>
      </c>
      <c r="O1045" s="12">
        <v>21.7326151752768</v>
      </c>
      <c r="P1045" s="12">
        <v>23.9776497476547</v>
      </c>
      <c r="Q1045" s="12">
        <v>26.2263296773489</v>
      </c>
      <c r="R1045" s="12">
        <v>28.7813444585987</v>
      </c>
      <c r="S1045" s="12">
        <v>31.6266856345762</v>
      </c>
      <c r="T1045" s="12">
        <v>34.6774759924309</v>
      </c>
      <c r="U1045" s="12">
        <v>38.2438634697373</v>
      </c>
      <c r="V1045" s="24"/>
      <c r="W1045" s="24"/>
      <c r="X1045" s="24"/>
      <c r="Y1045" s="24"/>
      <c r="Z1045" s="24"/>
      <c r="AA1045" s="24"/>
      <c r="AB1045" s="24"/>
      <c r="AC1045" s="24"/>
    </row>
    <row r="1046" spans="1:29">
      <c r="A1046" s="6" t="s">
        <v>22</v>
      </c>
      <c r="B1046" s="6" t="s">
        <v>23</v>
      </c>
      <c r="C1046" s="6" t="s">
        <v>22</v>
      </c>
      <c r="D1046" s="6" t="s">
        <v>23</v>
      </c>
      <c r="E1046" s="6" t="s">
        <v>58</v>
      </c>
      <c r="F1046" s="6" t="s">
        <v>25</v>
      </c>
      <c r="G1046" s="6" t="s">
        <v>43</v>
      </c>
      <c r="H1046" s="6" t="s">
        <v>29</v>
      </c>
      <c r="I1046" s="6" t="s">
        <v>30</v>
      </c>
      <c r="J1046" s="6" t="s">
        <v>31</v>
      </c>
      <c r="K1046" s="16">
        <v>11.6615</v>
      </c>
      <c r="L1046" s="14">
        <v>15.10375</v>
      </c>
      <c r="M1046" s="14">
        <v>17.5999459592238</v>
      </c>
      <c r="N1046" s="14">
        <v>19.5615137503699</v>
      </c>
      <c r="O1046" s="14">
        <v>21.8829138837638</v>
      </c>
      <c r="P1046" s="14">
        <v>24.1663820745755</v>
      </c>
      <c r="Q1046" s="14">
        <v>26.5605059780532</v>
      </c>
      <c r="R1046" s="14">
        <v>29.3461365605096</v>
      </c>
      <c r="S1046" s="14">
        <v>32.0216435656718</v>
      </c>
      <c r="T1046" s="14">
        <v>34.9229499355826</v>
      </c>
      <c r="U1046" s="14">
        <v>38.2850791240025</v>
      </c>
      <c r="V1046" s="24"/>
      <c r="W1046" s="24"/>
      <c r="X1046" s="24"/>
      <c r="Y1046" s="24"/>
      <c r="Z1046" s="24"/>
      <c r="AA1046" s="24"/>
      <c r="AB1046" s="24"/>
      <c r="AC1046" s="24"/>
    </row>
    <row r="1047" spans="1:29">
      <c r="A1047" s="6" t="s">
        <v>22</v>
      </c>
      <c r="B1047" s="6" t="s">
        <v>23</v>
      </c>
      <c r="C1047" s="6" t="s">
        <v>22</v>
      </c>
      <c r="D1047" s="6" t="s">
        <v>23</v>
      </c>
      <c r="E1047" s="6" t="s">
        <v>58</v>
      </c>
      <c r="F1047" s="6" t="s">
        <v>25</v>
      </c>
      <c r="G1047" s="6" t="s">
        <v>43</v>
      </c>
      <c r="H1047" s="6" t="s">
        <v>29</v>
      </c>
      <c r="I1047" s="6" t="s">
        <v>34</v>
      </c>
      <c r="J1047" s="6" t="s">
        <v>33</v>
      </c>
      <c r="K1047" s="16">
        <v>11.6615</v>
      </c>
      <c r="L1047" s="20">
        <v>15.10375</v>
      </c>
      <c r="M1047" s="20">
        <v>17.6100442888725</v>
      </c>
      <c r="N1047" s="20">
        <v>19.5600657147085</v>
      </c>
      <c r="O1047" s="20">
        <v>21.8713524446494</v>
      </c>
      <c r="P1047" s="20">
        <v>24.1663820745755</v>
      </c>
      <c r="Q1047" s="20">
        <v>26.5576126767484</v>
      </c>
      <c r="R1047" s="20">
        <v>29.3864788535032</v>
      </c>
      <c r="S1047" s="20">
        <v>32.2963969090426</v>
      </c>
      <c r="T1047" s="20">
        <v>35.5780228420163</v>
      </c>
      <c r="U1047" s="20">
        <v>39.0525430310097</v>
      </c>
      <c r="V1047" s="24"/>
      <c r="W1047" s="24"/>
      <c r="X1047" s="24"/>
      <c r="Y1047" s="24"/>
      <c r="Z1047" s="24"/>
      <c r="AA1047" s="24"/>
      <c r="AB1047" s="24"/>
      <c r="AC1047" s="24"/>
    </row>
    <row r="1048" spans="1:29">
      <c r="A1048" s="6" t="s">
        <v>22</v>
      </c>
      <c r="B1048" s="6" t="s">
        <v>23</v>
      </c>
      <c r="C1048" s="6" t="s">
        <v>22</v>
      </c>
      <c r="D1048" s="6" t="s">
        <v>23</v>
      </c>
      <c r="E1048" s="6" t="s">
        <v>58</v>
      </c>
      <c r="F1048" s="6" t="s">
        <v>25</v>
      </c>
      <c r="G1048" s="6" t="s">
        <v>43</v>
      </c>
      <c r="H1048" s="6" t="s">
        <v>29</v>
      </c>
      <c r="I1048" s="6" t="s">
        <v>32</v>
      </c>
      <c r="J1048" s="6" t="s">
        <v>33</v>
      </c>
      <c r="K1048" s="16" t="s">
        <v>36</v>
      </c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24"/>
      <c r="W1048" s="24"/>
      <c r="X1048" s="24"/>
      <c r="Y1048" s="24"/>
      <c r="Z1048" s="24"/>
      <c r="AA1048" s="24"/>
      <c r="AB1048" s="24"/>
      <c r="AC1048" s="24"/>
    </row>
    <row r="1049" spans="1:29">
      <c r="A1049" s="5" t="s">
        <v>22</v>
      </c>
      <c r="B1049" s="5" t="s">
        <v>23</v>
      </c>
      <c r="C1049" s="5" t="s">
        <v>22</v>
      </c>
      <c r="D1049" s="5" t="s">
        <v>23</v>
      </c>
      <c r="E1049" s="5" t="s">
        <v>58</v>
      </c>
      <c r="F1049" s="5" t="s">
        <v>25</v>
      </c>
      <c r="G1049" s="5" t="s">
        <v>43</v>
      </c>
      <c r="H1049" s="5" t="s">
        <v>29</v>
      </c>
      <c r="I1049" s="5" t="s">
        <v>30</v>
      </c>
      <c r="J1049" s="5" t="s">
        <v>33</v>
      </c>
      <c r="K1049" s="11">
        <v>11.6615</v>
      </c>
      <c r="L1049" s="12">
        <v>15.10375</v>
      </c>
      <c r="M1049" s="12">
        <v>17.5494543109801</v>
      </c>
      <c r="N1049" s="12">
        <v>19.4471189331163</v>
      </c>
      <c r="O1049" s="12">
        <v>21.6401236623616</v>
      </c>
      <c r="P1049" s="12">
        <v>23.938750718442</v>
      </c>
      <c r="Q1049" s="12">
        <v>26.2350095812633</v>
      </c>
      <c r="R1049" s="12">
        <v>29.2063793312102</v>
      </c>
      <c r="S1049" s="12">
        <v>32.2506046851475</v>
      </c>
      <c r="T1049" s="12">
        <v>35.5394891416378</v>
      </c>
      <c r="U1049" s="12">
        <v>39.0497005720949</v>
      </c>
      <c r="V1049" s="24"/>
      <c r="W1049" s="24"/>
      <c r="X1049" s="24"/>
      <c r="Y1049" s="24"/>
      <c r="Z1049" s="24"/>
      <c r="AA1049" s="24"/>
      <c r="AB1049" s="24"/>
      <c r="AC1049" s="24"/>
    </row>
    <row r="1050" spans="1:29">
      <c r="A1050" s="6" t="s">
        <v>22</v>
      </c>
      <c r="B1050" s="6" t="s">
        <v>23</v>
      </c>
      <c r="C1050" s="6" t="s">
        <v>22</v>
      </c>
      <c r="D1050" s="6" t="s">
        <v>23</v>
      </c>
      <c r="E1050" s="6" t="s">
        <v>58</v>
      </c>
      <c r="F1050" s="6" t="s">
        <v>25</v>
      </c>
      <c r="G1050" s="6" t="s">
        <v>43</v>
      </c>
      <c r="H1050" s="6" t="s">
        <v>35</v>
      </c>
      <c r="I1050" s="6" t="s">
        <v>30</v>
      </c>
      <c r="J1050" s="6" t="s">
        <v>31</v>
      </c>
      <c r="K1050" s="16">
        <v>11.6615</v>
      </c>
      <c r="L1050" s="20">
        <v>15.10375</v>
      </c>
      <c r="M1050" s="20">
        <v>17.5552247850651</v>
      </c>
      <c r="N1050" s="20">
        <v>19.4355346478248</v>
      </c>
      <c r="O1050" s="20">
        <v>21.7022663976015</v>
      </c>
      <c r="P1050" s="20">
        <v>24.059769920437</v>
      </c>
      <c r="Q1050" s="20">
        <v>26.3637614893269</v>
      </c>
      <c r="R1050" s="20">
        <v>29.000345477707</v>
      </c>
      <c r="S1050" s="20">
        <v>31.4735678859268</v>
      </c>
      <c r="T1050" s="20">
        <v>34.4377107456317</v>
      </c>
      <c r="U1050" s="20">
        <v>37.6583169332799</v>
      </c>
      <c r="V1050" s="24"/>
      <c r="W1050" s="24"/>
      <c r="X1050" s="24"/>
      <c r="Y1050" s="24"/>
      <c r="Z1050" s="24"/>
      <c r="AA1050" s="24"/>
      <c r="AB1050" s="24"/>
      <c r="AC1050" s="24"/>
    </row>
    <row r="1051" spans="1:29">
      <c r="A1051" s="6" t="s">
        <v>22</v>
      </c>
      <c r="B1051" s="6" t="s">
        <v>23</v>
      </c>
      <c r="C1051" s="6" t="s">
        <v>22</v>
      </c>
      <c r="D1051" s="6" t="s">
        <v>23</v>
      </c>
      <c r="E1051" s="6" t="s">
        <v>58</v>
      </c>
      <c r="F1051" s="6" t="s">
        <v>25</v>
      </c>
      <c r="G1051" s="6" t="s">
        <v>43</v>
      </c>
      <c r="H1051" s="6" t="s">
        <v>35</v>
      </c>
      <c r="I1051" s="6" t="s">
        <v>32</v>
      </c>
      <c r="J1051" s="6" t="s">
        <v>31</v>
      </c>
      <c r="K1051" s="16" t="s">
        <v>36</v>
      </c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24"/>
      <c r="W1051" s="24"/>
      <c r="X1051" s="24"/>
      <c r="Y1051" s="24"/>
      <c r="Z1051" s="24"/>
      <c r="AA1051" s="24"/>
      <c r="AB1051" s="24"/>
      <c r="AC1051" s="24"/>
    </row>
    <row r="1052" spans="1:29">
      <c r="A1052" s="6" t="s">
        <v>22</v>
      </c>
      <c r="B1052" s="6" t="s">
        <v>23</v>
      </c>
      <c r="C1052" s="6" t="s">
        <v>22</v>
      </c>
      <c r="D1052" s="6" t="s">
        <v>23</v>
      </c>
      <c r="E1052" s="6" t="s">
        <v>58</v>
      </c>
      <c r="F1052" s="6" t="s">
        <v>25</v>
      </c>
      <c r="G1052" s="6" t="s">
        <v>43</v>
      </c>
      <c r="H1052" s="6" t="s">
        <v>35</v>
      </c>
      <c r="I1052" s="6" t="s">
        <v>30</v>
      </c>
      <c r="J1052" s="6" t="s">
        <v>33</v>
      </c>
      <c r="K1052" s="6" t="s">
        <v>36</v>
      </c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4"/>
      <c r="W1052" s="24"/>
      <c r="X1052" s="24"/>
      <c r="Y1052" s="24"/>
      <c r="Z1052" s="24"/>
      <c r="AA1052" s="24"/>
      <c r="AB1052" s="24"/>
      <c r="AC1052" s="24"/>
    </row>
    <row r="1053" spans="1:29">
      <c r="A1053" s="6" t="s">
        <v>22</v>
      </c>
      <c r="B1053" s="6" t="s">
        <v>23</v>
      </c>
      <c r="C1053" s="6" t="s">
        <v>22</v>
      </c>
      <c r="D1053" s="6" t="s">
        <v>23</v>
      </c>
      <c r="E1053" s="6" t="s">
        <v>58</v>
      </c>
      <c r="F1053" s="6" t="s">
        <v>25</v>
      </c>
      <c r="G1053" s="6" t="s">
        <v>43</v>
      </c>
      <c r="H1053" s="6" t="s">
        <v>35</v>
      </c>
      <c r="I1053" s="6" t="s">
        <v>34</v>
      </c>
      <c r="J1053" s="6" t="s">
        <v>33</v>
      </c>
      <c r="K1053" s="16">
        <v>11.6615</v>
      </c>
      <c r="L1053" s="14">
        <v>15.10375</v>
      </c>
      <c r="M1053" s="14">
        <v>17.5494543109801</v>
      </c>
      <c r="N1053" s="14">
        <v>19.4253983981947</v>
      </c>
      <c r="O1053" s="14">
        <v>21.6632465405904</v>
      </c>
      <c r="P1053" s="14">
        <v>24.0885840161501</v>
      </c>
      <c r="Q1053" s="14">
        <v>26.4288607686848</v>
      </c>
      <c r="R1053" s="14">
        <v>29.226550477707</v>
      </c>
      <c r="S1053" s="14">
        <v>32.0030404747144</v>
      </c>
      <c r="T1053" s="14">
        <v>35.1869771418794</v>
      </c>
      <c r="U1053" s="14">
        <v>38.8052491054185</v>
      </c>
      <c r="V1053" s="24"/>
      <c r="W1053" s="24"/>
      <c r="X1053" s="24"/>
      <c r="Y1053" s="24"/>
      <c r="Z1053" s="24"/>
      <c r="AA1053" s="24"/>
      <c r="AB1053" s="24"/>
      <c r="AC1053" s="24"/>
    </row>
    <row r="1054" spans="1:29">
      <c r="A1054" s="6" t="s">
        <v>22</v>
      </c>
      <c r="B1054" s="6" t="s">
        <v>23</v>
      </c>
      <c r="C1054" s="6" t="s">
        <v>22</v>
      </c>
      <c r="D1054" s="6" t="s">
        <v>23</v>
      </c>
      <c r="E1054" s="6" t="s">
        <v>58</v>
      </c>
      <c r="F1054" s="6" t="s">
        <v>25</v>
      </c>
      <c r="G1054" s="6" t="s">
        <v>43</v>
      </c>
      <c r="H1054" s="6" t="s">
        <v>35</v>
      </c>
      <c r="I1054" s="6" t="s">
        <v>32</v>
      </c>
      <c r="J1054" s="6" t="s">
        <v>33</v>
      </c>
      <c r="K1054" s="6" t="s">
        <v>36</v>
      </c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4"/>
      <c r="W1054" s="24"/>
      <c r="X1054" s="24"/>
      <c r="Y1054" s="24"/>
      <c r="Z1054" s="24"/>
      <c r="AA1054" s="24"/>
      <c r="AB1054" s="24"/>
      <c r="AC1054" s="24"/>
    </row>
    <row r="1055" spans="1:29">
      <c r="A1055" s="6" t="s">
        <v>22</v>
      </c>
      <c r="B1055" s="6" t="s">
        <v>23</v>
      </c>
      <c r="C1055" s="6" t="s">
        <v>22</v>
      </c>
      <c r="D1055" s="6" t="s">
        <v>23</v>
      </c>
      <c r="E1055" s="6" t="s">
        <v>58</v>
      </c>
      <c r="F1055" s="6" t="s">
        <v>25</v>
      </c>
      <c r="G1055" s="6" t="s">
        <v>44</v>
      </c>
      <c r="H1055" s="6" t="s">
        <v>29</v>
      </c>
      <c r="I1055" s="6" t="s">
        <v>32</v>
      </c>
      <c r="J1055" s="6" t="s">
        <v>31</v>
      </c>
      <c r="K1055" s="16">
        <v>11.6615</v>
      </c>
      <c r="L1055" s="14">
        <v>15.10375</v>
      </c>
      <c r="M1055" s="14">
        <v>17.444143158929</v>
      </c>
      <c r="N1055" s="14">
        <v>19.2632184041136</v>
      </c>
      <c r="O1055" s="14">
        <v>21.3771009225092</v>
      </c>
      <c r="P1055" s="14">
        <v>23.4028085381784</v>
      </c>
      <c r="Q1055" s="14">
        <v>25.2715402467653</v>
      </c>
      <c r="R1055" s="14">
        <v>28.0883214968153</v>
      </c>
      <c r="S1055" s="14">
        <v>30.5677404570012</v>
      </c>
      <c r="T1055" s="14">
        <v>34.441992267896</v>
      </c>
      <c r="U1055" s="14">
        <v>37.9013471704989</v>
      </c>
      <c r="V1055" s="24"/>
      <c r="W1055" s="24"/>
      <c r="X1055" s="24"/>
      <c r="Y1055" s="24"/>
      <c r="Z1055" s="24"/>
      <c r="AA1055" s="24"/>
      <c r="AB1055" s="24"/>
      <c r="AC1055" s="24"/>
    </row>
    <row r="1056" spans="1:29">
      <c r="A1056" s="6" t="s">
        <v>22</v>
      </c>
      <c r="B1056" s="6" t="s">
        <v>23</v>
      </c>
      <c r="C1056" s="6" t="s">
        <v>22</v>
      </c>
      <c r="D1056" s="6" t="s">
        <v>23</v>
      </c>
      <c r="E1056" s="6" t="s">
        <v>58</v>
      </c>
      <c r="F1056" s="6" t="s">
        <v>25</v>
      </c>
      <c r="G1056" s="6" t="s">
        <v>44</v>
      </c>
      <c r="H1056" s="6" t="s">
        <v>29</v>
      </c>
      <c r="I1056" s="6" t="s">
        <v>30</v>
      </c>
      <c r="J1056" s="6" t="s">
        <v>31</v>
      </c>
      <c r="K1056" s="16">
        <v>11.6615</v>
      </c>
      <c r="L1056" s="14">
        <v>15.10375</v>
      </c>
      <c r="M1056" s="14">
        <v>17.5970607221813</v>
      </c>
      <c r="N1056" s="14">
        <v>19.548481429417</v>
      </c>
      <c r="O1056" s="14">
        <v>21.8034289898524</v>
      </c>
      <c r="P1056" s="14">
        <v>24.0669734443653</v>
      </c>
      <c r="Q1056" s="14">
        <v>26.483833493476</v>
      </c>
      <c r="R1056" s="14">
        <v>29.222228089172</v>
      </c>
      <c r="S1056" s="14">
        <v>31.9300591178815</v>
      </c>
      <c r="T1056" s="14">
        <v>34.9629108100491</v>
      </c>
      <c r="U1056" s="14">
        <v>38.5465853441679</v>
      </c>
      <c r="V1056" s="24"/>
      <c r="W1056" s="24"/>
      <c r="X1056" s="24"/>
      <c r="Y1056" s="24"/>
      <c r="Z1056" s="24"/>
      <c r="AA1056" s="24"/>
      <c r="AB1056" s="24"/>
      <c r="AC1056" s="24"/>
    </row>
    <row r="1057" spans="1:29">
      <c r="A1057" s="6" t="s">
        <v>22</v>
      </c>
      <c r="B1057" s="6" t="s">
        <v>23</v>
      </c>
      <c r="C1057" s="6" t="s">
        <v>22</v>
      </c>
      <c r="D1057" s="6" t="s">
        <v>23</v>
      </c>
      <c r="E1057" s="6" t="s">
        <v>58</v>
      </c>
      <c r="F1057" s="6" t="s">
        <v>25</v>
      </c>
      <c r="G1057" s="6" t="s">
        <v>44</v>
      </c>
      <c r="H1057" s="6" t="s">
        <v>29</v>
      </c>
      <c r="I1057" s="6" t="s">
        <v>34</v>
      </c>
      <c r="J1057" s="6" t="s">
        <v>33</v>
      </c>
      <c r="K1057" s="16">
        <v>11.6615</v>
      </c>
      <c r="L1057" s="14">
        <v>15.10375</v>
      </c>
      <c r="M1057" s="14">
        <v>17.6028311962663</v>
      </c>
      <c r="N1057" s="14">
        <v>19.5600657147085</v>
      </c>
      <c r="O1057" s="14">
        <v>21.874242804428</v>
      </c>
      <c r="P1057" s="14">
        <v>24.1635006650042</v>
      </c>
      <c r="Q1057" s="14">
        <v>26.548932772834</v>
      </c>
      <c r="R1057" s="14">
        <v>29.3677485031847</v>
      </c>
      <c r="S1057" s="14">
        <v>32.2963969090426</v>
      </c>
      <c r="T1057" s="14">
        <v>35.5937217569853</v>
      </c>
      <c r="U1057" s="14">
        <v>39.0823888496156</v>
      </c>
      <c r="V1057" s="24"/>
      <c r="W1057" s="24"/>
      <c r="X1057" s="24"/>
      <c r="Y1057" s="24"/>
      <c r="Z1057" s="24"/>
      <c r="AA1057" s="24"/>
      <c r="AB1057" s="24"/>
      <c r="AC1057" s="24"/>
    </row>
    <row r="1058" spans="1:29">
      <c r="A1058" s="6" t="s">
        <v>22</v>
      </c>
      <c r="B1058" s="6" t="s">
        <v>23</v>
      </c>
      <c r="C1058" s="6" t="s">
        <v>22</v>
      </c>
      <c r="D1058" s="6" t="s">
        <v>23</v>
      </c>
      <c r="E1058" s="6" t="s">
        <v>58</v>
      </c>
      <c r="F1058" s="6" t="s">
        <v>25</v>
      </c>
      <c r="G1058" s="6" t="s">
        <v>44</v>
      </c>
      <c r="H1058" s="6" t="s">
        <v>29</v>
      </c>
      <c r="I1058" s="6" t="s">
        <v>30</v>
      </c>
      <c r="J1058" s="6" t="s">
        <v>33</v>
      </c>
      <c r="K1058" s="16">
        <v>11.6615</v>
      </c>
      <c r="L1058" s="14">
        <v>15.10375</v>
      </c>
      <c r="M1058" s="14">
        <v>17.5393559813314</v>
      </c>
      <c r="N1058" s="14">
        <v>19.4094700059189</v>
      </c>
      <c r="O1058" s="14">
        <v>21.5490773293358</v>
      </c>
      <c r="P1058" s="14">
        <v>23.7528998010925</v>
      </c>
      <c r="Q1058" s="14">
        <v>26.1294040836382</v>
      </c>
      <c r="R1058" s="14">
        <v>29.1444250955414</v>
      </c>
      <c r="S1058" s="14">
        <v>32.2606217341245</v>
      </c>
      <c r="T1058" s="14">
        <v>35.510945659876</v>
      </c>
      <c r="U1058" s="14">
        <v>38.9672692635645</v>
      </c>
      <c r="V1058" s="24"/>
      <c r="W1058" s="24"/>
      <c r="X1058" s="24"/>
      <c r="Y1058" s="24"/>
      <c r="Z1058" s="24"/>
      <c r="AA1058" s="24"/>
      <c r="AB1058" s="24"/>
      <c r="AC1058" s="24"/>
    </row>
    <row r="1059" spans="1:29">
      <c r="A1059" s="5" t="s">
        <v>22</v>
      </c>
      <c r="B1059" s="5" t="s">
        <v>23</v>
      </c>
      <c r="C1059" s="5" t="s">
        <v>22</v>
      </c>
      <c r="D1059" s="5" t="s">
        <v>23</v>
      </c>
      <c r="E1059" s="5" t="s">
        <v>58</v>
      </c>
      <c r="F1059" s="5" t="s">
        <v>25</v>
      </c>
      <c r="G1059" s="5" t="s">
        <v>45</v>
      </c>
      <c r="H1059" s="5" t="s">
        <v>27</v>
      </c>
      <c r="I1059" s="5" t="s">
        <v>28</v>
      </c>
      <c r="J1059" s="5" t="s">
        <v>28</v>
      </c>
      <c r="K1059" s="11">
        <v>10.8363442</v>
      </c>
      <c r="L1059" s="12">
        <v>13.9407232</v>
      </c>
      <c r="M1059" s="12">
        <v>17.213844</v>
      </c>
      <c r="N1059" s="12">
        <v>20.963304</v>
      </c>
      <c r="O1059" s="12">
        <v>25.42995</v>
      </c>
      <c r="P1059" s="12">
        <v>30.613782</v>
      </c>
      <c r="Q1059" s="12">
        <v>36.934642</v>
      </c>
      <c r="R1059" s="12">
        <v>44.34814</v>
      </c>
      <c r="S1059" s="12">
        <v>52.854276</v>
      </c>
      <c r="T1059" s="12">
        <v>63.7951</v>
      </c>
      <c r="U1059" s="12">
        <v>74.735924</v>
      </c>
      <c r="V1059" s="24"/>
      <c r="W1059" s="24"/>
      <c r="X1059" s="24"/>
      <c r="Y1059" s="24"/>
      <c r="Z1059" s="24"/>
      <c r="AA1059" s="24"/>
      <c r="AB1059" s="24"/>
      <c r="AC1059" s="24"/>
    </row>
    <row r="1060" spans="1:29">
      <c r="A1060" s="6" t="s">
        <v>22</v>
      </c>
      <c r="B1060" s="6" t="s">
        <v>23</v>
      </c>
      <c r="C1060" s="6" t="s">
        <v>22</v>
      </c>
      <c r="D1060" s="6" t="s">
        <v>23</v>
      </c>
      <c r="E1060" s="6" t="s">
        <v>58</v>
      </c>
      <c r="F1060" s="6" t="s">
        <v>25</v>
      </c>
      <c r="G1060" s="6" t="s">
        <v>45</v>
      </c>
      <c r="H1060" s="6" t="s">
        <v>29</v>
      </c>
      <c r="I1060" s="6" t="s">
        <v>30</v>
      </c>
      <c r="J1060" s="6" t="s">
        <v>31</v>
      </c>
      <c r="K1060" s="16">
        <v>10.8363442</v>
      </c>
      <c r="L1060" s="14">
        <v>13.9407232</v>
      </c>
      <c r="M1060" s="14">
        <v>17.2115165979136</v>
      </c>
      <c r="N1060" s="14">
        <v>20.9546234919148</v>
      </c>
      <c r="O1060" s="14">
        <v>25.4003303155341</v>
      </c>
      <c r="P1060" s="14">
        <v>30.5486370687716</v>
      </c>
      <c r="Q1060" s="14">
        <v>36.7579070413734</v>
      </c>
      <c r="R1060" s="14">
        <v>43.9945274770476</v>
      </c>
      <c r="S1060" s="14">
        <v>52.2584983757943</v>
      </c>
      <c r="T1060" s="14">
        <v>62.9123275570648</v>
      </c>
      <c r="U1060" s="14">
        <v>73.5661567383354</v>
      </c>
      <c r="V1060" s="24"/>
      <c r="W1060" s="24"/>
      <c r="X1060" s="24"/>
      <c r="Y1060" s="24"/>
      <c r="Z1060" s="24"/>
      <c r="AA1060" s="24"/>
      <c r="AB1060" s="24"/>
      <c r="AC1060" s="24"/>
    </row>
    <row r="1061" spans="1:29">
      <c r="A1061" s="5" t="s">
        <v>22</v>
      </c>
      <c r="B1061" s="5" t="s">
        <v>23</v>
      </c>
      <c r="C1061" s="5" t="s">
        <v>22</v>
      </c>
      <c r="D1061" s="5" t="s">
        <v>23</v>
      </c>
      <c r="E1061" s="5" t="s">
        <v>58</v>
      </c>
      <c r="F1061" s="5" t="s">
        <v>25</v>
      </c>
      <c r="G1061" s="5" t="s">
        <v>45</v>
      </c>
      <c r="H1061" s="5" t="s">
        <v>29</v>
      </c>
      <c r="I1061" s="5" t="s">
        <v>32</v>
      </c>
      <c r="J1061" s="5" t="s">
        <v>31</v>
      </c>
      <c r="K1061" s="11">
        <v>10.8363442</v>
      </c>
      <c r="L1061" s="12">
        <v>13.9407232</v>
      </c>
      <c r="M1061" s="12">
        <v>17.2008467918004</v>
      </c>
      <c r="N1061" s="12">
        <v>20.9156812048771</v>
      </c>
      <c r="O1061" s="12">
        <v>25.2789967400702</v>
      </c>
      <c r="P1061" s="12">
        <v>30.2907933973797</v>
      </c>
      <c r="Q1061" s="12">
        <v>36.3698787062265</v>
      </c>
      <c r="R1061" s="12">
        <v>43.4482390134175</v>
      </c>
      <c r="S1061" s="12">
        <v>51.5258743189527</v>
      </c>
      <c r="T1061" s="12">
        <v>61.6430364958595</v>
      </c>
      <c r="U1061" s="12">
        <v>71.7601986727662</v>
      </c>
      <c r="V1061" s="24"/>
      <c r="W1061" s="24"/>
      <c r="X1061" s="24"/>
      <c r="Y1061" s="24"/>
      <c r="Z1061" s="24"/>
      <c r="AA1061" s="24"/>
      <c r="AB1061" s="24"/>
      <c r="AC1061" s="24"/>
    </row>
    <row r="1062" spans="1:29">
      <c r="A1062" s="6" t="s">
        <v>22</v>
      </c>
      <c r="B1062" s="6" t="s">
        <v>23</v>
      </c>
      <c r="C1062" s="6" t="s">
        <v>22</v>
      </c>
      <c r="D1062" s="6" t="s">
        <v>23</v>
      </c>
      <c r="E1062" s="6" t="s">
        <v>58</v>
      </c>
      <c r="F1062" s="6" t="s">
        <v>25</v>
      </c>
      <c r="G1062" s="6" t="s">
        <v>45</v>
      </c>
      <c r="H1062" s="6" t="s">
        <v>29</v>
      </c>
      <c r="I1062" s="6" t="s">
        <v>34</v>
      </c>
      <c r="J1062" s="6" t="s">
        <v>33</v>
      </c>
      <c r="K1062" s="16">
        <v>10.8363442</v>
      </c>
      <c r="L1062" s="14">
        <v>13.9407232</v>
      </c>
      <c r="M1062" s="14">
        <v>17.21310603396</v>
      </c>
      <c r="N1062" s="14">
        <v>20.96039328652</v>
      </c>
      <c r="O1062" s="14">
        <v>25.4192371704</v>
      </c>
      <c r="P1062" s="14">
        <v>30.5896376856</v>
      </c>
      <c r="Q1062" s="14">
        <v>36.8675275032</v>
      </c>
      <c r="R1062" s="14">
        <v>44.165931608</v>
      </c>
      <c r="S1062" s="14">
        <v>52.48485</v>
      </c>
      <c r="T1062" s="14">
        <v>63.48090712</v>
      </c>
      <c r="U1062" s="14">
        <v>74.47696424</v>
      </c>
      <c r="V1062" s="24"/>
      <c r="W1062" s="24"/>
      <c r="X1062" s="24"/>
      <c r="Y1062" s="24"/>
      <c r="Z1062" s="24"/>
      <c r="AA1062" s="24"/>
      <c r="AB1062" s="24"/>
      <c r="AC1062" s="24"/>
    </row>
    <row r="1063" spans="1:29">
      <c r="A1063" s="5" t="s">
        <v>22</v>
      </c>
      <c r="B1063" s="5" t="s">
        <v>23</v>
      </c>
      <c r="C1063" s="5" t="s">
        <v>22</v>
      </c>
      <c r="D1063" s="5" t="s">
        <v>23</v>
      </c>
      <c r="E1063" s="5" t="s">
        <v>58</v>
      </c>
      <c r="F1063" s="5" t="s">
        <v>25</v>
      </c>
      <c r="G1063" s="5" t="s">
        <v>45</v>
      </c>
      <c r="H1063" s="5" t="s">
        <v>29</v>
      </c>
      <c r="I1063" s="5" t="s">
        <v>30</v>
      </c>
      <c r="J1063" s="5" t="s">
        <v>33</v>
      </c>
      <c r="K1063" s="11">
        <v>10.8363442</v>
      </c>
      <c r="L1063" s="12">
        <v>13.9407232</v>
      </c>
      <c r="M1063" s="12">
        <v>17.2071709978465</v>
      </c>
      <c r="N1063" s="12">
        <v>20.9388015591661</v>
      </c>
      <c r="O1063" s="12">
        <v>25.3427566620303</v>
      </c>
      <c r="P1063" s="12">
        <v>30.4190363064391</v>
      </c>
      <c r="Q1063" s="12">
        <v>36.7012217506852</v>
      </c>
      <c r="R1063" s="12">
        <v>44.0288091121966</v>
      </c>
      <c r="S1063" s="12">
        <v>52.4017983909733</v>
      </c>
      <c r="T1063" s="12">
        <v>63.4123093820252</v>
      </c>
      <c r="U1063" s="12">
        <v>74.4228203730772</v>
      </c>
      <c r="V1063" s="24"/>
      <c r="W1063" s="24"/>
      <c r="X1063" s="24"/>
      <c r="Y1063" s="24"/>
      <c r="Z1063" s="24"/>
      <c r="AA1063" s="24"/>
      <c r="AB1063" s="24"/>
      <c r="AC1063" s="24"/>
    </row>
    <row r="1064" spans="1:29">
      <c r="A1064" s="6" t="s">
        <v>22</v>
      </c>
      <c r="B1064" s="6" t="s">
        <v>23</v>
      </c>
      <c r="C1064" s="6" t="s">
        <v>22</v>
      </c>
      <c r="D1064" s="6" t="s">
        <v>23</v>
      </c>
      <c r="E1064" s="6" t="s">
        <v>58</v>
      </c>
      <c r="F1064" s="6" t="s">
        <v>25</v>
      </c>
      <c r="G1064" s="6" t="s">
        <v>45</v>
      </c>
      <c r="H1064" s="6" t="s">
        <v>29</v>
      </c>
      <c r="I1064" s="6" t="s">
        <v>32</v>
      </c>
      <c r="J1064" s="6" t="s">
        <v>33</v>
      </c>
      <c r="K1064" s="16">
        <v>10.8363442</v>
      </c>
      <c r="L1064" s="14">
        <v>13.9407232</v>
      </c>
      <c r="M1064" s="14">
        <v>16.7644701564909</v>
      </c>
      <c r="N1064" s="14">
        <v>20.5974357147967</v>
      </c>
      <c r="O1064" s="14">
        <v>25.0477363589191</v>
      </c>
      <c r="P1064" s="14">
        <v>30.1153720888579</v>
      </c>
      <c r="Q1064" s="14">
        <v>36.5506824437148</v>
      </c>
      <c r="R1064" s="14">
        <v>43.9544314777642</v>
      </c>
      <c r="S1064" s="14">
        <v>52.3266191910061</v>
      </c>
      <c r="T1064" s="14">
        <v>63.3521312141925</v>
      </c>
      <c r="U1064" s="14">
        <v>74.3776432373789</v>
      </c>
      <c r="V1064" s="24"/>
      <c r="W1064" s="24"/>
      <c r="X1064" s="24"/>
      <c r="Y1064" s="24"/>
      <c r="Z1064" s="24"/>
      <c r="AA1064" s="24"/>
      <c r="AB1064" s="24"/>
      <c r="AC1064" s="24"/>
    </row>
    <row r="1065" spans="1:29">
      <c r="A1065" s="6" t="s">
        <v>22</v>
      </c>
      <c r="B1065" s="6" t="s">
        <v>23</v>
      </c>
      <c r="C1065" s="6" t="s">
        <v>22</v>
      </c>
      <c r="D1065" s="6" t="s">
        <v>23</v>
      </c>
      <c r="E1065" s="6" t="s">
        <v>58</v>
      </c>
      <c r="F1065" s="6" t="s">
        <v>25</v>
      </c>
      <c r="G1065" s="6" t="s">
        <v>45</v>
      </c>
      <c r="H1065" s="6" t="s">
        <v>35</v>
      </c>
      <c r="I1065" s="6" t="s">
        <v>32</v>
      </c>
      <c r="J1065" s="6" t="s">
        <v>31</v>
      </c>
      <c r="K1065" s="16">
        <v>10.8363442</v>
      </c>
      <c r="L1065" s="14">
        <v>13.9407232</v>
      </c>
      <c r="M1065" s="14">
        <v>17.1138910627227</v>
      </c>
      <c r="N1065" s="14">
        <v>20.512679075086</v>
      </c>
      <c r="O1065" s="14">
        <v>24.6947468110766</v>
      </c>
      <c r="P1065" s="14">
        <v>29.6600942706946</v>
      </c>
      <c r="Q1065" s="14">
        <v>35.4353206701963</v>
      </c>
      <c r="R1065" s="14">
        <v>42.0923612860372</v>
      </c>
      <c r="S1065" s="14">
        <v>49.6312161182172</v>
      </c>
      <c r="T1065" s="14">
        <v>59.0157860130588</v>
      </c>
      <c r="U1065" s="14">
        <v>68.4003559079003</v>
      </c>
      <c r="V1065" s="24"/>
      <c r="W1065" s="24"/>
      <c r="X1065" s="24"/>
      <c r="Y1065" s="24"/>
      <c r="Z1065" s="24"/>
      <c r="AA1065" s="24"/>
      <c r="AB1065" s="24"/>
      <c r="AC1065" s="24"/>
    </row>
    <row r="1066" spans="1:29">
      <c r="A1066" s="6" t="s">
        <v>22</v>
      </c>
      <c r="B1066" s="6" t="s">
        <v>23</v>
      </c>
      <c r="C1066" s="6" t="s">
        <v>22</v>
      </c>
      <c r="D1066" s="6" t="s">
        <v>23</v>
      </c>
      <c r="E1066" s="6" t="s">
        <v>58</v>
      </c>
      <c r="F1066" s="6" t="s">
        <v>25</v>
      </c>
      <c r="G1066" s="6" t="s">
        <v>45</v>
      </c>
      <c r="H1066" s="6" t="s">
        <v>35</v>
      </c>
      <c r="I1066" s="6" t="s">
        <v>30</v>
      </c>
      <c r="J1066" s="6" t="s">
        <v>31</v>
      </c>
      <c r="K1066" s="16">
        <v>10.8363442</v>
      </c>
      <c r="L1066" s="14">
        <v>13.9407232</v>
      </c>
      <c r="M1066" s="14">
        <v>17.2097580496132</v>
      </c>
      <c r="N1066" s="14">
        <v>20.948127990975</v>
      </c>
      <c r="O1066" s="14">
        <v>25.3799110505355</v>
      </c>
      <c r="P1066" s="14">
        <v>30.5051072282946</v>
      </c>
      <c r="Q1066" s="14">
        <v>36.6625727181376</v>
      </c>
      <c r="R1066" s="14">
        <v>43.8551243717723</v>
      </c>
      <c r="S1066" s="14">
        <v>52.0827621891986</v>
      </c>
      <c r="T1066" s="14">
        <v>62.6206368080898</v>
      </c>
      <c r="U1066" s="14">
        <v>73.1585114269811</v>
      </c>
      <c r="V1066" s="24"/>
      <c r="W1066" s="24"/>
      <c r="X1066" s="24"/>
      <c r="Y1066" s="24"/>
      <c r="Z1066" s="24"/>
      <c r="AA1066" s="24"/>
      <c r="AB1066" s="24"/>
      <c r="AC1066" s="24"/>
    </row>
    <row r="1067" spans="1:29">
      <c r="A1067" s="6" t="s">
        <v>22</v>
      </c>
      <c r="B1067" s="6" t="s">
        <v>23</v>
      </c>
      <c r="C1067" s="6" t="s">
        <v>22</v>
      </c>
      <c r="D1067" s="6" t="s">
        <v>23</v>
      </c>
      <c r="E1067" s="6" t="s">
        <v>58</v>
      </c>
      <c r="F1067" s="6" t="s">
        <v>25</v>
      </c>
      <c r="G1067" s="6" t="s">
        <v>45</v>
      </c>
      <c r="H1067" s="6" t="s">
        <v>35</v>
      </c>
      <c r="I1067" s="6" t="s">
        <v>32</v>
      </c>
      <c r="J1067" s="6" t="s">
        <v>33</v>
      </c>
      <c r="K1067" s="6" t="s">
        <v>36</v>
      </c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4"/>
      <c r="W1067" s="24"/>
      <c r="X1067" s="24"/>
      <c r="Y1067" s="24"/>
      <c r="Z1067" s="24"/>
      <c r="AA1067" s="24"/>
      <c r="AB1067" s="24"/>
      <c r="AC1067" s="24"/>
    </row>
    <row r="1068" spans="1:29">
      <c r="A1068" s="6" t="s">
        <v>22</v>
      </c>
      <c r="B1068" s="6" t="s">
        <v>23</v>
      </c>
      <c r="C1068" s="6" t="s">
        <v>22</v>
      </c>
      <c r="D1068" s="6" t="s">
        <v>23</v>
      </c>
      <c r="E1068" s="6" t="s">
        <v>58</v>
      </c>
      <c r="F1068" s="6" t="s">
        <v>25</v>
      </c>
      <c r="G1068" s="6" t="s">
        <v>45</v>
      </c>
      <c r="H1068" s="6" t="s">
        <v>35</v>
      </c>
      <c r="I1068" s="6" t="s">
        <v>34</v>
      </c>
      <c r="J1068" s="6" t="s">
        <v>33</v>
      </c>
      <c r="K1068" s="16">
        <v>10.8363442</v>
      </c>
      <c r="L1068" s="14">
        <v>13.9407232</v>
      </c>
      <c r="M1068" s="14">
        <v>17.21310225828</v>
      </c>
      <c r="N1068" s="14">
        <v>20.96028917196</v>
      </c>
      <c r="O1068" s="14">
        <v>25.4189335428</v>
      </c>
      <c r="P1068" s="14">
        <v>30.5890353708</v>
      </c>
      <c r="Q1068" s="14">
        <v>36.8663327636</v>
      </c>
      <c r="R1068" s="14">
        <v>44.16597448</v>
      </c>
      <c r="S1068" s="14">
        <v>52.48796052</v>
      </c>
      <c r="T1068" s="14">
        <v>63.48139012</v>
      </c>
      <c r="U1068" s="14">
        <v>74.47481972</v>
      </c>
      <c r="V1068" s="24"/>
      <c r="W1068" s="24"/>
      <c r="X1068" s="24"/>
      <c r="Y1068" s="24"/>
      <c r="Z1068" s="24"/>
      <c r="AA1068" s="24"/>
      <c r="AB1068" s="24"/>
      <c r="AC1068" s="24"/>
    </row>
    <row r="1069" spans="1:29">
      <c r="A1069" s="6" t="s">
        <v>22</v>
      </c>
      <c r="B1069" s="6" t="s">
        <v>23</v>
      </c>
      <c r="C1069" s="6" t="s">
        <v>22</v>
      </c>
      <c r="D1069" s="6" t="s">
        <v>23</v>
      </c>
      <c r="E1069" s="6" t="s">
        <v>58</v>
      </c>
      <c r="F1069" s="6" t="s">
        <v>25</v>
      </c>
      <c r="G1069" s="6" t="s">
        <v>45</v>
      </c>
      <c r="H1069" s="6" t="s">
        <v>35</v>
      </c>
      <c r="I1069" s="6" t="s">
        <v>30</v>
      </c>
      <c r="J1069" s="6" t="s">
        <v>33</v>
      </c>
      <c r="K1069" s="6" t="s">
        <v>36</v>
      </c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4"/>
      <c r="W1069" s="24"/>
      <c r="X1069" s="24"/>
      <c r="Y1069" s="24"/>
      <c r="Z1069" s="24"/>
      <c r="AA1069" s="24"/>
      <c r="AB1069" s="24"/>
      <c r="AC1069" s="24"/>
    </row>
    <row r="1070" spans="1:29">
      <c r="A1070" s="6" t="s">
        <v>22</v>
      </c>
      <c r="B1070" s="6" t="s">
        <v>23</v>
      </c>
      <c r="C1070" s="6" t="s">
        <v>22</v>
      </c>
      <c r="D1070" s="6" t="s">
        <v>23</v>
      </c>
      <c r="E1070" s="6" t="s">
        <v>58</v>
      </c>
      <c r="F1070" s="6" t="s">
        <v>25</v>
      </c>
      <c r="G1070" s="6" t="s">
        <v>46</v>
      </c>
      <c r="H1070" s="6" t="s">
        <v>27</v>
      </c>
      <c r="I1070" s="6" t="s">
        <v>28</v>
      </c>
      <c r="J1070" s="6" t="s">
        <v>28</v>
      </c>
      <c r="K1070" s="6" t="s">
        <v>36</v>
      </c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4"/>
      <c r="W1070" s="24"/>
      <c r="X1070" s="24"/>
      <c r="Y1070" s="24"/>
      <c r="Z1070" s="24"/>
      <c r="AA1070" s="24"/>
      <c r="AB1070" s="24"/>
      <c r="AC1070" s="24"/>
    </row>
    <row r="1071" spans="1:29">
      <c r="A1071" s="6" t="s">
        <v>22</v>
      </c>
      <c r="B1071" s="6" t="s">
        <v>23</v>
      </c>
      <c r="C1071" s="6" t="s">
        <v>22</v>
      </c>
      <c r="D1071" s="6" t="s">
        <v>23</v>
      </c>
      <c r="E1071" s="6" t="s">
        <v>58</v>
      </c>
      <c r="F1071" s="6" t="s">
        <v>25</v>
      </c>
      <c r="G1071" s="6" t="s">
        <v>46</v>
      </c>
      <c r="H1071" s="6" t="s">
        <v>29</v>
      </c>
      <c r="I1071" s="6" t="s">
        <v>30</v>
      </c>
      <c r="J1071" s="6" t="s">
        <v>31</v>
      </c>
      <c r="K1071" s="6" t="s">
        <v>36</v>
      </c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4"/>
      <c r="W1071" s="24"/>
      <c r="X1071" s="24"/>
      <c r="Y1071" s="24"/>
      <c r="Z1071" s="24"/>
      <c r="AA1071" s="24"/>
      <c r="AB1071" s="24"/>
      <c r="AC1071" s="24"/>
    </row>
    <row r="1072" spans="1:29">
      <c r="A1072" s="6" t="s">
        <v>22</v>
      </c>
      <c r="B1072" s="6" t="s">
        <v>23</v>
      </c>
      <c r="C1072" s="6" t="s">
        <v>22</v>
      </c>
      <c r="D1072" s="6" t="s">
        <v>23</v>
      </c>
      <c r="E1072" s="6" t="s">
        <v>58</v>
      </c>
      <c r="F1072" s="6" t="s">
        <v>25</v>
      </c>
      <c r="G1072" s="6" t="s">
        <v>46</v>
      </c>
      <c r="H1072" s="6" t="s">
        <v>29</v>
      </c>
      <c r="I1072" s="6" t="s">
        <v>32</v>
      </c>
      <c r="J1072" s="6" t="s">
        <v>31</v>
      </c>
      <c r="K1072" s="6" t="s">
        <v>36</v>
      </c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4"/>
      <c r="W1072" s="24"/>
      <c r="X1072" s="24"/>
      <c r="Y1072" s="24"/>
      <c r="Z1072" s="24"/>
      <c r="AA1072" s="24"/>
      <c r="AB1072" s="24"/>
      <c r="AC1072" s="24"/>
    </row>
    <row r="1073" spans="1:29">
      <c r="A1073" s="6" t="s">
        <v>22</v>
      </c>
      <c r="B1073" s="6" t="s">
        <v>23</v>
      </c>
      <c r="C1073" s="6" t="s">
        <v>22</v>
      </c>
      <c r="D1073" s="6" t="s">
        <v>23</v>
      </c>
      <c r="E1073" s="6" t="s">
        <v>58</v>
      </c>
      <c r="F1073" s="6" t="s">
        <v>25</v>
      </c>
      <c r="G1073" s="6" t="s">
        <v>46</v>
      </c>
      <c r="H1073" s="6" t="s">
        <v>29</v>
      </c>
      <c r="I1073" s="6" t="s">
        <v>34</v>
      </c>
      <c r="J1073" s="6" t="s">
        <v>33</v>
      </c>
      <c r="K1073" s="6" t="s">
        <v>36</v>
      </c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4"/>
      <c r="W1073" s="24"/>
      <c r="X1073" s="24"/>
      <c r="Y1073" s="24"/>
      <c r="Z1073" s="24"/>
      <c r="AA1073" s="24"/>
      <c r="AB1073" s="24"/>
      <c r="AC1073" s="24"/>
    </row>
    <row r="1074" spans="1:29">
      <c r="A1074" s="6" t="s">
        <v>22</v>
      </c>
      <c r="B1074" s="6" t="s">
        <v>23</v>
      </c>
      <c r="C1074" s="6" t="s">
        <v>22</v>
      </c>
      <c r="D1074" s="6" t="s">
        <v>23</v>
      </c>
      <c r="E1074" s="6" t="s">
        <v>58</v>
      </c>
      <c r="F1074" s="6" t="s">
        <v>25</v>
      </c>
      <c r="G1074" s="6" t="s">
        <v>46</v>
      </c>
      <c r="H1074" s="6" t="s">
        <v>29</v>
      </c>
      <c r="I1074" s="6" t="s">
        <v>32</v>
      </c>
      <c r="J1074" s="6" t="s">
        <v>33</v>
      </c>
      <c r="K1074" s="6" t="s">
        <v>36</v>
      </c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4"/>
      <c r="W1074" s="24"/>
      <c r="X1074" s="24"/>
      <c r="Y1074" s="24"/>
      <c r="Z1074" s="24"/>
      <c r="AA1074" s="24"/>
      <c r="AB1074" s="24"/>
      <c r="AC1074" s="24"/>
    </row>
    <row r="1075" spans="1:29">
      <c r="A1075" s="6" t="s">
        <v>22</v>
      </c>
      <c r="B1075" s="6" t="s">
        <v>23</v>
      </c>
      <c r="C1075" s="6" t="s">
        <v>22</v>
      </c>
      <c r="D1075" s="6" t="s">
        <v>23</v>
      </c>
      <c r="E1075" s="6" t="s">
        <v>58</v>
      </c>
      <c r="F1075" s="6" t="s">
        <v>25</v>
      </c>
      <c r="G1075" s="6" t="s">
        <v>46</v>
      </c>
      <c r="H1075" s="6" t="s">
        <v>29</v>
      </c>
      <c r="I1075" s="6" t="s">
        <v>30</v>
      </c>
      <c r="J1075" s="6" t="s">
        <v>33</v>
      </c>
      <c r="K1075" s="6" t="s">
        <v>36</v>
      </c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4"/>
      <c r="W1075" s="24"/>
      <c r="X1075" s="24"/>
      <c r="Y1075" s="24"/>
      <c r="Z1075" s="24"/>
      <c r="AA1075" s="24"/>
      <c r="AB1075" s="24"/>
      <c r="AC1075" s="24"/>
    </row>
    <row r="1076" spans="1:29">
      <c r="A1076" s="6" t="s">
        <v>22</v>
      </c>
      <c r="B1076" s="6" t="s">
        <v>23</v>
      </c>
      <c r="C1076" s="6" t="s">
        <v>22</v>
      </c>
      <c r="D1076" s="6" t="s">
        <v>23</v>
      </c>
      <c r="E1076" s="6" t="s">
        <v>58</v>
      </c>
      <c r="F1076" s="6" t="s">
        <v>25</v>
      </c>
      <c r="G1076" s="6" t="s">
        <v>46</v>
      </c>
      <c r="H1076" s="6" t="s">
        <v>35</v>
      </c>
      <c r="I1076" s="6" t="s">
        <v>30</v>
      </c>
      <c r="J1076" s="6" t="s">
        <v>31</v>
      </c>
      <c r="K1076" s="6" t="s">
        <v>36</v>
      </c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4"/>
      <c r="W1076" s="24"/>
      <c r="X1076" s="24"/>
      <c r="Y1076" s="24"/>
      <c r="Z1076" s="24"/>
      <c r="AA1076" s="24"/>
      <c r="AB1076" s="24"/>
      <c r="AC1076" s="24"/>
    </row>
    <row r="1077" spans="1:29">
      <c r="A1077" s="6" t="s">
        <v>22</v>
      </c>
      <c r="B1077" s="6" t="s">
        <v>23</v>
      </c>
      <c r="C1077" s="6" t="s">
        <v>22</v>
      </c>
      <c r="D1077" s="6" t="s">
        <v>23</v>
      </c>
      <c r="E1077" s="6" t="s">
        <v>58</v>
      </c>
      <c r="F1077" s="6" t="s">
        <v>25</v>
      </c>
      <c r="G1077" s="6" t="s">
        <v>46</v>
      </c>
      <c r="H1077" s="6" t="s">
        <v>35</v>
      </c>
      <c r="I1077" s="6" t="s">
        <v>32</v>
      </c>
      <c r="J1077" s="6" t="s">
        <v>31</v>
      </c>
      <c r="K1077" s="6" t="s">
        <v>36</v>
      </c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4"/>
      <c r="W1077" s="24"/>
      <c r="X1077" s="24"/>
      <c r="Y1077" s="24"/>
      <c r="Z1077" s="24"/>
      <c r="AA1077" s="24"/>
      <c r="AB1077" s="24"/>
      <c r="AC1077" s="24"/>
    </row>
    <row r="1078" spans="1:29">
      <c r="A1078" s="6" t="s">
        <v>22</v>
      </c>
      <c r="B1078" s="6" t="s">
        <v>23</v>
      </c>
      <c r="C1078" s="6" t="s">
        <v>22</v>
      </c>
      <c r="D1078" s="6" t="s">
        <v>23</v>
      </c>
      <c r="E1078" s="6" t="s">
        <v>58</v>
      </c>
      <c r="F1078" s="6" t="s">
        <v>25</v>
      </c>
      <c r="G1078" s="6" t="s">
        <v>46</v>
      </c>
      <c r="H1078" s="6" t="s">
        <v>35</v>
      </c>
      <c r="I1078" s="6" t="s">
        <v>32</v>
      </c>
      <c r="J1078" s="6" t="s">
        <v>33</v>
      </c>
      <c r="K1078" s="6" t="s">
        <v>36</v>
      </c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4"/>
      <c r="W1078" s="24"/>
      <c r="X1078" s="24"/>
      <c r="Y1078" s="24"/>
      <c r="Z1078" s="24"/>
      <c r="AA1078" s="24"/>
      <c r="AB1078" s="24"/>
      <c r="AC1078" s="24"/>
    </row>
    <row r="1079" spans="1:29">
      <c r="A1079" s="6" t="s">
        <v>22</v>
      </c>
      <c r="B1079" s="6" t="s">
        <v>23</v>
      </c>
      <c r="C1079" s="6" t="s">
        <v>22</v>
      </c>
      <c r="D1079" s="6" t="s">
        <v>23</v>
      </c>
      <c r="E1079" s="6" t="s">
        <v>58</v>
      </c>
      <c r="F1079" s="6" t="s">
        <v>25</v>
      </c>
      <c r="G1079" s="6" t="s">
        <v>46</v>
      </c>
      <c r="H1079" s="6" t="s">
        <v>35</v>
      </c>
      <c r="I1079" s="6" t="s">
        <v>30</v>
      </c>
      <c r="J1079" s="6" t="s">
        <v>33</v>
      </c>
      <c r="K1079" s="6" t="s">
        <v>36</v>
      </c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4"/>
      <c r="W1079" s="24"/>
      <c r="X1079" s="24"/>
      <c r="Y1079" s="24"/>
      <c r="Z1079" s="24"/>
      <c r="AA1079" s="24"/>
      <c r="AB1079" s="24"/>
      <c r="AC1079" s="24"/>
    </row>
    <row r="1080" spans="1:29">
      <c r="A1080" s="6" t="s">
        <v>22</v>
      </c>
      <c r="B1080" s="6" t="s">
        <v>23</v>
      </c>
      <c r="C1080" s="6" t="s">
        <v>22</v>
      </c>
      <c r="D1080" s="6" t="s">
        <v>23</v>
      </c>
      <c r="E1080" s="6" t="s">
        <v>58</v>
      </c>
      <c r="F1080" s="6" t="s">
        <v>25</v>
      </c>
      <c r="G1080" s="6" t="s">
        <v>46</v>
      </c>
      <c r="H1080" s="6" t="s">
        <v>35</v>
      </c>
      <c r="I1080" s="6" t="s">
        <v>34</v>
      </c>
      <c r="J1080" s="6" t="s">
        <v>33</v>
      </c>
      <c r="K1080" s="6" t="s">
        <v>36</v>
      </c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4"/>
      <c r="W1080" s="24"/>
      <c r="X1080" s="24"/>
      <c r="Y1080" s="24"/>
      <c r="Z1080" s="24"/>
      <c r="AA1080" s="24"/>
      <c r="AB1080" s="24"/>
      <c r="AC1080" s="24"/>
    </row>
    <row r="1081" spans="1:29">
      <c r="A1081" s="6" t="s">
        <v>22</v>
      </c>
      <c r="B1081" s="6" t="s">
        <v>23</v>
      </c>
      <c r="C1081" s="6" t="s">
        <v>22</v>
      </c>
      <c r="D1081" s="6" t="s">
        <v>23</v>
      </c>
      <c r="E1081" s="6" t="s">
        <v>58</v>
      </c>
      <c r="F1081" s="6" t="s">
        <v>25</v>
      </c>
      <c r="G1081" s="6" t="s">
        <v>47</v>
      </c>
      <c r="H1081" s="6" t="s">
        <v>27</v>
      </c>
      <c r="I1081" s="6" t="s">
        <v>28</v>
      </c>
      <c r="J1081" s="6" t="s">
        <v>28</v>
      </c>
      <c r="K1081" s="16">
        <v>10.9759</v>
      </c>
      <c r="L1081" s="14">
        <v>13.4048</v>
      </c>
      <c r="M1081" s="14">
        <v>17.4977</v>
      </c>
      <c r="N1081" s="14">
        <v>21.9866</v>
      </c>
      <c r="O1081" s="14">
        <v>26.6133</v>
      </c>
      <c r="P1081" s="14">
        <v>31.2397</v>
      </c>
      <c r="Q1081" s="14">
        <v>35.9001</v>
      </c>
      <c r="R1081" s="14">
        <v>40.7725</v>
      </c>
      <c r="S1081" s="14">
        <v>45.8893</v>
      </c>
      <c r="T1081" s="14">
        <v>51.3028</v>
      </c>
      <c r="U1081" s="14">
        <v>57.0434</v>
      </c>
      <c r="V1081" s="24"/>
      <c r="W1081" s="24"/>
      <c r="X1081" s="24"/>
      <c r="Y1081" s="24"/>
      <c r="Z1081" s="24"/>
      <c r="AA1081" s="24"/>
      <c r="AB1081" s="24"/>
      <c r="AC1081" s="24"/>
    </row>
    <row r="1082" spans="1:29">
      <c r="A1082" s="6" t="s">
        <v>22</v>
      </c>
      <c r="B1082" s="6" t="s">
        <v>23</v>
      </c>
      <c r="C1082" s="6" t="s">
        <v>22</v>
      </c>
      <c r="D1082" s="6" t="s">
        <v>23</v>
      </c>
      <c r="E1082" s="6" t="s">
        <v>58</v>
      </c>
      <c r="F1082" s="6" t="s">
        <v>25</v>
      </c>
      <c r="G1082" s="6" t="s">
        <v>47</v>
      </c>
      <c r="H1082" s="6" t="s">
        <v>29</v>
      </c>
      <c r="I1082" s="6" t="s">
        <v>30</v>
      </c>
      <c r="J1082" s="6" t="s">
        <v>31</v>
      </c>
      <c r="K1082" s="16">
        <v>10.9759</v>
      </c>
      <c r="L1082" s="20">
        <v>13.4048</v>
      </c>
      <c r="M1082" s="20">
        <v>17.4977</v>
      </c>
      <c r="N1082" s="20">
        <v>21.9866</v>
      </c>
      <c r="O1082" s="20">
        <v>26.6133</v>
      </c>
      <c r="P1082" s="20">
        <v>31.2397</v>
      </c>
      <c r="Q1082" s="20">
        <v>35.9001</v>
      </c>
      <c r="R1082" s="20">
        <v>40.7725</v>
      </c>
      <c r="S1082" s="20">
        <v>45.8893</v>
      </c>
      <c r="T1082" s="20">
        <v>51.3028</v>
      </c>
      <c r="U1082" s="20">
        <v>57.0434</v>
      </c>
      <c r="V1082" s="24"/>
      <c r="W1082" s="24"/>
      <c r="X1082" s="24"/>
      <c r="Y1082" s="24"/>
      <c r="Z1082" s="24"/>
      <c r="AA1082" s="24"/>
      <c r="AB1082" s="24"/>
      <c r="AC1082" s="24"/>
    </row>
    <row r="1083" spans="1:29">
      <c r="A1083" s="6" t="s">
        <v>22</v>
      </c>
      <c r="B1083" s="6" t="s">
        <v>23</v>
      </c>
      <c r="C1083" s="6" t="s">
        <v>22</v>
      </c>
      <c r="D1083" s="6" t="s">
        <v>23</v>
      </c>
      <c r="E1083" s="6" t="s">
        <v>58</v>
      </c>
      <c r="F1083" s="6" t="s">
        <v>25</v>
      </c>
      <c r="G1083" s="6" t="s">
        <v>47</v>
      </c>
      <c r="H1083" s="6" t="s">
        <v>29</v>
      </c>
      <c r="I1083" s="6" t="s">
        <v>32</v>
      </c>
      <c r="J1083" s="6" t="s">
        <v>31</v>
      </c>
      <c r="K1083" s="16" t="s">
        <v>36</v>
      </c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24"/>
      <c r="W1083" s="24"/>
      <c r="X1083" s="24"/>
      <c r="Y1083" s="24"/>
      <c r="Z1083" s="24"/>
      <c r="AA1083" s="24"/>
      <c r="AB1083" s="24"/>
      <c r="AC1083" s="24"/>
    </row>
    <row r="1084" spans="1:29">
      <c r="A1084" s="6" t="s">
        <v>22</v>
      </c>
      <c r="B1084" s="6" t="s">
        <v>23</v>
      </c>
      <c r="C1084" s="6" t="s">
        <v>22</v>
      </c>
      <c r="D1084" s="6" t="s">
        <v>23</v>
      </c>
      <c r="E1084" s="6" t="s">
        <v>58</v>
      </c>
      <c r="F1084" s="6" t="s">
        <v>25</v>
      </c>
      <c r="G1084" s="6" t="s">
        <v>47</v>
      </c>
      <c r="H1084" s="6" t="s">
        <v>29</v>
      </c>
      <c r="I1084" s="6" t="s">
        <v>32</v>
      </c>
      <c r="J1084" s="6" t="s">
        <v>33</v>
      </c>
      <c r="K1084" s="6" t="s">
        <v>36</v>
      </c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4"/>
      <c r="W1084" s="24"/>
      <c r="X1084" s="24"/>
      <c r="Y1084" s="24"/>
      <c r="Z1084" s="24"/>
      <c r="AA1084" s="24"/>
      <c r="AB1084" s="24"/>
      <c r="AC1084" s="24"/>
    </row>
    <row r="1085" spans="1:29">
      <c r="A1085" s="6" t="s">
        <v>22</v>
      </c>
      <c r="B1085" s="6" t="s">
        <v>23</v>
      </c>
      <c r="C1085" s="6" t="s">
        <v>22</v>
      </c>
      <c r="D1085" s="6" t="s">
        <v>23</v>
      </c>
      <c r="E1085" s="6" t="s">
        <v>58</v>
      </c>
      <c r="F1085" s="6" t="s">
        <v>25</v>
      </c>
      <c r="G1085" s="6" t="s">
        <v>47</v>
      </c>
      <c r="H1085" s="6" t="s">
        <v>29</v>
      </c>
      <c r="I1085" s="6" t="s">
        <v>34</v>
      </c>
      <c r="J1085" s="6" t="s">
        <v>33</v>
      </c>
      <c r="K1085" s="6" t="s">
        <v>36</v>
      </c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4"/>
      <c r="W1085" s="24"/>
      <c r="X1085" s="24"/>
      <c r="Y1085" s="24"/>
      <c r="Z1085" s="24"/>
      <c r="AA1085" s="24"/>
      <c r="AB1085" s="24"/>
      <c r="AC1085" s="24"/>
    </row>
    <row r="1086" spans="1:29">
      <c r="A1086" s="6" t="s">
        <v>22</v>
      </c>
      <c r="B1086" s="6" t="s">
        <v>23</v>
      </c>
      <c r="C1086" s="6" t="s">
        <v>22</v>
      </c>
      <c r="D1086" s="6" t="s">
        <v>23</v>
      </c>
      <c r="E1086" s="6" t="s">
        <v>58</v>
      </c>
      <c r="F1086" s="6" t="s">
        <v>25</v>
      </c>
      <c r="G1086" s="6" t="s">
        <v>47</v>
      </c>
      <c r="H1086" s="6" t="s">
        <v>29</v>
      </c>
      <c r="I1086" s="6" t="s">
        <v>30</v>
      </c>
      <c r="J1086" s="6" t="s">
        <v>33</v>
      </c>
      <c r="K1086" s="16">
        <v>10.9759</v>
      </c>
      <c r="L1086" s="14">
        <v>13.4048</v>
      </c>
      <c r="M1086" s="14">
        <v>17.4977</v>
      </c>
      <c r="N1086" s="14">
        <v>21.9866</v>
      </c>
      <c r="O1086" s="14">
        <v>26.6133</v>
      </c>
      <c r="P1086" s="14">
        <v>31.2397</v>
      </c>
      <c r="Q1086" s="14">
        <v>35.9001</v>
      </c>
      <c r="R1086" s="14">
        <v>40.7725</v>
      </c>
      <c r="S1086" s="14">
        <v>45.8893</v>
      </c>
      <c r="T1086" s="14">
        <v>51.3028</v>
      </c>
      <c r="U1086" s="14">
        <v>57.0434</v>
      </c>
      <c r="V1086" s="24"/>
      <c r="W1086" s="24"/>
      <c r="X1086" s="24"/>
      <c r="Y1086" s="24"/>
      <c r="Z1086" s="24"/>
      <c r="AA1086" s="24"/>
      <c r="AB1086" s="24"/>
      <c r="AC1086" s="24"/>
    </row>
    <row r="1087" spans="1:29">
      <c r="A1087" s="6" t="s">
        <v>22</v>
      </c>
      <c r="B1087" s="6" t="s">
        <v>23</v>
      </c>
      <c r="C1087" s="6" t="s">
        <v>22</v>
      </c>
      <c r="D1087" s="6" t="s">
        <v>23</v>
      </c>
      <c r="E1087" s="6" t="s">
        <v>58</v>
      </c>
      <c r="F1087" s="6" t="s">
        <v>25</v>
      </c>
      <c r="G1087" s="6" t="s">
        <v>47</v>
      </c>
      <c r="H1087" s="6" t="s">
        <v>35</v>
      </c>
      <c r="I1087" s="6" t="s">
        <v>32</v>
      </c>
      <c r="J1087" s="6" t="s">
        <v>31</v>
      </c>
      <c r="K1087" s="6" t="s">
        <v>36</v>
      </c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4"/>
      <c r="W1087" s="24"/>
      <c r="X1087" s="24"/>
      <c r="Y1087" s="24"/>
      <c r="Z1087" s="24"/>
      <c r="AA1087" s="24"/>
      <c r="AB1087" s="24"/>
      <c r="AC1087" s="24"/>
    </row>
    <row r="1088" spans="1:29">
      <c r="A1088" s="6" t="s">
        <v>22</v>
      </c>
      <c r="B1088" s="6" t="s">
        <v>23</v>
      </c>
      <c r="C1088" s="6" t="s">
        <v>22</v>
      </c>
      <c r="D1088" s="6" t="s">
        <v>23</v>
      </c>
      <c r="E1088" s="6" t="s">
        <v>58</v>
      </c>
      <c r="F1088" s="6" t="s">
        <v>25</v>
      </c>
      <c r="G1088" s="6" t="s">
        <v>47</v>
      </c>
      <c r="H1088" s="6" t="s">
        <v>35</v>
      </c>
      <c r="I1088" s="6" t="s">
        <v>30</v>
      </c>
      <c r="J1088" s="6" t="s">
        <v>31</v>
      </c>
      <c r="K1088" s="16">
        <v>10.9759</v>
      </c>
      <c r="L1088" s="14">
        <v>13.4048</v>
      </c>
      <c r="M1088" s="14">
        <v>17.4977</v>
      </c>
      <c r="N1088" s="14">
        <v>21.9866</v>
      </c>
      <c r="O1088" s="14">
        <v>26.6133</v>
      </c>
      <c r="P1088" s="14">
        <v>31.2397</v>
      </c>
      <c r="Q1088" s="14">
        <v>35.9001</v>
      </c>
      <c r="R1088" s="14">
        <v>40.7725</v>
      </c>
      <c r="S1088" s="14">
        <v>45.8893</v>
      </c>
      <c r="T1088" s="14">
        <v>51.3028</v>
      </c>
      <c r="U1088" s="14">
        <v>57.0434</v>
      </c>
      <c r="V1088" s="24"/>
      <c r="W1088" s="24"/>
      <c r="X1088" s="24"/>
      <c r="Y1088" s="24"/>
      <c r="Z1088" s="24"/>
      <c r="AA1088" s="24"/>
      <c r="AB1088" s="24"/>
      <c r="AC1088" s="24"/>
    </row>
    <row r="1089" spans="1:29">
      <c r="A1089" s="6" t="s">
        <v>22</v>
      </c>
      <c r="B1089" s="6" t="s">
        <v>23</v>
      </c>
      <c r="C1089" s="6" t="s">
        <v>22</v>
      </c>
      <c r="D1089" s="6" t="s">
        <v>23</v>
      </c>
      <c r="E1089" s="6" t="s">
        <v>58</v>
      </c>
      <c r="F1089" s="6" t="s">
        <v>25</v>
      </c>
      <c r="G1089" s="6" t="s">
        <v>47</v>
      </c>
      <c r="H1089" s="6" t="s">
        <v>35</v>
      </c>
      <c r="I1089" s="6" t="s">
        <v>30</v>
      </c>
      <c r="J1089" s="6" t="s">
        <v>33</v>
      </c>
      <c r="K1089" s="16" t="s">
        <v>36</v>
      </c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24"/>
      <c r="W1089" s="24"/>
      <c r="X1089" s="24"/>
      <c r="Y1089" s="24"/>
      <c r="Z1089" s="24"/>
      <c r="AA1089" s="24"/>
      <c r="AB1089" s="24"/>
      <c r="AC1089" s="24"/>
    </row>
    <row r="1090" spans="1:29">
      <c r="A1090" s="6" t="s">
        <v>22</v>
      </c>
      <c r="B1090" s="6" t="s">
        <v>23</v>
      </c>
      <c r="C1090" s="6" t="s">
        <v>22</v>
      </c>
      <c r="D1090" s="6" t="s">
        <v>23</v>
      </c>
      <c r="E1090" s="6" t="s">
        <v>58</v>
      </c>
      <c r="F1090" s="6" t="s">
        <v>25</v>
      </c>
      <c r="G1090" s="6" t="s">
        <v>47</v>
      </c>
      <c r="H1090" s="6" t="s">
        <v>35</v>
      </c>
      <c r="I1090" s="6" t="s">
        <v>34</v>
      </c>
      <c r="J1090" s="6" t="s">
        <v>33</v>
      </c>
      <c r="K1090" s="16">
        <v>10.9759</v>
      </c>
      <c r="L1090" s="20">
        <v>13.4048</v>
      </c>
      <c r="M1090" s="20">
        <v>17.4977</v>
      </c>
      <c r="N1090" s="20">
        <v>21.9866</v>
      </c>
      <c r="O1090" s="20">
        <v>26.6133</v>
      </c>
      <c r="P1090" s="20">
        <v>31.2397</v>
      </c>
      <c r="Q1090" s="20">
        <v>35.9001</v>
      </c>
      <c r="R1090" s="20">
        <v>40.7725</v>
      </c>
      <c r="S1090" s="20">
        <v>45.8893</v>
      </c>
      <c r="T1090" s="20">
        <v>51.3028</v>
      </c>
      <c r="U1090" s="20">
        <v>57.0434</v>
      </c>
      <c r="V1090" s="24"/>
      <c r="W1090" s="24"/>
      <c r="X1090" s="24"/>
      <c r="Y1090" s="24"/>
      <c r="Z1090" s="24"/>
      <c r="AA1090" s="24"/>
      <c r="AB1090" s="24"/>
      <c r="AC1090" s="24"/>
    </row>
    <row r="1091" spans="1:29">
      <c r="A1091" s="6" t="s">
        <v>22</v>
      </c>
      <c r="B1091" s="6" t="s">
        <v>23</v>
      </c>
      <c r="C1091" s="6" t="s">
        <v>22</v>
      </c>
      <c r="D1091" s="6" t="s">
        <v>23</v>
      </c>
      <c r="E1091" s="6" t="s">
        <v>58</v>
      </c>
      <c r="F1091" s="6" t="s">
        <v>25</v>
      </c>
      <c r="G1091" s="6" t="s">
        <v>47</v>
      </c>
      <c r="H1091" s="6" t="s">
        <v>35</v>
      </c>
      <c r="I1091" s="6" t="s">
        <v>32</v>
      </c>
      <c r="J1091" s="6" t="s">
        <v>33</v>
      </c>
      <c r="K1091" s="6" t="s">
        <v>36</v>
      </c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4"/>
      <c r="W1091" s="24"/>
      <c r="X1091" s="24"/>
      <c r="Y1091" s="24"/>
      <c r="Z1091" s="24"/>
      <c r="AA1091" s="24"/>
      <c r="AB1091" s="24"/>
      <c r="AC1091" s="24"/>
    </row>
    <row r="1092" spans="1:29">
      <c r="A1092" s="30"/>
      <c r="B1092" s="30"/>
      <c r="C1092" s="5" t="s">
        <v>22</v>
      </c>
      <c r="D1092" s="5" t="s">
        <v>23</v>
      </c>
      <c r="E1092" s="5" t="s">
        <v>58</v>
      </c>
      <c r="F1092" s="5" t="s">
        <v>25</v>
      </c>
      <c r="G1092" s="5" t="s">
        <v>48</v>
      </c>
      <c r="H1092" s="5" t="s">
        <v>27</v>
      </c>
      <c r="I1092" s="5" t="s">
        <v>28</v>
      </c>
      <c r="J1092" s="5" t="s">
        <v>28</v>
      </c>
      <c r="K1092" s="11">
        <v>11.05709</v>
      </c>
      <c r="L1092" s="12">
        <v>13.651</v>
      </c>
      <c r="M1092" s="12">
        <v>15.49944</v>
      </c>
      <c r="N1092" s="12">
        <v>18.31027</v>
      </c>
      <c r="O1092" s="12">
        <v>21.95809</v>
      </c>
      <c r="P1092" s="12">
        <v>27.51606</v>
      </c>
      <c r="Q1092" s="12">
        <v>34.85922</v>
      </c>
      <c r="R1092" s="12">
        <v>43.00923</v>
      </c>
      <c r="S1092" s="12">
        <v>53.04222</v>
      </c>
      <c r="T1092" s="12">
        <v>65.77945</v>
      </c>
      <c r="U1092" s="12">
        <v>79.85494</v>
      </c>
      <c r="V1092" s="24"/>
      <c r="W1092" s="24"/>
      <c r="X1092" s="24"/>
      <c r="Y1092" s="24"/>
      <c r="Z1092" s="24"/>
      <c r="AA1092" s="24"/>
      <c r="AB1092" s="24"/>
      <c r="AC1092" s="24"/>
    </row>
    <row r="1093" spans="3:29">
      <c r="C1093" s="5" t="s">
        <v>22</v>
      </c>
      <c r="D1093" s="5" t="s">
        <v>23</v>
      </c>
      <c r="E1093" s="5" t="s">
        <v>58</v>
      </c>
      <c r="F1093" s="5" t="s">
        <v>25</v>
      </c>
      <c r="G1093" s="5" t="s">
        <v>48</v>
      </c>
      <c r="H1093" s="5" t="s">
        <v>29</v>
      </c>
      <c r="I1093" s="5" t="s">
        <v>32</v>
      </c>
      <c r="J1093" s="5" t="s">
        <v>31</v>
      </c>
      <c r="K1093" s="11" t="s">
        <v>36</v>
      </c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24"/>
      <c r="W1093" s="24"/>
      <c r="X1093" s="24"/>
      <c r="Y1093" s="24"/>
      <c r="Z1093" s="24"/>
      <c r="AA1093" s="24"/>
      <c r="AB1093" s="24"/>
      <c r="AC1093" s="24"/>
    </row>
    <row r="1094" spans="3:29">
      <c r="C1094" s="6" t="s">
        <v>22</v>
      </c>
      <c r="D1094" s="6" t="s">
        <v>23</v>
      </c>
      <c r="E1094" s="6" t="s">
        <v>58</v>
      </c>
      <c r="F1094" s="6" t="s">
        <v>25</v>
      </c>
      <c r="G1094" s="6" t="s">
        <v>48</v>
      </c>
      <c r="H1094" s="6" t="s">
        <v>29</v>
      </c>
      <c r="I1094" s="6" t="s">
        <v>30</v>
      </c>
      <c r="J1094" s="6" t="s">
        <v>31</v>
      </c>
      <c r="K1094" s="16">
        <v>11.05709</v>
      </c>
      <c r="L1094" s="20">
        <v>13.651</v>
      </c>
      <c r="M1094" s="20">
        <v>15.46853</v>
      </c>
      <c r="N1094" s="20">
        <v>18.2435</v>
      </c>
      <c r="O1094" s="20">
        <v>21.83478</v>
      </c>
      <c r="P1094" s="20">
        <v>27.31916</v>
      </c>
      <c r="Q1094" s="20">
        <v>34.54913</v>
      </c>
      <c r="R1094" s="20">
        <v>42.53821</v>
      </c>
      <c r="S1094" s="20">
        <v>52.3072</v>
      </c>
      <c r="T1094" s="20">
        <v>64.62555</v>
      </c>
      <c r="U1094" s="20">
        <v>77.99803</v>
      </c>
      <c r="V1094" s="24"/>
      <c r="W1094" s="24"/>
      <c r="X1094" s="24"/>
      <c r="Y1094" s="24"/>
      <c r="Z1094" s="24"/>
      <c r="AA1094" s="24"/>
      <c r="AB1094" s="24"/>
      <c r="AC1094" s="24"/>
    </row>
    <row r="1095" spans="3:29">
      <c r="C1095" s="6" t="s">
        <v>22</v>
      </c>
      <c r="D1095" s="6" t="s">
        <v>23</v>
      </c>
      <c r="E1095" s="6" t="s">
        <v>58</v>
      </c>
      <c r="F1095" s="6" t="s">
        <v>25</v>
      </c>
      <c r="G1095" s="6" t="s">
        <v>48</v>
      </c>
      <c r="H1095" s="6" t="s">
        <v>29</v>
      </c>
      <c r="I1095" s="6" t="s">
        <v>34</v>
      </c>
      <c r="J1095" s="6" t="s">
        <v>33</v>
      </c>
      <c r="K1095" s="16">
        <v>11.05709</v>
      </c>
      <c r="L1095" s="14">
        <v>13.651</v>
      </c>
      <c r="M1095" s="14">
        <v>15.48492</v>
      </c>
      <c r="N1095" s="14">
        <v>18.28673</v>
      </c>
      <c r="O1095" s="14">
        <v>21.92278</v>
      </c>
      <c r="P1095" s="14">
        <v>27.45974</v>
      </c>
      <c r="Q1095" s="14">
        <v>34.77771</v>
      </c>
      <c r="R1095" s="14">
        <v>42.88042</v>
      </c>
      <c r="S1095" s="14">
        <v>52.84312</v>
      </c>
      <c r="T1095" s="14">
        <v>65.48894</v>
      </c>
      <c r="U1095" s="14">
        <v>79.44871</v>
      </c>
      <c r="V1095" s="24"/>
      <c r="W1095" s="24"/>
      <c r="X1095" s="24"/>
      <c r="Y1095" s="24"/>
      <c r="Z1095" s="24"/>
      <c r="AA1095" s="24"/>
      <c r="AB1095" s="24"/>
      <c r="AC1095" s="24"/>
    </row>
    <row r="1096" spans="3:29">
      <c r="C1096" s="6" t="s">
        <v>22</v>
      </c>
      <c r="D1096" s="6" t="s">
        <v>23</v>
      </c>
      <c r="E1096" s="6" t="s">
        <v>58</v>
      </c>
      <c r="F1096" s="6" t="s">
        <v>25</v>
      </c>
      <c r="G1096" s="6" t="s">
        <v>48</v>
      </c>
      <c r="H1096" s="6" t="s">
        <v>29</v>
      </c>
      <c r="I1096" s="6" t="s">
        <v>32</v>
      </c>
      <c r="J1096" s="6" t="s">
        <v>33</v>
      </c>
      <c r="K1096" s="16" t="s">
        <v>36</v>
      </c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24"/>
      <c r="W1096" s="24"/>
      <c r="X1096" s="24"/>
      <c r="Y1096" s="24"/>
      <c r="Z1096" s="24"/>
      <c r="AA1096" s="24"/>
      <c r="AB1096" s="24"/>
      <c r="AC1096" s="24"/>
    </row>
    <row r="1097" spans="3:29">
      <c r="C1097" s="5" t="s">
        <v>22</v>
      </c>
      <c r="D1097" s="5" t="s">
        <v>23</v>
      </c>
      <c r="E1097" s="5" t="s">
        <v>58</v>
      </c>
      <c r="F1097" s="5" t="s">
        <v>25</v>
      </c>
      <c r="G1097" s="5" t="s">
        <v>48</v>
      </c>
      <c r="H1097" s="5" t="s">
        <v>29</v>
      </c>
      <c r="I1097" s="5" t="s">
        <v>30</v>
      </c>
      <c r="J1097" s="5" t="s">
        <v>33</v>
      </c>
      <c r="K1097" s="11">
        <v>11.05709</v>
      </c>
      <c r="L1097" s="17">
        <v>13.651</v>
      </c>
      <c r="M1097" s="17">
        <v>15.46853</v>
      </c>
      <c r="N1097" s="17">
        <v>18.2435</v>
      </c>
      <c r="O1097" s="17">
        <v>21.83478</v>
      </c>
      <c r="P1097" s="17">
        <v>27.31916</v>
      </c>
      <c r="Q1097" s="17">
        <v>34.54913</v>
      </c>
      <c r="R1097" s="17">
        <v>42.53821</v>
      </c>
      <c r="S1097" s="17">
        <v>52.3072</v>
      </c>
      <c r="T1097" s="17">
        <v>64.62555</v>
      </c>
      <c r="U1097" s="17">
        <v>77.99803</v>
      </c>
      <c r="V1097" s="24"/>
      <c r="W1097" s="24"/>
      <c r="X1097" s="24"/>
      <c r="Y1097" s="24"/>
      <c r="Z1097" s="24"/>
      <c r="AA1097" s="24"/>
      <c r="AB1097" s="24"/>
      <c r="AC1097" s="24"/>
    </row>
    <row r="1098" spans="3:29">
      <c r="C1098" s="6" t="s">
        <v>22</v>
      </c>
      <c r="D1098" s="6" t="s">
        <v>23</v>
      </c>
      <c r="E1098" s="6" t="s">
        <v>58</v>
      </c>
      <c r="F1098" s="6" t="s">
        <v>25</v>
      </c>
      <c r="G1098" s="6" t="s">
        <v>48</v>
      </c>
      <c r="H1098" s="6" t="s">
        <v>35</v>
      </c>
      <c r="I1098" s="6" t="s">
        <v>32</v>
      </c>
      <c r="J1098" s="6" t="s">
        <v>31</v>
      </c>
      <c r="K1098" s="16" t="s">
        <v>36</v>
      </c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24"/>
      <c r="W1098" s="24"/>
      <c r="X1098" s="24"/>
      <c r="Y1098" s="24"/>
      <c r="Z1098" s="24"/>
      <c r="AA1098" s="24"/>
      <c r="AB1098" s="24"/>
      <c r="AC1098" s="24"/>
    </row>
    <row r="1099" spans="3:29">
      <c r="C1099" s="6" t="s">
        <v>22</v>
      </c>
      <c r="D1099" s="6" t="s">
        <v>23</v>
      </c>
      <c r="E1099" s="6" t="s">
        <v>58</v>
      </c>
      <c r="F1099" s="6" t="s">
        <v>25</v>
      </c>
      <c r="G1099" s="6" t="s">
        <v>48</v>
      </c>
      <c r="H1099" s="6" t="s">
        <v>35</v>
      </c>
      <c r="I1099" s="6" t="s">
        <v>30</v>
      </c>
      <c r="J1099" s="6" t="s">
        <v>31</v>
      </c>
      <c r="K1099" s="16">
        <v>11.05709</v>
      </c>
      <c r="L1099" s="20">
        <v>13.651</v>
      </c>
      <c r="M1099" s="20">
        <v>15.4451</v>
      </c>
      <c r="N1099" s="20">
        <v>18.19884</v>
      </c>
      <c r="O1099" s="20">
        <v>21.75701</v>
      </c>
      <c r="P1099" s="20">
        <v>27.1942</v>
      </c>
      <c r="Q1099" s="20">
        <v>34.36675</v>
      </c>
      <c r="R1099" s="20">
        <v>42.24671</v>
      </c>
      <c r="S1099" s="20">
        <v>51.84894</v>
      </c>
      <c r="T1099" s="20">
        <v>63.80132</v>
      </c>
      <c r="U1099" s="20">
        <v>76.3741</v>
      </c>
      <c r="V1099" s="24"/>
      <c r="W1099" s="24"/>
      <c r="X1099" s="24"/>
      <c r="Y1099" s="24"/>
      <c r="Z1099" s="24"/>
      <c r="AA1099" s="24"/>
      <c r="AB1099" s="24"/>
      <c r="AC1099" s="24"/>
    </row>
    <row r="1100" spans="3:29">
      <c r="C1100" s="6" t="s">
        <v>22</v>
      </c>
      <c r="D1100" s="6" t="s">
        <v>23</v>
      </c>
      <c r="E1100" s="6" t="s">
        <v>58</v>
      </c>
      <c r="F1100" s="6" t="s">
        <v>25</v>
      </c>
      <c r="G1100" s="6" t="s">
        <v>48</v>
      </c>
      <c r="H1100" s="6" t="s">
        <v>35</v>
      </c>
      <c r="I1100" s="6" t="s">
        <v>34</v>
      </c>
      <c r="J1100" s="6" t="s">
        <v>33</v>
      </c>
      <c r="K1100" s="16">
        <v>11.05709</v>
      </c>
      <c r="L1100" s="20">
        <v>13.651</v>
      </c>
      <c r="M1100" s="20">
        <v>15.48228</v>
      </c>
      <c r="N1100" s="20">
        <v>18.28145</v>
      </c>
      <c r="O1100" s="20">
        <v>21.91431</v>
      </c>
      <c r="P1100" s="20">
        <v>27.44764</v>
      </c>
      <c r="Q1100" s="20">
        <v>34.75769</v>
      </c>
      <c r="R1100" s="20">
        <v>42.85281</v>
      </c>
      <c r="S1100" s="20">
        <v>52.80836</v>
      </c>
      <c r="T1100" s="20">
        <v>65.44076</v>
      </c>
      <c r="U1100" s="20">
        <v>79.36269</v>
      </c>
      <c r="V1100" s="24"/>
      <c r="W1100" s="24"/>
      <c r="X1100" s="24"/>
      <c r="Y1100" s="24"/>
      <c r="Z1100" s="24"/>
      <c r="AA1100" s="24"/>
      <c r="AB1100" s="24"/>
      <c r="AC1100" s="24"/>
    </row>
    <row r="1101" spans="3:29">
      <c r="C1101" s="6" t="s">
        <v>22</v>
      </c>
      <c r="D1101" s="6" t="s">
        <v>23</v>
      </c>
      <c r="E1101" s="6" t="s">
        <v>58</v>
      </c>
      <c r="F1101" s="6" t="s">
        <v>25</v>
      </c>
      <c r="G1101" s="6" t="s">
        <v>48</v>
      </c>
      <c r="H1101" s="6" t="s">
        <v>35</v>
      </c>
      <c r="I1101" s="6" t="s">
        <v>30</v>
      </c>
      <c r="J1101" s="6" t="s">
        <v>33</v>
      </c>
      <c r="K1101" s="16">
        <v>11.05709</v>
      </c>
      <c r="L1101" s="14">
        <v>13.651</v>
      </c>
      <c r="M1101" s="14">
        <v>15.4451</v>
      </c>
      <c r="N1101" s="14">
        <v>18.19884</v>
      </c>
      <c r="O1101" s="14">
        <v>21.75701</v>
      </c>
      <c r="P1101" s="14">
        <v>27.1942</v>
      </c>
      <c r="Q1101" s="14">
        <v>34.36675</v>
      </c>
      <c r="R1101" s="14">
        <v>42.24671</v>
      </c>
      <c r="S1101" s="14">
        <v>51.84894</v>
      </c>
      <c r="T1101" s="14">
        <v>63.80132</v>
      </c>
      <c r="U1101" s="14">
        <v>76.3741</v>
      </c>
      <c r="V1101" s="24"/>
      <c r="W1101" s="24"/>
      <c r="X1101" s="24"/>
      <c r="Y1101" s="24"/>
      <c r="Z1101" s="24"/>
      <c r="AA1101" s="24"/>
      <c r="AB1101" s="24"/>
      <c r="AC1101" s="24"/>
    </row>
    <row r="1102" spans="3:29">
      <c r="C1102" s="6" t="s">
        <v>22</v>
      </c>
      <c r="D1102" s="6" t="s">
        <v>23</v>
      </c>
      <c r="E1102" s="6" t="s">
        <v>58</v>
      </c>
      <c r="F1102" s="6" t="s">
        <v>25</v>
      </c>
      <c r="G1102" s="6" t="s">
        <v>48</v>
      </c>
      <c r="H1102" s="6" t="s">
        <v>35</v>
      </c>
      <c r="I1102" s="6" t="s">
        <v>32</v>
      </c>
      <c r="J1102" s="6" t="s">
        <v>33</v>
      </c>
      <c r="K1102" s="16" t="s">
        <v>36</v>
      </c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24"/>
      <c r="W1102" s="24"/>
      <c r="X1102" s="24"/>
      <c r="Y1102" s="24"/>
      <c r="Z1102" s="24"/>
      <c r="AA1102" s="24"/>
      <c r="AB1102" s="24"/>
      <c r="AC1102" s="24"/>
    </row>
    <row r="1103" spans="3:29">
      <c r="C1103" s="5" t="s">
        <v>22</v>
      </c>
      <c r="D1103" s="5" t="s">
        <v>23</v>
      </c>
      <c r="E1103" s="5" t="s">
        <v>58</v>
      </c>
      <c r="F1103" s="5" t="s">
        <v>25</v>
      </c>
      <c r="G1103" s="5" t="s">
        <v>49</v>
      </c>
      <c r="H1103" s="5" t="s">
        <v>27</v>
      </c>
      <c r="I1103" s="5" t="s">
        <v>28</v>
      </c>
      <c r="J1103" s="5" t="s">
        <v>28</v>
      </c>
      <c r="K1103" s="5" t="s">
        <v>36</v>
      </c>
      <c r="L1103" s="12">
        <v>14.692493251652</v>
      </c>
      <c r="M1103" s="12">
        <v>19.383711266757</v>
      </c>
      <c r="N1103" s="12">
        <v>24.478011436112</v>
      </c>
      <c r="O1103" s="12">
        <v>29.934774281121</v>
      </c>
      <c r="P1103" s="12">
        <v>35.718114356855</v>
      </c>
      <c r="Q1103" s="12">
        <v>41.696803266525</v>
      </c>
      <c r="R1103" s="12">
        <v>47.659665829145</v>
      </c>
      <c r="S1103" s="12">
        <v>53.406901042281</v>
      </c>
      <c r="T1103" s="12">
        <v>58.73608666597</v>
      </c>
      <c r="U1103" s="12">
        <v>63.47781560597</v>
      </c>
      <c r="V1103" s="24"/>
      <c r="W1103" s="24"/>
      <c r="X1103" s="24"/>
      <c r="Y1103" s="24"/>
      <c r="Z1103" s="24"/>
      <c r="AA1103" s="24"/>
      <c r="AB1103" s="24"/>
      <c r="AC1103" s="24"/>
    </row>
    <row r="1104" spans="3:29">
      <c r="C1104" s="6" t="s">
        <v>22</v>
      </c>
      <c r="D1104" s="6" t="s">
        <v>23</v>
      </c>
      <c r="E1104" s="6" t="s">
        <v>58</v>
      </c>
      <c r="F1104" s="6" t="s">
        <v>25</v>
      </c>
      <c r="G1104" s="6" t="s">
        <v>49</v>
      </c>
      <c r="H1104" s="6" t="s">
        <v>29</v>
      </c>
      <c r="I1104" s="6" t="s">
        <v>30</v>
      </c>
      <c r="J1104" s="6" t="s">
        <v>31</v>
      </c>
      <c r="K1104" s="6" t="s">
        <v>36</v>
      </c>
      <c r="L1104" s="20">
        <v>14.68952842867</v>
      </c>
      <c r="M1104" s="20">
        <v>19.361082983441</v>
      </c>
      <c r="N1104" s="20">
        <v>24.329457498971</v>
      </c>
      <c r="O1104" s="20">
        <v>29.708023208841</v>
      </c>
      <c r="P1104" s="20">
        <v>35.226156540589</v>
      </c>
      <c r="Q1104" s="20">
        <v>40.539250676431</v>
      </c>
      <c r="R1104" s="20">
        <v>45.799201589047</v>
      </c>
      <c r="S1104" s="20">
        <v>51.566097326256</v>
      </c>
      <c r="T1104" s="20">
        <v>57.04306664773</v>
      </c>
      <c r="U1104" s="20">
        <v>62.078140376765</v>
      </c>
      <c r="V1104" s="24"/>
      <c r="W1104" s="24"/>
      <c r="X1104" s="24"/>
      <c r="Y1104" s="24"/>
      <c r="Z1104" s="24"/>
      <c r="AA1104" s="24"/>
      <c r="AB1104" s="24"/>
      <c r="AC1104" s="24"/>
    </row>
    <row r="1105" spans="3:29">
      <c r="C1105" s="5" t="s">
        <v>22</v>
      </c>
      <c r="D1105" s="5" t="s">
        <v>23</v>
      </c>
      <c r="E1105" s="5" t="s">
        <v>58</v>
      </c>
      <c r="F1105" s="5" t="s">
        <v>25</v>
      </c>
      <c r="G1105" s="5" t="s">
        <v>49</v>
      </c>
      <c r="H1105" s="5" t="s">
        <v>29</v>
      </c>
      <c r="I1105" s="5" t="s">
        <v>32</v>
      </c>
      <c r="J1105" s="5" t="s">
        <v>31</v>
      </c>
      <c r="K1105" s="5" t="s">
        <v>36</v>
      </c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24"/>
      <c r="W1105" s="24"/>
      <c r="X1105" s="24"/>
      <c r="Y1105" s="24"/>
      <c r="Z1105" s="24"/>
      <c r="AA1105" s="24"/>
      <c r="AB1105" s="24"/>
      <c r="AC1105" s="24"/>
    </row>
    <row r="1106" spans="3:29">
      <c r="C1106" s="6" t="s">
        <v>22</v>
      </c>
      <c r="D1106" s="6" t="s">
        <v>23</v>
      </c>
      <c r="E1106" s="6" t="s">
        <v>58</v>
      </c>
      <c r="F1106" s="6" t="s">
        <v>25</v>
      </c>
      <c r="G1106" s="6" t="s">
        <v>49</v>
      </c>
      <c r="H1106" s="6" t="s">
        <v>29</v>
      </c>
      <c r="I1106" s="6" t="s">
        <v>34</v>
      </c>
      <c r="J1106" s="6" t="s">
        <v>33</v>
      </c>
      <c r="K1106" s="6" t="s">
        <v>36</v>
      </c>
      <c r="L1106" s="20">
        <v>14.689683838172</v>
      </c>
      <c r="M1106" s="20">
        <v>19.373519029992</v>
      </c>
      <c r="N1106" s="20">
        <v>24.366558445076</v>
      </c>
      <c r="O1106" s="20">
        <v>29.863077929647</v>
      </c>
      <c r="P1106" s="20">
        <v>35.694937590188</v>
      </c>
      <c r="Q1106" s="20">
        <v>41.791367766648</v>
      </c>
      <c r="R1106" s="20">
        <v>47.776859654936</v>
      </c>
      <c r="S1106" s="20">
        <v>53.67506986982</v>
      </c>
      <c r="T1106" s="20">
        <v>59.200347693124</v>
      </c>
      <c r="U1106" s="20">
        <v>64.202056498569</v>
      </c>
      <c r="V1106" s="24"/>
      <c r="W1106" s="24"/>
      <c r="X1106" s="24"/>
      <c r="Y1106" s="24"/>
      <c r="Z1106" s="24"/>
      <c r="AA1106" s="24"/>
      <c r="AB1106" s="24"/>
      <c r="AC1106" s="24"/>
    </row>
    <row r="1107" spans="3:29">
      <c r="C1107" s="5" t="s">
        <v>22</v>
      </c>
      <c r="D1107" s="5" t="s">
        <v>23</v>
      </c>
      <c r="E1107" s="5" t="s">
        <v>58</v>
      </c>
      <c r="F1107" s="5" t="s">
        <v>25</v>
      </c>
      <c r="G1107" s="5" t="s">
        <v>49</v>
      </c>
      <c r="H1107" s="5" t="s">
        <v>29</v>
      </c>
      <c r="I1107" s="5" t="s">
        <v>30</v>
      </c>
      <c r="J1107" s="5" t="s">
        <v>33</v>
      </c>
      <c r="K1107" s="5" t="s">
        <v>36</v>
      </c>
      <c r="L1107" s="12">
        <v>14.67950102035</v>
      </c>
      <c r="M1107" s="12">
        <v>19.297333216885</v>
      </c>
      <c r="N1107" s="12">
        <v>24.196574968273</v>
      </c>
      <c r="O1107" s="12">
        <v>29.486804931224</v>
      </c>
      <c r="P1107" s="12">
        <v>34.992809184607</v>
      </c>
      <c r="Q1107" s="12">
        <v>40.691391452493</v>
      </c>
      <c r="R1107" s="12">
        <v>46.582848030156</v>
      </c>
      <c r="S1107" s="12">
        <v>52.438793444578</v>
      </c>
      <c r="T1107" s="12">
        <v>57.860021835827</v>
      </c>
      <c r="U1107" s="12">
        <v>62.709243498562</v>
      </c>
      <c r="V1107" s="24"/>
      <c r="W1107" s="24"/>
      <c r="X1107" s="24"/>
      <c r="Y1107" s="24"/>
      <c r="Z1107" s="24"/>
      <c r="AA1107" s="24"/>
      <c r="AB1107" s="24"/>
      <c r="AC1107" s="24"/>
    </row>
    <row r="1108" spans="3:29">
      <c r="C1108" s="6" t="s">
        <v>22</v>
      </c>
      <c r="D1108" s="6" t="s">
        <v>23</v>
      </c>
      <c r="E1108" s="6" t="s">
        <v>58</v>
      </c>
      <c r="F1108" s="6" t="s">
        <v>25</v>
      </c>
      <c r="G1108" s="6" t="s">
        <v>49</v>
      </c>
      <c r="H1108" s="6" t="s">
        <v>29</v>
      </c>
      <c r="I1108" s="6" t="s">
        <v>32</v>
      </c>
      <c r="J1108" s="6" t="s">
        <v>33</v>
      </c>
      <c r="K1108" s="6" t="s">
        <v>36</v>
      </c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24"/>
      <c r="W1108" s="24"/>
      <c r="X1108" s="24"/>
      <c r="Y1108" s="24"/>
      <c r="Z1108" s="24"/>
      <c r="AA1108" s="24"/>
      <c r="AB1108" s="24"/>
      <c r="AC1108" s="24"/>
    </row>
    <row r="1109" spans="3:29">
      <c r="C1109" s="6" t="s">
        <v>22</v>
      </c>
      <c r="D1109" s="6" t="s">
        <v>23</v>
      </c>
      <c r="E1109" s="6" t="s">
        <v>58</v>
      </c>
      <c r="F1109" s="6" t="s">
        <v>25</v>
      </c>
      <c r="G1109" s="6" t="s">
        <v>49</v>
      </c>
      <c r="H1109" s="6" t="s">
        <v>35</v>
      </c>
      <c r="I1109" s="6" t="s">
        <v>32</v>
      </c>
      <c r="J1109" s="6" t="s">
        <v>31</v>
      </c>
      <c r="K1109" s="6" t="s">
        <v>36</v>
      </c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4"/>
      <c r="W1109" s="24"/>
      <c r="X1109" s="24"/>
      <c r="Y1109" s="24"/>
      <c r="Z1109" s="24"/>
      <c r="AA1109" s="24"/>
      <c r="AB1109" s="24"/>
      <c r="AC1109" s="24"/>
    </row>
    <row r="1110" spans="3:29">
      <c r="C1110" s="6" t="s">
        <v>22</v>
      </c>
      <c r="D1110" s="6" t="s">
        <v>23</v>
      </c>
      <c r="E1110" s="6" t="s">
        <v>58</v>
      </c>
      <c r="F1110" s="6" t="s">
        <v>25</v>
      </c>
      <c r="G1110" s="6" t="s">
        <v>49</v>
      </c>
      <c r="H1110" s="6" t="s">
        <v>35</v>
      </c>
      <c r="I1110" s="6" t="s">
        <v>30</v>
      </c>
      <c r="J1110" s="6" t="s">
        <v>31</v>
      </c>
      <c r="K1110" s="6" t="s">
        <v>36</v>
      </c>
      <c r="L1110" s="14">
        <v>14.679373980445</v>
      </c>
      <c r="M1110" s="14">
        <v>19.026946943808</v>
      </c>
      <c r="N1110" s="14">
        <v>24.104743951374</v>
      </c>
      <c r="O1110" s="14">
        <v>29.400178011525</v>
      </c>
      <c r="P1110" s="14">
        <v>34.80025128001</v>
      </c>
      <c r="Q1110" s="14">
        <v>40.136695285315</v>
      </c>
      <c r="R1110" s="14">
        <v>45.669265217603</v>
      </c>
      <c r="S1110" s="14">
        <v>51.41934307972</v>
      </c>
      <c r="T1110" s="14">
        <v>56.865054501549</v>
      </c>
      <c r="U1110" s="14">
        <v>61.87393053466</v>
      </c>
      <c r="V1110" s="24"/>
      <c r="W1110" s="24"/>
      <c r="X1110" s="24"/>
      <c r="Y1110" s="24"/>
      <c r="Z1110" s="24"/>
      <c r="AA1110" s="24"/>
      <c r="AB1110" s="24"/>
      <c r="AC1110" s="24"/>
    </row>
    <row r="1111" spans="3:29">
      <c r="C1111" s="6" t="s">
        <v>22</v>
      </c>
      <c r="D1111" s="6" t="s">
        <v>23</v>
      </c>
      <c r="E1111" s="6" t="s">
        <v>58</v>
      </c>
      <c r="F1111" s="6" t="s">
        <v>25</v>
      </c>
      <c r="G1111" s="6" t="s">
        <v>49</v>
      </c>
      <c r="H1111" s="6" t="s">
        <v>35</v>
      </c>
      <c r="I1111" s="6" t="s">
        <v>34</v>
      </c>
      <c r="J1111" s="6" t="s">
        <v>33</v>
      </c>
      <c r="K1111" s="6" t="s">
        <v>36</v>
      </c>
      <c r="L1111" s="20">
        <v>14.689001434947</v>
      </c>
      <c r="M1111" s="20">
        <v>19.368286650985</v>
      </c>
      <c r="N1111" s="20">
        <v>24.347916575223</v>
      </c>
      <c r="O1111" s="20">
        <v>29.836229785128</v>
      </c>
      <c r="P1111" s="20">
        <v>35.6816436894</v>
      </c>
      <c r="Q1111" s="20">
        <v>41.777101130622</v>
      </c>
      <c r="R1111" s="20">
        <v>47.858604567937</v>
      </c>
      <c r="S1111" s="20">
        <v>53.635754281947</v>
      </c>
      <c r="T1111" s="20">
        <v>59.188856879818</v>
      </c>
      <c r="U1111" s="20">
        <v>64.301076717508</v>
      </c>
      <c r="V1111" s="24"/>
      <c r="W1111" s="24"/>
      <c r="X1111" s="24"/>
      <c r="Y1111" s="24"/>
      <c r="Z1111" s="24"/>
      <c r="AA1111" s="24"/>
      <c r="AB1111" s="24"/>
      <c r="AC1111" s="24"/>
    </row>
    <row r="1112" spans="3:29">
      <c r="C1112" s="6" t="s">
        <v>22</v>
      </c>
      <c r="D1112" s="6" t="s">
        <v>23</v>
      </c>
      <c r="E1112" s="6" t="s">
        <v>58</v>
      </c>
      <c r="F1112" s="6" t="s">
        <v>25</v>
      </c>
      <c r="G1112" s="6" t="s">
        <v>49</v>
      </c>
      <c r="H1112" s="6" t="s">
        <v>35</v>
      </c>
      <c r="I1112" s="6" t="s">
        <v>30</v>
      </c>
      <c r="J1112" s="6" t="s">
        <v>33</v>
      </c>
      <c r="K1112" s="6" t="s">
        <v>36</v>
      </c>
      <c r="L1112" s="14">
        <v>14.668157212094</v>
      </c>
      <c r="M1112" s="14">
        <v>18.797870957852</v>
      </c>
      <c r="N1112" s="14">
        <v>23.351100932241</v>
      </c>
      <c r="O1112" s="14">
        <v>28.08545619387</v>
      </c>
      <c r="P1112" s="14">
        <v>33.470538295199</v>
      </c>
      <c r="Q1112" s="14">
        <v>39.424585380391</v>
      </c>
      <c r="R1112" s="14">
        <v>45.54832178262</v>
      </c>
      <c r="S1112" s="14">
        <v>51.550269901052</v>
      </c>
      <c r="T1112" s="14">
        <v>57.179204727191</v>
      </c>
      <c r="U1112" s="14">
        <v>62.22863479518</v>
      </c>
      <c r="V1112" s="24"/>
      <c r="W1112" s="24"/>
      <c r="X1112" s="24"/>
      <c r="Y1112" s="24"/>
      <c r="Z1112" s="24"/>
      <c r="AA1112" s="24"/>
      <c r="AB1112" s="24"/>
      <c r="AC1112" s="24"/>
    </row>
    <row r="1113" spans="3:29">
      <c r="C1113" s="6" t="s">
        <v>22</v>
      </c>
      <c r="D1113" s="6" t="s">
        <v>23</v>
      </c>
      <c r="E1113" s="6" t="s">
        <v>58</v>
      </c>
      <c r="F1113" s="6" t="s">
        <v>25</v>
      </c>
      <c r="G1113" s="6" t="s">
        <v>49</v>
      </c>
      <c r="H1113" s="6" t="s">
        <v>35</v>
      </c>
      <c r="I1113" s="6" t="s">
        <v>32</v>
      </c>
      <c r="J1113" s="6" t="s">
        <v>33</v>
      </c>
      <c r="K1113" s="6" t="s">
        <v>36</v>
      </c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24"/>
      <c r="W1113" s="24"/>
      <c r="X1113" s="24"/>
      <c r="Y1113" s="24"/>
      <c r="Z1113" s="24"/>
      <c r="AA1113" s="24"/>
      <c r="AB1113" s="24"/>
      <c r="AC1113" s="24"/>
    </row>
    <row r="1114" spans="3:29">
      <c r="C1114" s="30"/>
      <c r="D1114" s="30"/>
      <c r="E1114" s="30"/>
      <c r="F1114" s="30"/>
      <c r="G1114" s="30"/>
      <c r="H1114" s="30"/>
      <c r="I1114" s="30"/>
      <c r="J1114" s="30"/>
      <c r="K1114" s="32"/>
      <c r="L1114" s="33"/>
      <c r="M1114" s="33"/>
      <c r="N1114" s="33"/>
      <c r="O1114" s="33"/>
      <c r="P1114" s="33"/>
      <c r="Q1114" s="33"/>
      <c r="R1114" s="33"/>
      <c r="S1114" s="33"/>
      <c r="T1114" s="33"/>
      <c r="U1114" s="33"/>
      <c r="V1114" s="24"/>
      <c r="W1114" s="24"/>
      <c r="X1114" s="24"/>
      <c r="Y1114" s="24"/>
      <c r="Z1114" s="24"/>
      <c r="AA1114" s="24"/>
      <c r="AB1114" s="24"/>
      <c r="AC1114" s="24"/>
    </row>
    <row r="1115" spans="3:29">
      <c r="C1115" s="31"/>
      <c r="D1115" s="31"/>
      <c r="E1115" s="31"/>
      <c r="F1115" s="31"/>
      <c r="G1115" s="31"/>
      <c r="H1115" s="31"/>
      <c r="I1115" s="31"/>
      <c r="J1115" s="31"/>
      <c r="K1115" s="31"/>
      <c r="L1115" s="34"/>
      <c r="M1115" s="34"/>
      <c r="N1115" s="34"/>
      <c r="O1115" s="34"/>
      <c r="P1115" s="34"/>
      <c r="Q1115" s="34"/>
      <c r="R1115" s="34"/>
      <c r="S1115" s="34"/>
      <c r="T1115" s="34"/>
      <c r="U1115" s="34"/>
      <c r="V1115" s="24"/>
      <c r="W1115" s="24"/>
      <c r="X1115" s="24"/>
      <c r="Y1115" s="24"/>
      <c r="Z1115" s="24"/>
      <c r="AA1115" s="24"/>
      <c r="AB1115" s="24"/>
      <c r="AC1115" s="24"/>
    </row>
    <row r="1116" spans="3:29">
      <c r="C1116" s="31"/>
      <c r="D1116" s="31"/>
      <c r="E1116" s="31"/>
      <c r="F1116" s="31"/>
      <c r="G1116" s="31"/>
      <c r="H1116" s="31"/>
      <c r="I1116" s="31"/>
      <c r="J1116" s="31"/>
      <c r="K1116" s="31"/>
      <c r="L1116" s="34"/>
      <c r="M1116" s="34"/>
      <c r="N1116" s="34"/>
      <c r="O1116" s="34"/>
      <c r="P1116" s="34"/>
      <c r="Q1116" s="34"/>
      <c r="R1116" s="34"/>
      <c r="S1116" s="34"/>
      <c r="T1116" s="34"/>
      <c r="U1116" s="34"/>
      <c r="V1116" s="24"/>
      <c r="W1116" s="24"/>
      <c r="X1116" s="24"/>
      <c r="Y1116" s="24"/>
      <c r="Z1116" s="24"/>
      <c r="AA1116" s="24"/>
      <c r="AB1116" s="24"/>
      <c r="AC1116" s="24"/>
    </row>
    <row r="1117" spans="3:29">
      <c r="C1117" s="31"/>
      <c r="D1117" s="31"/>
      <c r="E1117" s="31"/>
      <c r="F1117" s="31"/>
      <c r="G1117" s="31"/>
      <c r="H1117" s="31"/>
      <c r="I1117" s="31"/>
      <c r="J1117" s="31"/>
      <c r="K1117" s="31"/>
      <c r="L1117" s="34"/>
      <c r="M1117" s="34"/>
      <c r="N1117" s="34"/>
      <c r="O1117" s="34"/>
      <c r="P1117" s="34"/>
      <c r="Q1117" s="34"/>
      <c r="R1117" s="34"/>
      <c r="S1117" s="34"/>
      <c r="T1117" s="34"/>
      <c r="U1117" s="34"/>
      <c r="V1117" s="24"/>
      <c r="W1117" s="24"/>
      <c r="X1117" s="24"/>
      <c r="Y1117" s="24"/>
      <c r="Z1117" s="24"/>
      <c r="AA1117" s="24"/>
      <c r="AB1117" s="24"/>
      <c r="AC1117" s="24"/>
    </row>
    <row r="1118" spans="3:29">
      <c r="C1118" s="31"/>
      <c r="D1118" s="31"/>
      <c r="E1118" s="31"/>
      <c r="F1118" s="31"/>
      <c r="G1118" s="31"/>
      <c r="H1118" s="31"/>
      <c r="I1118" s="31"/>
      <c r="J1118" s="31"/>
      <c r="K1118" s="31"/>
      <c r="L1118" s="34"/>
      <c r="M1118" s="34"/>
      <c r="N1118" s="34"/>
      <c r="O1118" s="34"/>
      <c r="P1118" s="34"/>
      <c r="Q1118" s="34"/>
      <c r="R1118" s="34"/>
      <c r="S1118" s="34"/>
      <c r="T1118" s="34"/>
      <c r="U1118" s="34"/>
      <c r="V1118" s="24"/>
      <c r="W1118" s="24"/>
      <c r="X1118" s="24"/>
      <c r="Y1118" s="24"/>
      <c r="Z1118" s="24"/>
      <c r="AA1118" s="24"/>
      <c r="AB1118" s="24"/>
      <c r="AC1118" s="24"/>
    </row>
    <row r="1119" spans="3:29">
      <c r="C1119" s="31"/>
      <c r="D1119" s="31"/>
      <c r="E1119" s="31"/>
      <c r="F1119" s="31"/>
      <c r="G1119" s="31"/>
      <c r="H1119" s="31"/>
      <c r="I1119" s="31"/>
      <c r="J1119" s="31"/>
      <c r="K1119" s="35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24"/>
      <c r="W1119" s="24"/>
      <c r="X1119" s="24"/>
      <c r="Y1119" s="24"/>
      <c r="Z1119" s="24"/>
      <c r="AA1119" s="24"/>
      <c r="AB1119" s="24"/>
      <c r="AC1119" s="24"/>
    </row>
    <row r="1120" spans="3:29">
      <c r="C1120" s="31"/>
      <c r="D1120" s="31"/>
      <c r="E1120" s="31"/>
      <c r="F1120" s="31"/>
      <c r="G1120" s="31"/>
      <c r="H1120" s="31"/>
      <c r="I1120" s="31"/>
      <c r="J1120" s="31"/>
      <c r="K1120" s="31"/>
      <c r="L1120" s="34"/>
      <c r="M1120" s="34"/>
      <c r="N1120" s="34"/>
      <c r="O1120" s="34"/>
      <c r="P1120" s="34"/>
      <c r="Q1120" s="34"/>
      <c r="R1120" s="34"/>
      <c r="S1120" s="34"/>
      <c r="T1120" s="34"/>
      <c r="U1120" s="34"/>
      <c r="V1120" s="24"/>
      <c r="W1120" s="24"/>
      <c r="X1120" s="24"/>
      <c r="Y1120" s="24"/>
      <c r="Z1120" s="24"/>
      <c r="AA1120" s="24"/>
      <c r="AB1120" s="24"/>
      <c r="AC1120" s="24"/>
    </row>
    <row r="1121" spans="3:29">
      <c r="C1121" s="31"/>
      <c r="D1121" s="31"/>
      <c r="E1121" s="31"/>
      <c r="F1121" s="31"/>
      <c r="G1121" s="31"/>
      <c r="H1121" s="31"/>
      <c r="I1121" s="31"/>
      <c r="J1121" s="31"/>
      <c r="K1121" s="35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24"/>
      <c r="W1121" s="24"/>
      <c r="X1121" s="24"/>
      <c r="Y1121" s="24"/>
      <c r="Z1121" s="24"/>
      <c r="AA1121" s="24"/>
      <c r="AB1121" s="24"/>
      <c r="AC1121" s="24"/>
    </row>
  </sheetData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14"/>
  <sheetViews>
    <sheetView workbookViewId="0">
      <selection activeCell="N10" sqref="N10"/>
    </sheetView>
  </sheetViews>
  <sheetFormatPr defaultColWidth="9" defaultRowHeight="16.5"/>
  <cols>
    <col min="4" max="4" width="24.75" customWidth="1"/>
    <col min="7" max="7" width="18" customWidth="1"/>
    <col min="8" max="8" width="22" customWidth="1"/>
    <col min="9" max="9" width="23.125" customWidth="1"/>
    <col min="10" max="10" width="21" customWidth="1"/>
    <col min="22" max="22" width="24.5" customWidth="1"/>
  </cols>
  <sheetData>
    <row r="1" spans="1:22">
      <c r="A1" s="3" t="s">
        <v>22</v>
      </c>
      <c r="B1" s="3" t="s">
        <v>23</v>
      </c>
      <c r="C1" s="3" t="s">
        <v>22</v>
      </c>
      <c r="D1" s="3" t="s">
        <v>23</v>
      </c>
      <c r="E1" s="3" t="s">
        <v>52</v>
      </c>
      <c r="F1" s="3" t="s">
        <v>25</v>
      </c>
      <c r="G1" s="3" t="s">
        <v>37</v>
      </c>
      <c r="H1" s="3" t="s">
        <v>27</v>
      </c>
      <c r="I1" s="3" t="s">
        <v>28</v>
      </c>
      <c r="J1" s="3" t="s">
        <v>28</v>
      </c>
      <c r="K1" s="7">
        <v>31.9325475760369</v>
      </c>
      <c r="L1" s="8">
        <v>42.0248556006144</v>
      </c>
      <c r="M1" s="8">
        <v>53.7196172411675</v>
      </c>
      <c r="N1" s="8">
        <v>66.7237469308756</v>
      </c>
      <c r="O1" s="8">
        <v>81.3369178494624</v>
      </c>
      <c r="P1" s="8">
        <v>97.6547260768049</v>
      </c>
      <c r="Q1" s="8">
        <v>116.338534549923</v>
      </c>
      <c r="R1" s="8">
        <v>139.762431717358</v>
      </c>
      <c r="S1" s="8">
        <v>168.612482894009</v>
      </c>
      <c r="T1" s="8">
        <v>200.27113341321</v>
      </c>
      <c r="U1" s="8">
        <v>233.220291993856</v>
      </c>
      <c r="V1" s="18"/>
    </row>
    <row r="2" spans="1:22">
      <c r="A2" s="3" t="s">
        <v>22</v>
      </c>
      <c r="B2" s="3" t="s">
        <v>23</v>
      </c>
      <c r="C2" s="3" t="s">
        <v>22</v>
      </c>
      <c r="D2" s="3" t="s">
        <v>23</v>
      </c>
      <c r="E2" s="3" t="s">
        <v>52</v>
      </c>
      <c r="F2" s="3" t="s">
        <v>25</v>
      </c>
      <c r="G2" s="3" t="s">
        <v>37</v>
      </c>
      <c r="H2" s="3" t="s">
        <v>29</v>
      </c>
      <c r="I2" s="3" t="s">
        <v>32</v>
      </c>
      <c r="J2" s="3" t="s">
        <v>31</v>
      </c>
      <c r="K2" s="7">
        <v>31.9325475760369</v>
      </c>
      <c r="L2" s="8">
        <v>42.0248556006144</v>
      </c>
      <c r="M2" s="8">
        <v>51.0510760737327</v>
      </c>
      <c r="N2" s="8">
        <v>61.7488350414746</v>
      </c>
      <c r="O2" s="8">
        <v>73.7868821689708</v>
      </c>
      <c r="P2" s="8">
        <v>86.5266380460829</v>
      </c>
      <c r="Q2" s="8">
        <v>99.9457038525346</v>
      </c>
      <c r="R2" s="8">
        <v>114.966763655914</v>
      </c>
      <c r="S2" s="8">
        <v>132.143266678955</v>
      </c>
      <c r="T2" s="8">
        <v>147.248797284178</v>
      </c>
      <c r="U2" s="8">
        <v>156.636190150538</v>
      </c>
      <c r="V2" s="18"/>
    </row>
    <row r="3" spans="1:22">
      <c r="A3" s="3" t="s">
        <v>22</v>
      </c>
      <c r="B3" s="3" t="s">
        <v>23</v>
      </c>
      <c r="C3" s="3" t="s">
        <v>22</v>
      </c>
      <c r="D3" s="3" t="s">
        <v>23</v>
      </c>
      <c r="E3" s="3" t="s">
        <v>52</v>
      </c>
      <c r="F3" s="3" t="s">
        <v>25</v>
      </c>
      <c r="G3" s="3" t="s">
        <v>37</v>
      </c>
      <c r="H3" s="3" t="s">
        <v>29</v>
      </c>
      <c r="I3" s="3" t="s">
        <v>59</v>
      </c>
      <c r="J3" s="3" t="s">
        <v>60</v>
      </c>
      <c r="K3" s="9">
        <f t="shared" ref="K3:U3" si="0">(1-K2/K1)*-1</f>
        <v>0</v>
      </c>
      <c r="L3" s="9">
        <f>(1-L2/L1)*-1</f>
        <v>0</v>
      </c>
      <c r="M3" s="9">
        <f>(1-M2/M1)*-1</f>
        <v>-0.0496753570572676</v>
      </c>
      <c r="N3" s="9">
        <f>(1-N2/N1)*-1</f>
        <v>-0.0745598399105919</v>
      </c>
      <c r="O3" s="9">
        <f>(1-O2/O1)*-1</f>
        <v>-0.0928242166056145</v>
      </c>
      <c r="P3" s="9">
        <f>(1-P2/P1)*-1</f>
        <v>-0.113953399674377</v>
      </c>
      <c r="Q3" s="9">
        <f>(1-Q2/Q1)*-1</f>
        <v>-0.140906284927924</v>
      </c>
      <c r="R3" s="9">
        <f>(1-R2/R1)*-1</f>
        <v>-0.177412969685504</v>
      </c>
      <c r="S3" s="9">
        <f>(1-S2/S1)*-1</f>
        <v>-0.216290132196076</v>
      </c>
      <c r="T3" s="9">
        <f>(1-T2/T1)*-1</f>
        <v>-0.264752764042303</v>
      </c>
      <c r="U3" s="9">
        <f>(1-U2/U1)*-1</f>
        <v>-0.328376665634805</v>
      </c>
      <c r="V3" s="18"/>
    </row>
    <row r="4" spans="1:22">
      <c r="A4" s="3" t="s">
        <v>22</v>
      </c>
      <c r="B4" s="3" t="s">
        <v>23</v>
      </c>
      <c r="C4" s="3" t="s">
        <v>22</v>
      </c>
      <c r="D4" s="3" t="s">
        <v>23</v>
      </c>
      <c r="E4" s="3" t="s">
        <v>52</v>
      </c>
      <c r="F4" s="3" t="s">
        <v>25</v>
      </c>
      <c r="G4" s="3" t="s">
        <v>37</v>
      </c>
      <c r="H4" s="3" t="s">
        <v>29</v>
      </c>
      <c r="I4" s="3" t="s">
        <v>30</v>
      </c>
      <c r="J4" s="3" t="s">
        <v>33</v>
      </c>
      <c r="K4" s="7">
        <v>31.9325475760369</v>
      </c>
      <c r="L4" s="8">
        <v>42.0248556006144</v>
      </c>
      <c r="M4" s="8">
        <v>53.4982478525346</v>
      </c>
      <c r="N4" s="8">
        <v>65.893428344086</v>
      </c>
      <c r="O4" s="8">
        <v>79.3941916313364</v>
      </c>
      <c r="P4" s="8">
        <v>94.2646719631336</v>
      </c>
      <c r="Q4" s="8">
        <v>111.016792878648</v>
      </c>
      <c r="R4" s="8">
        <v>131.858429284178</v>
      </c>
      <c r="S4" s="8">
        <v>157.267609960061</v>
      </c>
      <c r="T4" s="8">
        <v>184.514370218126</v>
      </c>
      <c r="U4" s="8">
        <v>211.367507729647</v>
      </c>
      <c r="V4" s="18"/>
    </row>
    <row r="5" spans="1:22">
      <c r="A5" s="3" t="s">
        <v>22</v>
      </c>
      <c r="B5" s="3" t="s">
        <v>23</v>
      </c>
      <c r="C5" s="3" t="s">
        <v>22</v>
      </c>
      <c r="D5" s="3" t="s">
        <v>23</v>
      </c>
      <c r="E5" s="3" t="s">
        <v>52</v>
      </c>
      <c r="F5" s="3" t="s">
        <v>25</v>
      </c>
      <c r="G5" s="3" t="s">
        <v>37</v>
      </c>
      <c r="H5" s="3" t="s">
        <v>29</v>
      </c>
      <c r="I5" s="3" t="s">
        <v>61</v>
      </c>
      <c r="J5" s="3" t="s">
        <v>60</v>
      </c>
      <c r="K5" s="9">
        <f t="shared" ref="K5:U5" si="1">(1-K4/K1)*-1</f>
        <v>0</v>
      </c>
      <c r="L5" s="9">
        <f>(1-L4/L1)*-1</f>
        <v>0</v>
      </c>
      <c r="M5" s="9">
        <f>(1-M4/M1)*-1</f>
        <v>-0.00412082959636673</v>
      </c>
      <c r="N5" s="9">
        <f>(1-N4/N1)*-1</f>
        <v>-0.0124441240934771</v>
      </c>
      <c r="O5" s="9">
        <f>(1-O4/O1)*-1</f>
        <v>-0.0238849254371991</v>
      </c>
      <c r="P5" s="9">
        <f>(1-P4/P1)*-1</f>
        <v>-0.0347146958459031</v>
      </c>
      <c r="Q5" s="9">
        <f>(1-Q4/Q1)*-1</f>
        <v>-0.0457435852347899</v>
      </c>
      <c r="R5" s="9">
        <f>(1-R4/R1)*-1</f>
        <v>-0.0565531261588523</v>
      </c>
      <c r="S5" s="9">
        <f>(1-S4/S1)*-1</f>
        <v>-0.067283707227532</v>
      </c>
      <c r="T5" s="9">
        <f>(1-T4/T1)*-1</f>
        <v>-0.0786771559462556</v>
      </c>
      <c r="U5" s="9">
        <f>(1-U4/U1)*-1</f>
        <v>-0.0937001839650585</v>
      </c>
      <c r="V5" s="18"/>
    </row>
    <row r="6" spans="1:22">
      <c r="A6" s="3" t="s">
        <v>22</v>
      </c>
      <c r="B6" s="3" t="s">
        <v>23</v>
      </c>
      <c r="C6" s="3" t="s">
        <v>22</v>
      </c>
      <c r="D6" s="3" t="s">
        <v>23</v>
      </c>
      <c r="E6" s="3" t="s">
        <v>52</v>
      </c>
      <c r="F6" s="3" t="s">
        <v>25</v>
      </c>
      <c r="G6" s="3" t="s">
        <v>38</v>
      </c>
      <c r="H6" s="3" t="s">
        <v>27</v>
      </c>
      <c r="I6" s="3" t="s">
        <v>28</v>
      </c>
      <c r="J6" s="3" t="s">
        <v>28</v>
      </c>
      <c r="K6" s="3" t="s">
        <v>36</v>
      </c>
      <c r="L6" s="8">
        <v>41.969432007</v>
      </c>
      <c r="M6" s="8">
        <v>56.280449616</v>
      </c>
      <c r="N6" s="8">
        <v>76.618064393</v>
      </c>
      <c r="O6" s="8">
        <v>100.215881224</v>
      </c>
      <c r="P6" s="8">
        <v>128.391888</v>
      </c>
      <c r="Q6" s="8">
        <v>162.390965699</v>
      </c>
      <c r="R6" s="8">
        <v>203.957967042</v>
      </c>
      <c r="S6" s="8">
        <v>253.167941529</v>
      </c>
      <c r="T6" s="8">
        <v>309.681817262</v>
      </c>
      <c r="U6" s="8">
        <v>372.93521935632</v>
      </c>
      <c r="V6" s="18"/>
    </row>
    <row r="7" spans="1:22">
      <c r="A7" s="3" t="s">
        <v>22</v>
      </c>
      <c r="B7" s="3" t="s">
        <v>23</v>
      </c>
      <c r="C7" s="3" t="s">
        <v>22</v>
      </c>
      <c r="D7" s="3" t="s">
        <v>23</v>
      </c>
      <c r="E7" s="3" t="s">
        <v>52</v>
      </c>
      <c r="F7" s="3" t="s">
        <v>25</v>
      </c>
      <c r="G7" s="3" t="s">
        <v>38</v>
      </c>
      <c r="H7" s="3" t="s">
        <v>29</v>
      </c>
      <c r="I7" s="3" t="s">
        <v>32</v>
      </c>
      <c r="J7" s="3" t="s">
        <v>31</v>
      </c>
      <c r="K7" s="3" t="s">
        <v>36</v>
      </c>
      <c r="L7" s="8">
        <v>41.969432007</v>
      </c>
      <c r="M7" s="8">
        <v>55.414287994</v>
      </c>
      <c r="N7" s="8">
        <v>74.804691956</v>
      </c>
      <c r="O7" s="8">
        <v>96.681482422</v>
      </c>
      <c r="P7" s="8">
        <v>122.229810363</v>
      </c>
      <c r="Q7" s="8">
        <v>152.688003175</v>
      </c>
      <c r="R7" s="8">
        <v>190.457315187</v>
      </c>
      <c r="S7" s="8">
        <v>235.601581057</v>
      </c>
      <c r="T7" s="8">
        <v>287.570812257</v>
      </c>
      <c r="U7" s="8">
        <v>345.495914814592</v>
      </c>
      <c r="V7" s="18"/>
    </row>
    <row r="8" spans="1:22">
      <c r="A8" s="3" t="s">
        <v>22</v>
      </c>
      <c r="B8" s="3" t="s">
        <v>23</v>
      </c>
      <c r="C8" s="3" t="s">
        <v>22</v>
      </c>
      <c r="D8" s="3" t="s">
        <v>23</v>
      </c>
      <c r="E8" s="3" t="s">
        <v>52</v>
      </c>
      <c r="F8" s="3" t="s">
        <v>25</v>
      </c>
      <c r="G8" s="3" t="s">
        <v>38</v>
      </c>
      <c r="H8" s="3" t="s">
        <v>29</v>
      </c>
      <c r="I8" s="3" t="s">
        <v>59</v>
      </c>
      <c r="J8" s="3" t="s">
        <v>60</v>
      </c>
      <c r="K8" s="3"/>
      <c r="L8" s="10">
        <f t="shared" ref="L8:U8" si="2">(1-L7/L6)*-1</f>
        <v>0</v>
      </c>
      <c r="M8" s="10">
        <f>(1-M7/M6)*-1</f>
        <v>-0.0153900977676938</v>
      </c>
      <c r="N8" s="10">
        <f>(1-N7/N6)*-1</f>
        <v>-0.0236676879188515</v>
      </c>
      <c r="O8" s="10">
        <f>(1-O7/O6)*-1</f>
        <v>-0.035267851350825</v>
      </c>
      <c r="P8" s="10">
        <f>(1-P7/P6)*-1</f>
        <v>-0.0479942910178248</v>
      </c>
      <c r="Q8" s="10">
        <f>(1-Q7/Q6)*-1</f>
        <v>-0.0597506301057715</v>
      </c>
      <c r="R8" s="10">
        <f>(1-R7/R6)*-1</f>
        <v>-0.066193304683312</v>
      </c>
      <c r="S8" s="10">
        <f>(1-S7/S6)*-1</f>
        <v>-0.0693861962375986</v>
      </c>
      <c r="T8" s="10">
        <f>(1-T7/T6)*-1</f>
        <v>-0.0713991063488674</v>
      </c>
      <c r="U8" s="10">
        <f>(1-U7/U6)*-1</f>
        <v>-0.0735765975363996</v>
      </c>
      <c r="V8" s="18"/>
    </row>
    <row r="9" spans="1:22">
      <c r="A9" s="3" t="s">
        <v>22</v>
      </c>
      <c r="B9" s="3" t="s">
        <v>23</v>
      </c>
      <c r="C9" s="3" t="s">
        <v>22</v>
      </c>
      <c r="D9" s="3" t="s">
        <v>23</v>
      </c>
      <c r="E9" s="3" t="s">
        <v>52</v>
      </c>
      <c r="F9" s="3" t="s">
        <v>25</v>
      </c>
      <c r="G9" s="3" t="s">
        <v>38</v>
      </c>
      <c r="H9" s="3" t="s">
        <v>29</v>
      </c>
      <c r="I9" s="3" t="s">
        <v>30</v>
      </c>
      <c r="J9" s="3" t="s">
        <v>33</v>
      </c>
      <c r="K9" s="3" t="s">
        <v>36</v>
      </c>
      <c r="L9" s="8">
        <v>41.969432007</v>
      </c>
      <c r="M9" s="8">
        <v>55.758986361</v>
      </c>
      <c r="N9" s="8">
        <v>75.467936462</v>
      </c>
      <c r="O9" s="8">
        <v>97.994012025</v>
      </c>
      <c r="P9" s="8">
        <v>124.450519164</v>
      </c>
      <c r="Q9" s="8">
        <v>155.909898682</v>
      </c>
      <c r="R9" s="8">
        <v>194.197884524</v>
      </c>
      <c r="S9" s="8">
        <v>239.952445556</v>
      </c>
      <c r="T9" s="8">
        <v>293.357710937</v>
      </c>
      <c r="U9" s="8">
        <v>353.129743940766</v>
      </c>
      <c r="V9" s="18"/>
    </row>
    <row r="10" spans="1:22">
      <c r="A10" s="3" t="s">
        <v>22</v>
      </c>
      <c r="B10" s="3" t="s">
        <v>23</v>
      </c>
      <c r="C10" s="3" t="s">
        <v>22</v>
      </c>
      <c r="D10" s="3" t="s">
        <v>23</v>
      </c>
      <c r="E10" s="3" t="s">
        <v>52</v>
      </c>
      <c r="F10" s="3" t="s">
        <v>25</v>
      </c>
      <c r="G10" s="3" t="s">
        <v>38</v>
      </c>
      <c r="H10" s="3" t="s">
        <v>29</v>
      </c>
      <c r="I10" s="3" t="s">
        <v>62</v>
      </c>
      <c r="J10" s="3" t="s">
        <v>60</v>
      </c>
      <c r="K10" s="3"/>
      <c r="L10" s="10">
        <f t="shared" ref="L10:U10" si="3">(1-L9/L6)*-1</f>
        <v>0</v>
      </c>
      <c r="M10" s="10">
        <f>(1-M9/M6)*-1</f>
        <v>-0.00926544223718773</v>
      </c>
      <c r="N10" s="10">
        <f>(1-N9/N6)*-1</f>
        <v>-0.0150111848963006</v>
      </c>
      <c r="O10" s="10">
        <f>(1-O9/O6)*-1</f>
        <v>-0.0221708293322665</v>
      </c>
      <c r="P10" s="10">
        <f>(1-P9/P6)*-1</f>
        <v>-0.0306979583943806</v>
      </c>
      <c r="Q10" s="10">
        <f>(1-Q9/Q6)*-1</f>
        <v>-0.0399102683397609</v>
      </c>
      <c r="R10" s="10">
        <f>(1-R9/R6)*-1</f>
        <v>-0.0478534016569708</v>
      </c>
      <c r="S10" s="10">
        <f>(1-S9/S6)*-1</f>
        <v>-0.0522005112226512</v>
      </c>
      <c r="T10" s="10">
        <f>(1-T9/T6)*-1</f>
        <v>-0.0527125114071175</v>
      </c>
      <c r="U10" s="10">
        <f>(1-U9/U6)*-1</f>
        <v>-0.0531070126595665</v>
      </c>
      <c r="V10" s="18"/>
    </row>
    <row r="11" spans="1:22">
      <c r="A11" s="3" t="s">
        <v>22</v>
      </c>
      <c r="B11" s="3" t="s">
        <v>23</v>
      </c>
      <c r="C11" s="3" t="s">
        <v>22</v>
      </c>
      <c r="D11" s="3" t="s">
        <v>23</v>
      </c>
      <c r="E11" s="3" t="s">
        <v>52</v>
      </c>
      <c r="F11" s="3" t="s">
        <v>25</v>
      </c>
      <c r="G11" s="3" t="s">
        <v>43</v>
      </c>
      <c r="H11" s="3" t="s">
        <v>27</v>
      </c>
      <c r="I11" s="3" t="s">
        <v>28</v>
      </c>
      <c r="J11" s="3" t="s">
        <v>28</v>
      </c>
      <c r="K11" s="7">
        <v>38.08955</v>
      </c>
      <c r="L11" s="8">
        <v>52.266</v>
      </c>
      <c r="M11" s="8">
        <v>69.39295</v>
      </c>
      <c r="N11" s="8">
        <v>91.3531</v>
      </c>
      <c r="O11" s="8">
        <v>119.49525</v>
      </c>
      <c r="P11" s="8">
        <v>153.66485</v>
      </c>
      <c r="Q11" s="8">
        <v>189.8155</v>
      </c>
      <c r="R11" s="8">
        <v>227.2447</v>
      </c>
      <c r="S11" s="8">
        <v>262.8474</v>
      </c>
      <c r="T11" s="8">
        <v>297.87405</v>
      </c>
      <c r="U11" s="8">
        <v>334.85365</v>
      </c>
      <c r="V11" s="18"/>
    </row>
    <row r="12" spans="1:22">
      <c r="A12" s="3" t="s">
        <v>22</v>
      </c>
      <c r="B12" s="3" t="s">
        <v>23</v>
      </c>
      <c r="C12" s="3" t="s">
        <v>22</v>
      </c>
      <c r="D12" s="3" t="s">
        <v>23</v>
      </c>
      <c r="E12" s="3" t="s">
        <v>52</v>
      </c>
      <c r="F12" s="3" t="s">
        <v>25</v>
      </c>
      <c r="G12" s="3" t="s">
        <v>43</v>
      </c>
      <c r="H12" s="3" t="s">
        <v>29</v>
      </c>
      <c r="I12" s="3" t="s">
        <v>32</v>
      </c>
      <c r="J12" s="3" t="s">
        <v>31</v>
      </c>
      <c r="K12" s="7">
        <v>38.08955</v>
      </c>
      <c r="L12" s="8">
        <v>52.266</v>
      </c>
      <c r="M12" s="8">
        <v>69.0726477018913</v>
      </c>
      <c r="N12" s="8">
        <v>90.8003753613445</v>
      </c>
      <c r="O12" s="8">
        <v>118.24042478543</v>
      </c>
      <c r="P12" s="8">
        <v>151.248224504763</v>
      </c>
      <c r="Q12" s="8">
        <v>185.861649164782</v>
      </c>
      <c r="R12" s="8">
        <v>220.515545474949</v>
      </c>
      <c r="S12" s="8">
        <v>254.456047654499</v>
      </c>
      <c r="T12" s="8">
        <v>287.549832271211</v>
      </c>
      <c r="U12" s="8">
        <v>323.666977510311</v>
      </c>
      <c r="V12" s="18"/>
    </row>
    <row r="13" spans="1:22">
      <c r="A13" s="3" t="s">
        <v>22</v>
      </c>
      <c r="B13" s="3" t="s">
        <v>23</v>
      </c>
      <c r="C13" s="3" t="s">
        <v>22</v>
      </c>
      <c r="D13" s="3" t="s">
        <v>23</v>
      </c>
      <c r="E13" s="3" t="s">
        <v>52</v>
      </c>
      <c r="F13" s="3" t="s">
        <v>25</v>
      </c>
      <c r="G13" s="3" t="s">
        <v>43</v>
      </c>
      <c r="H13" s="3" t="s">
        <v>29</v>
      </c>
      <c r="I13" s="3" t="s">
        <v>59</v>
      </c>
      <c r="J13" s="3" t="s">
        <v>60</v>
      </c>
      <c r="K13" s="9">
        <f t="shared" ref="K13:U13" si="4">(1-K12/K11)*-1</f>
        <v>0</v>
      </c>
      <c r="L13" s="9">
        <f>(1-L12/L11)*-1</f>
        <v>0</v>
      </c>
      <c r="M13" s="9">
        <f>(1-M12/M11)*-1</f>
        <v>-0.00461577578282379</v>
      </c>
      <c r="N13" s="9">
        <f>(1-N12/N11)*-1</f>
        <v>-0.00605042016806723</v>
      </c>
      <c r="O13" s="9">
        <f>(1-O12/O11)*-1</f>
        <v>-0.0105010468162537</v>
      </c>
      <c r="P13" s="9">
        <f>(1-P12/P11)*-1</f>
        <v>-0.0157265991229396</v>
      </c>
      <c r="Q13" s="9">
        <f>(1-Q12/Q11)*-1</f>
        <v>-0.0208299682334573</v>
      </c>
      <c r="R13" s="9">
        <f>(1-R12/R11)*-1</f>
        <v>-0.0296119316536344</v>
      </c>
      <c r="S13" s="9">
        <f>(1-S12/S11)*-1</f>
        <v>-0.0319248063534234</v>
      </c>
      <c r="T13" s="9">
        <f>(1-T12/T11)*-1</f>
        <v>-0.0346596748820136</v>
      </c>
      <c r="U13" s="9">
        <f>(1-U12/U11)*-1</f>
        <v>-0.0334076468621114</v>
      </c>
      <c r="V13" s="18"/>
    </row>
    <row r="14" spans="1:22">
      <c r="A14" s="3" t="s">
        <v>22</v>
      </c>
      <c r="B14" s="3" t="s">
        <v>23</v>
      </c>
      <c r="C14" s="3" t="s">
        <v>22</v>
      </c>
      <c r="D14" s="3" t="s">
        <v>23</v>
      </c>
      <c r="E14" s="3" t="s">
        <v>52</v>
      </c>
      <c r="F14" s="3" t="s">
        <v>25</v>
      </c>
      <c r="G14" s="3" t="s">
        <v>43</v>
      </c>
      <c r="H14" s="3" t="s">
        <v>29</v>
      </c>
      <c r="I14" s="3" t="s">
        <v>30</v>
      </c>
      <c r="J14" s="3" t="s">
        <v>33</v>
      </c>
      <c r="K14" s="7">
        <v>38.08955</v>
      </c>
      <c r="L14" s="8">
        <v>52.266</v>
      </c>
      <c r="M14" s="8">
        <v>68.905710487199</v>
      </c>
      <c r="N14" s="8">
        <v>90.2957137347461</v>
      </c>
      <c r="O14" s="8">
        <v>117.440113505574</v>
      </c>
      <c r="P14" s="8">
        <v>150.440100808172</v>
      </c>
      <c r="Q14" s="8">
        <v>186.506784761482</v>
      </c>
      <c r="R14" s="8">
        <v>224.143998742454</v>
      </c>
      <c r="S14" s="8">
        <v>260.089218627343</v>
      </c>
      <c r="T14" s="8">
        <v>296.13835181248</v>
      </c>
      <c r="U14" s="8">
        <v>333.378019528109</v>
      </c>
      <c r="V14" s="18"/>
    </row>
    <row r="15" spans="1:22">
      <c r="A15" s="3" t="s">
        <v>22</v>
      </c>
      <c r="B15" s="3" t="s">
        <v>23</v>
      </c>
      <c r="C15" s="3" t="s">
        <v>22</v>
      </c>
      <c r="D15" s="3" t="s">
        <v>23</v>
      </c>
      <c r="E15" s="3" t="s">
        <v>52</v>
      </c>
      <c r="F15" s="3" t="s">
        <v>25</v>
      </c>
      <c r="G15" s="3" t="s">
        <v>43</v>
      </c>
      <c r="H15" s="3" t="s">
        <v>29</v>
      </c>
      <c r="I15" s="3" t="s">
        <v>61</v>
      </c>
      <c r="J15" s="3" t="s">
        <v>60</v>
      </c>
      <c r="K15" s="9">
        <f t="shared" ref="K15:U15" si="5">(1-K14/K11)*-1</f>
        <v>0</v>
      </c>
      <c r="L15" s="9">
        <f>(1-L14/L11)*-1</f>
        <v>0</v>
      </c>
      <c r="M15" s="9">
        <f>(1-M14/M11)*-1</f>
        <v>-0.00702145553404132</v>
      </c>
      <c r="N15" s="9">
        <f>(1-N14/N11)*-1</f>
        <v>-0.0115747168432588</v>
      </c>
      <c r="O15" s="9">
        <f>(1-O14/O11)*-1</f>
        <v>-0.0171984785539686</v>
      </c>
      <c r="P15" s="9">
        <f>(1-P14/P11)*-1</f>
        <v>-0.0209856007527262</v>
      </c>
      <c r="Q15" s="9">
        <f>(1-Q14/Q11)*-1</f>
        <v>-0.0174312173585314</v>
      </c>
      <c r="R15" s="9">
        <f>(1-R14/R11)*-1</f>
        <v>-0.0136447682060192</v>
      </c>
      <c r="S15" s="9">
        <f>(1-S14/S11)*-1</f>
        <v>-0.0104934702517763</v>
      </c>
      <c r="T15" s="9">
        <f>(1-T14/T11)*-1</f>
        <v>-0.00582695332983729</v>
      </c>
      <c r="U15" s="9">
        <f>(1-U14/U11)*-1</f>
        <v>-0.0044067922565304</v>
      </c>
      <c r="V15" s="18"/>
    </row>
    <row r="16" spans="1:22">
      <c r="A16" s="3" t="s">
        <v>22</v>
      </c>
      <c r="B16" s="3" t="s">
        <v>23</v>
      </c>
      <c r="C16" s="3" t="s">
        <v>22</v>
      </c>
      <c r="D16" s="3" t="s">
        <v>23</v>
      </c>
      <c r="E16" s="3" t="s">
        <v>52</v>
      </c>
      <c r="F16" s="3" t="s">
        <v>25</v>
      </c>
      <c r="G16" s="3" t="s">
        <v>45</v>
      </c>
      <c r="H16" s="3" t="s">
        <v>27</v>
      </c>
      <c r="I16" s="3" t="s">
        <v>28</v>
      </c>
      <c r="J16" s="3" t="s">
        <v>28</v>
      </c>
      <c r="K16" s="7">
        <v>36.08311668</v>
      </c>
      <c r="L16" s="8">
        <v>47.35923606</v>
      </c>
      <c r="M16" s="8">
        <v>60.75533766</v>
      </c>
      <c r="N16" s="8">
        <v>78.94041738</v>
      </c>
      <c r="O16" s="8">
        <v>100.59667412</v>
      </c>
      <c r="P16" s="8">
        <v>125.72410788</v>
      </c>
      <c r="Q16" s="8">
        <v>160.60597596</v>
      </c>
      <c r="R16" s="8">
        <v>201.7958498</v>
      </c>
      <c r="S16" s="8">
        <v>249.2937294</v>
      </c>
      <c r="T16" s="8">
        <v>309.3926742</v>
      </c>
      <c r="U16" s="8">
        <v>369.491619</v>
      </c>
      <c r="V16" s="18"/>
    </row>
    <row r="17" spans="1:22">
      <c r="A17" s="3" t="s">
        <v>22</v>
      </c>
      <c r="B17" s="3" t="s">
        <v>23</v>
      </c>
      <c r="C17" s="3" t="s">
        <v>22</v>
      </c>
      <c r="D17" s="3" t="s">
        <v>23</v>
      </c>
      <c r="E17" s="3" t="s">
        <v>52</v>
      </c>
      <c r="F17" s="3" t="s">
        <v>25</v>
      </c>
      <c r="G17" s="3" t="s">
        <v>45</v>
      </c>
      <c r="H17" s="3" t="s">
        <v>29</v>
      </c>
      <c r="I17" s="3" t="s">
        <v>32</v>
      </c>
      <c r="J17" s="3" t="s">
        <v>31</v>
      </c>
      <c r="K17" s="7">
        <v>36.08311668</v>
      </c>
      <c r="L17" s="8">
        <v>47.35923606</v>
      </c>
      <c r="M17" s="8">
        <v>60.6267252566719</v>
      </c>
      <c r="N17" s="8">
        <v>78.4280099708698</v>
      </c>
      <c r="O17" s="8">
        <v>99.0354481984202</v>
      </c>
      <c r="P17" s="8">
        <v>122.449039939323</v>
      </c>
      <c r="Q17" s="8">
        <v>154.77466476188</v>
      </c>
      <c r="R17" s="8">
        <v>192.854698382816</v>
      </c>
      <c r="S17" s="8">
        <v>236.689140802132</v>
      </c>
      <c r="T17" s="8">
        <v>288.43698924305</v>
      </c>
      <c r="U17" s="8">
        <v>340.184837683967</v>
      </c>
      <c r="V17" s="18"/>
    </row>
    <row r="18" spans="1:22">
      <c r="A18" s="3" t="s">
        <v>22</v>
      </c>
      <c r="B18" s="3" t="s">
        <v>23</v>
      </c>
      <c r="C18" s="3" t="s">
        <v>22</v>
      </c>
      <c r="D18" s="3" t="s">
        <v>23</v>
      </c>
      <c r="E18" s="3" t="s">
        <v>52</v>
      </c>
      <c r="F18" s="3" t="s">
        <v>25</v>
      </c>
      <c r="G18" s="3" t="s">
        <v>45</v>
      </c>
      <c r="H18" s="3" t="s">
        <v>29</v>
      </c>
      <c r="I18" s="3" t="s">
        <v>59</v>
      </c>
      <c r="J18" s="3" t="s">
        <v>60</v>
      </c>
      <c r="K18" s="10">
        <f t="shared" ref="K18:U18" si="6">(1-K17/K16)*-1</f>
        <v>0</v>
      </c>
      <c r="L18" s="10">
        <f>(1-L17/L16)*-1</f>
        <v>0</v>
      </c>
      <c r="M18" s="10">
        <f>(1-M17/M16)*-1</f>
        <v>-0.00211689060223552</v>
      </c>
      <c r="N18" s="10">
        <f>(1-N17/N16)*-1</f>
        <v>-0.00649106536469846</v>
      </c>
      <c r="O18" s="10">
        <f>(1-O17/O16)*-1</f>
        <v>-0.0155196574363623</v>
      </c>
      <c r="P18" s="10">
        <f>(1-P17/P16)*-1</f>
        <v>-0.0260496415198505</v>
      </c>
      <c r="Q18" s="10">
        <f>(1-Q17/Q16)*-1</f>
        <v>-0.0363081831996884</v>
      </c>
      <c r="R18" s="10">
        <f>(1-R17/R16)*-1</f>
        <v>-0.0443079053709272</v>
      </c>
      <c r="S18" s="10">
        <f>(1-S17/S16)*-1</f>
        <v>-0.0505611939305696</v>
      </c>
      <c r="T18" s="10">
        <f>(1-T17/T16)*-1</f>
        <v>-0.0677316779110423</v>
      </c>
      <c r="U18" s="10">
        <f>(1-U17/U16)*-1</f>
        <v>-0.0793164981531898</v>
      </c>
      <c r="V18" s="18"/>
    </row>
    <row r="19" spans="1:22">
      <c r="A19" s="3" t="s">
        <v>22</v>
      </c>
      <c r="B19" s="3" t="s">
        <v>23</v>
      </c>
      <c r="C19" s="3" t="s">
        <v>22</v>
      </c>
      <c r="D19" s="3" t="s">
        <v>23</v>
      </c>
      <c r="E19" s="3" t="s">
        <v>52</v>
      </c>
      <c r="F19" s="3" t="s">
        <v>25</v>
      </c>
      <c r="G19" s="3" t="s">
        <v>45</v>
      </c>
      <c r="H19" s="3" t="s">
        <v>29</v>
      </c>
      <c r="I19" s="3" t="s">
        <v>30</v>
      </c>
      <c r="J19" s="3" t="s">
        <v>33</v>
      </c>
      <c r="K19" s="7">
        <v>36.08311668</v>
      </c>
      <c r="L19" s="8">
        <v>47.35923606</v>
      </c>
      <c r="M19" s="8">
        <v>60.6914855138482</v>
      </c>
      <c r="N19" s="8">
        <v>78.6692962327027</v>
      </c>
      <c r="O19" s="8">
        <v>99.7207359616948</v>
      </c>
      <c r="P19" s="8">
        <v>123.845804700824</v>
      </c>
      <c r="Q19" s="8">
        <v>158.074086775875</v>
      </c>
      <c r="R19" s="8">
        <v>198.205170906646</v>
      </c>
      <c r="S19" s="8">
        <v>244.23905709314</v>
      </c>
      <c r="T19" s="8">
        <v>304.976094423844</v>
      </c>
      <c r="U19" s="8">
        <v>365.713131754547</v>
      </c>
      <c r="V19" s="18"/>
    </row>
    <row r="20" spans="1:22">
      <c r="A20" s="3" t="s">
        <v>22</v>
      </c>
      <c r="B20" s="3" t="s">
        <v>23</v>
      </c>
      <c r="C20" s="3" t="s">
        <v>22</v>
      </c>
      <c r="D20" s="3" t="s">
        <v>23</v>
      </c>
      <c r="E20" s="3" t="s">
        <v>52</v>
      </c>
      <c r="F20" s="3" t="s">
        <v>25</v>
      </c>
      <c r="G20" s="3" t="s">
        <v>45</v>
      </c>
      <c r="H20" s="3" t="s">
        <v>29</v>
      </c>
      <c r="I20" s="3" t="s">
        <v>62</v>
      </c>
      <c r="J20" s="3" t="s">
        <v>60</v>
      </c>
      <c r="K20" s="10">
        <f t="shared" ref="K20:U20" si="7">(1-K19/K16)*-1</f>
        <v>0</v>
      </c>
      <c r="L20" s="10">
        <f>(1-L19/L16)*-1</f>
        <v>0</v>
      </c>
      <c r="M20" s="10">
        <f>(1-M19/M16)*-1</f>
        <v>-0.001050971792949</v>
      </c>
      <c r="N20" s="10">
        <f>(1-N19/N16)*-1</f>
        <v>-0.00343450359518815</v>
      </c>
      <c r="O20" s="10">
        <f>(1-O19/O16)*-1</f>
        <v>-0.0087074266218814</v>
      </c>
      <c r="P20" s="10">
        <f>(1-P19/P16)*-1</f>
        <v>-0.0149398807503837</v>
      </c>
      <c r="Q20" s="10">
        <f>(1-Q19/Q16)*-1</f>
        <v>-0.0157646013418332</v>
      </c>
      <c r="R20" s="10">
        <f>(1-R19/R16)*-1</f>
        <v>-0.0177936211121896</v>
      </c>
      <c r="S20" s="10">
        <f>(1-S19/S16)*-1</f>
        <v>-0.0202759705148836</v>
      </c>
      <c r="T20" s="10">
        <f>(1-T19/T16)*-1</f>
        <v>-0.014274997905417</v>
      </c>
      <c r="U20" s="10">
        <f>(1-U19/U16)*-1</f>
        <v>-0.0102261784872935</v>
      </c>
      <c r="V20" s="18"/>
    </row>
    <row r="21" spans="1:1">
      <c r="A21" t="s">
        <v>63</v>
      </c>
    </row>
    <row r="22" spans="1:1">
      <c r="A22" t="s">
        <v>27</v>
      </c>
    </row>
    <row r="23" spans="1:1">
      <c r="A23" t="s">
        <v>64</v>
      </c>
    </row>
    <row r="24" spans="1:1">
      <c r="A24" t="s">
        <v>65</v>
      </c>
    </row>
    <row r="26" spans="1:1">
      <c r="A26" t="s">
        <v>66</v>
      </c>
    </row>
    <row r="27" spans="1:1">
      <c r="A27" t="s">
        <v>67</v>
      </c>
    </row>
    <row r="28" spans="1:1">
      <c r="A28" t="s">
        <v>68</v>
      </c>
    </row>
    <row r="30" spans="1:21">
      <c r="A30" s="4" t="s">
        <v>0</v>
      </c>
      <c r="B30" s="4" t="s">
        <v>1</v>
      </c>
      <c r="C30" s="4" t="s">
        <v>0</v>
      </c>
      <c r="D30" s="4" t="s">
        <v>1</v>
      </c>
      <c r="E30" s="4" t="s">
        <v>2</v>
      </c>
      <c r="F30" s="4" t="s">
        <v>3</v>
      </c>
      <c r="G30" s="4" t="s">
        <v>4</v>
      </c>
      <c r="H30" s="4" t="s">
        <v>5</v>
      </c>
      <c r="I30" s="4" t="s">
        <v>6</v>
      </c>
      <c r="J30" s="4" t="s">
        <v>7</v>
      </c>
      <c r="K30" s="4" t="s">
        <v>8</v>
      </c>
      <c r="L30" s="4" t="s">
        <v>9</v>
      </c>
      <c r="M30" s="4" t="s">
        <v>10</v>
      </c>
      <c r="N30" s="4" t="s">
        <v>11</v>
      </c>
      <c r="O30" s="4" t="s">
        <v>12</v>
      </c>
      <c r="P30" s="4" t="s">
        <v>13</v>
      </c>
      <c r="Q30" s="4" t="s">
        <v>14</v>
      </c>
      <c r="R30" s="4" t="s">
        <v>15</v>
      </c>
      <c r="S30" s="4" t="s">
        <v>16</v>
      </c>
      <c r="T30" s="4" t="s">
        <v>17</v>
      </c>
      <c r="U30" s="4" t="s">
        <v>18</v>
      </c>
    </row>
    <row r="31" spans="1:22">
      <c r="A31" s="5" t="s">
        <v>22</v>
      </c>
      <c r="B31" s="5" t="s">
        <v>23</v>
      </c>
      <c r="C31" s="5" t="s">
        <v>22</v>
      </c>
      <c r="D31" s="5" t="s">
        <v>23</v>
      </c>
      <c r="E31" s="5" t="s">
        <v>24</v>
      </c>
      <c r="F31" s="5" t="s">
        <v>25</v>
      </c>
      <c r="G31" s="5" t="s">
        <v>37</v>
      </c>
      <c r="H31" s="5" t="s">
        <v>27</v>
      </c>
      <c r="I31" s="5" t="s">
        <v>28</v>
      </c>
      <c r="J31" s="5" t="s">
        <v>28</v>
      </c>
      <c r="K31" s="11">
        <v>1.82137508448541</v>
      </c>
      <c r="L31" s="12">
        <v>2.89346577572965</v>
      </c>
      <c r="M31" s="12">
        <v>4.108503453149</v>
      </c>
      <c r="N31" s="12">
        <v>5.73894076804916</v>
      </c>
      <c r="O31" s="12">
        <v>7.90161459907834</v>
      </c>
      <c r="P31" s="12">
        <v>10.7772793056836</v>
      </c>
      <c r="Q31" s="12">
        <v>14.5375655360983</v>
      </c>
      <c r="R31" s="12">
        <v>19.5491689155146</v>
      </c>
      <c r="S31" s="12">
        <v>26.0626809278034</v>
      </c>
      <c r="T31" s="12">
        <v>33.6254197296467</v>
      </c>
      <c r="U31" s="12">
        <v>41.7977148325653</v>
      </c>
      <c r="V31" s="18"/>
    </row>
    <row r="32" spans="1:22">
      <c r="A32" s="5" t="s">
        <v>22</v>
      </c>
      <c r="B32" s="5" t="s">
        <v>23</v>
      </c>
      <c r="C32" s="5" t="s">
        <v>22</v>
      </c>
      <c r="D32" s="5" t="s">
        <v>23</v>
      </c>
      <c r="E32" s="5" t="s">
        <v>24</v>
      </c>
      <c r="F32" s="5" t="s">
        <v>25</v>
      </c>
      <c r="G32" s="5" t="s">
        <v>37</v>
      </c>
      <c r="H32" s="5" t="s">
        <v>29</v>
      </c>
      <c r="I32" s="5" t="s">
        <v>32</v>
      </c>
      <c r="J32" s="5" t="s">
        <v>31</v>
      </c>
      <c r="K32" s="11">
        <v>1.82137508448541</v>
      </c>
      <c r="L32" s="12">
        <v>2.89346577572965</v>
      </c>
      <c r="M32" s="12">
        <v>3.60406959754224</v>
      </c>
      <c r="N32" s="12">
        <v>4.94935504147465</v>
      </c>
      <c r="O32" s="12">
        <v>6.74043818740399</v>
      </c>
      <c r="P32" s="12">
        <v>8.83385702611367</v>
      </c>
      <c r="Q32" s="12">
        <v>11.2928587281106</v>
      </c>
      <c r="R32" s="12">
        <v>14.5506744331797</v>
      </c>
      <c r="S32" s="12">
        <v>18.9795635760369</v>
      </c>
      <c r="T32" s="12">
        <v>23.3646133333333</v>
      </c>
      <c r="U32" s="12">
        <v>26.0460035453149</v>
      </c>
      <c r="V32" s="18"/>
    </row>
    <row r="33" spans="1:22">
      <c r="A33" s="5" t="s">
        <v>22</v>
      </c>
      <c r="B33" s="5" t="s">
        <v>23</v>
      </c>
      <c r="C33" s="5" t="s">
        <v>22</v>
      </c>
      <c r="D33" s="5" t="s">
        <v>23</v>
      </c>
      <c r="E33" s="5" t="s">
        <v>24</v>
      </c>
      <c r="F33" s="5" t="s">
        <v>25</v>
      </c>
      <c r="G33" s="5" t="s">
        <v>37</v>
      </c>
      <c r="H33" s="5" t="s">
        <v>29</v>
      </c>
      <c r="I33" s="5" t="s">
        <v>59</v>
      </c>
      <c r="J33" s="5" t="s">
        <v>60</v>
      </c>
      <c r="K33" s="13">
        <f t="shared" ref="K33:U33" si="8">(1-K32/K31)*-1</f>
        <v>0</v>
      </c>
      <c r="L33" s="13">
        <f>(1-L32/L31)*-1</f>
        <v>0</v>
      </c>
      <c r="M33" s="13">
        <f>(1-M32/M31)*-1</f>
        <v>-0.122778004535966</v>
      </c>
      <c r="N33" s="13">
        <f>(1-N32/N31)*-1</f>
        <v>-0.137583878016379</v>
      </c>
      <c r="O33" s="13">
        <f>(1-O32/O31)*-1</f>
        <v>-0.146954321438278</v>
      </c>
      <c r="P33" s="13">
        <f>(1-P32/P31)*-1</f>
        <v>-0.180325871163513</v>
      </c>
      <c r="Q33" s="13">
        <f>(1-Q32/Q31)*-1</f>
        <v>-0.22319464699442</v>
      </c>
      <c r="R33" s="13">
        <f>(1-R32/R31)*-1</f>
        <v>-0.255688336621204</v>
      </c>
      <c r="S33" s="13">
        <f>(1-S32/S31)*-1</f>
        <v>-0.27177240021422</v>
      </c>
      <c r="T33" s="13">
        <f>(1-T32/T31)*-1</f>
        <v>-0.305150284481554</v>
      </c>
      <c r="U33" s="13">
        <f>(1-U32/U31)*-1</f>
        <v>-0.376855800618506</v>
      </c>
      <c r="V33" s="18"/>
    </row>
    <row r="34" spans="1:22">
      <c r="A34" s="5" t="s">
        <v>22</v>
      </c>
      <c r="B34" s="5" t="s">
        <v>23</v>
      </c>
      <c r="C34" s="5" t="s">
        <v>22</v>
      </c>
      <c r="D34" s="5" t="s">
        <v>23</v>
      </c>
      <c r="E34" s="5" t="s">
        <v>24</v>
      </c>
      <c r="F34" s="5" t="s">
        <v>25</v>
      </c>
      <c r="G34" s="5" t="s">
        <v>37</v>
      </c>
      <c r="H34" s="5" t="s">
        <v>29</v>
      </c>
      <c r="I34" s="5" t="s">
        <v>30</v>
      </c>
      <c r="J34" s="5" t="s">
        <v>33</v>
      </c>
      <c r="K34" s="11">
        <v>1.82137508448541</v>
      </c>
      <c r="L34" s="12">
        <v>2.89346577572965</v>
      </c>
      <c r="M34" s="12">
        <v>4.0691681781874</v>
      </c>
      <c r="N34" s="12">
        <v>5.56454694316436</v>
      </c>
      <c r="O34" s="12">
        <v>7.49810106912442</v>
      </c>
      <c r="P34" s="12">
        <v>10.1243112442396</v>
      </c>
      <c r="Q34" s="12">
        <v>13.5393705069124</v>
      </c>
      <c r="R34" s="12">
        <v>18.0636052411674</v>
      </c>
      <c r="S34" s="12">
        <v>23.9115623410138</v>
      </c>
      <c r="T34" s="12">
        <v>30.6569268018433</v>
      </c>
      <c r="U34" s="12">
        <v>37.6637637788018</v>
      </c>
      <c r="V34" s="18"/>
    </row>
    <row r="35" spans="1:22">
      <c r="A35" s="5" t="s">
        <v>22</v>
      </c>
      <c r="B35" s="5" t="s">
        <v>23</v>
      </c>
      <c r="C35" s="5" t="s">
        <v>22</v>
      </c>
      <c r="D35" s="5" t="s">
        <v>23</v>
      </c>
      <c r="E35" s="5" t="s">
        <v>24</v>
      </c>
      <c r="F35" s="5" t="s">
        <v>25</v>
      </c>
      <c r="G35" s="5" t="s">
        <v>37</v>
      </c>
      <c r="H35" s="5" t="s">
        <v>29</v>
      </c>
      <c r="I35" s="5" t="s">
        <v>61</v>
      </c>
      <c r="J35" s="5" t="s">
        <v>60</v>
      </c>
      <c r="K35" s="13">
        <f t="shared" ref="K35:U35" si="9">(1-(K34/K31))*-1</f>
        <v>0</v>
      </c>
      <c r="L35" s="13">
        <f>(1-(L34/L31))*-1</f>
        <v>0</v>
      </c>
      <c r="M35" s="13">
        <f>(1-(M34/M31))*-1</f>
        <v>-0.00957411266904207</v>
      </c>
      <c r="N35" s="13">
        <f>(1-(N34/N31))*-1</f>
        <v>-0.0303878070768231</v>
      </c>
      <c r="O35" s="13">
        <f>(1-(O34/O31))*-1</f>
        <v>-0.0510672249189406</v>
      </c>
      <c r="P35" s="13">
        <f>(1-(P34/P31))*-1</f>
        <v>-0.0605874676644579</v>
      </c>
      <c r="Q35" s="13">
        <f>(1-(Q34/Q31))*-1</f>
        <v>-0.0686631490470149</v>
      </c>
      <c r="R35" s="13">
        <f>(1-(R34/R31))*-1</f>
        <v>-0.0759911421691275</v>
      </c>
      <c r="S35" s="13">
        <f>(1-(S34/S31))*-1</f>
        <v>-0.0825363512199071</v>
      </c>
      <c r="T35" s="13">
        <f>(1-(T34/T31))*-1</f>
        <v>-0.0882812155705564</v>
      </c>
      <c r="U35" s="13">
        <f>(1-(U34/U31))*-1</f>
        <v>-0.0989037575456787</v>
      </c>
      <c r="V35" s="18"/>
    </row>
    <row r="36" spans="1:22">
      <c r="A36" s="6" t="s">
        <v>22</v>
      </c>
      <c r="B36" s="6" t="s">
        <v>23</v>
      </c>
      <c r="C36" s="6" t="s">
        <v>22</v>
      </c>
      <c r="D36" s="6" t="s">
        <v>23</v>
      </c>
      <c r="E36" s="6" t="s">
        <v>24</v>
      </c>
      <c r="F36" s="6" t="s">
        <v>25</v>
      </c>
      <c r="G36" s="6" t="s">
        <v>38</v>
      </c>
      <c r="H36" s="6" t="s">
        <v>27</v>
      </c>
      <c r="I36" s="6" t="s">
        <v>28</v>
      </c>
      <c r="J36" s="6" t="s">
        <v>28</v>
      </c>
      <c r="K36" s="6" t="s">
        <v>36</v>
      </c>
      <c r="L36" s="14">
        <v>3.186190918</v>
      </c>
      <c r="M36" s="14">
        <v>6.264275391</v>
      </c>
      <c r="N36" s="14">
        <v>11.691623047</v>
      </c>
      <c r="O36" s="14">
        <v>15.425517578</v>
      </c>
      <c r="P36" s="14">
        <v>18.463564453</v>
      </c>
      <c r="Q36" s="14">
        <v>21.2121875</v>
      </c>
      <c r="R36" s="14">
        <v>24.574166016</v>
      </c>
      <c r="S36" s="14">
        <v>28.574966797</v>
      </c>
      <c r="T36" s="14">
        <v>33.163742188</v>
      </c>
      <c r="U36" s="14">
        <v>38.2784110189356</v>
      </c>
      <c r="V36" s="18"/>
    </row>
    <row r="37" spans="1:22">
      <c r="A37" s="6" t="s">
        <v>22</v>
      </c>
      <c r="B37" s="6" t="s">
        <v>23</v>
      </c>
      <c r="C37" s="6" t="s">
        <v>22</v>
      </c>
      <c r="D37" s="6" t="s">
        <v>23</v>
      </c>
      <c r="E37" s="6" t="s">
        <v>24</v>
      </c>
      <c r="F37" s="6" t="s">
        <v>25</v>
      </c>
      <c r="G37" s="6" t="s">
        <v>38</v>
      </c>
      <c r="H37" s="6" t="s">
        <v>29</v>
      </c>
      <c r="I37" s="6" t="s">
        <v>32</v>
      </c>
      <c r="J37" s="6" t="s">
        <v>31</v>
      </c>
      <c r="K37" s="6"/>
      <c r="L37" s="14">
        <v>3.186190918</v>
      </c>
      <c r="M37" s="14">
        <v>5.969301758</v>
      </c>
      <c r="N37" s="14">
        <v>11.128525391</v>
      </c>
      <c r="O37" s="14">
        <v>14.566920898</v>
      </c>
      <c r="P37" s="14">
        <v>17.248373047</v>
      </c>
      <c r="Q37" s="14">
        <v>19.547902344</v>
      </c>
      <c r="R37" s="14">
        <v>22.378339844</v>
      </c>
      <c r="S37" s="14">
        <v>25.832025391</v>
      </c>
      <c r="T37" s="14">
        <v>29.948685547</v>
      </c>
      <c r="U37" s="14">
        <v>34.6716259134271</v>
      </c>
      <c r="V37" s="18"/>
    </row>
    <row r="38" spans="1:22">
      <c r="A38" s="6" t="s">
        <v>22</v>
      </c>
      <c r="B38" s="6" t="s">
        <v>23</v>
      </c>
      <c r="C38" s="6" t="s">
        <v>22</v>
      </c>
      <c r="D38" s="6" t="s">
        <v>23</v>
      </c>
      <c r="E38" s="6" t="s">
        <v>24</v>
      </c>
      <c r="F38" s="6" t="s">
        <v>25</v>
      </c>
      <c r="G38" s="6" t="s">
        <v>38</v>
      </c>
      <c r="H38" s="6" t="s">
        <v>29</v>
      </c>
      <c r="I38" s="6" t="s">
        <v>59</v>
      </c>
      <c r="J38" s="6" t="s">
        <v>60</v>
      </c>
      <c r="K38" s="6"/>
      <c r="L38" s="15">
        <f t="shared" ref="L38:U38" si="10">(1-L37/L36)*-1</f>
        <v>0</v>
      </c>
      <c r="M38" s="15">
        <f>(1-M37/M36)*-1</f>
        <v>-0.0470882288195367</v>
      </c>
      <c r="N38" s="15">
        <f>(1-N37/N36)*-1</f>
        <v>-0.0481624881110486</v>
      </c>
      <c r="O38" s="15">
        <f>(1-O37/O36)*-1</f>
        <v>-0.0556608020222632</v>
      </c>
      <c r="P38" s="15">
        <f>(1-P37/P36)*-1</f>
        <v>-0.0658156451368496</v>
      </c>
      <c r="Q38" s="15">
        <f>(1-Q37/Q36)*-1</f>
        <v>-0.0784589121701853</v>
      </c>
      <c r="R38" s="15">
        <f>(1-R37/R36)*-1</f>
        <v>-0.0893550637922085</v>
      </c>
      <c r="S38" s="15">
        <f>(1-S37/S36)*-1</f>
        <v>-0.0959910618789581</v>
      </c>
      <c r="T38" s="15">
        <f>(1-T37/T36)*-1</f>
        <v>-0.0969449292777138</v>
      </c>
      <c r="U38" s="15">
        <f>(1-U37/U36)*-1</f>
        <v>-0.094225047735765</v>
      </c>
      <c r="V38" s="18"/>
    </row>
    <row r="39" spans="1:22">
      <c r="A39" s="6" t="s">
        <v>22</v>
      </c>
      <c r="B39" s="6" t="s">
        <v>23</v>
      </c>
      <c r="C39" s="6" t="s">
        <v>22</v>
      </c>
      <c r="D39" s="6" t="s">
        <v>23</v>
      </c>
      <c r="E39" s="6" t="s">
        <v>24</v>
      </c>
      <c r="F39" s="6" t="s">
        <v>25</v>
      </c>
      <c r="G39" s="6" t="s">
        <v>38</v>
      </c>
      <c r="H39" s="6" t="s">
        <v>29</v>
      </c>
      <c r="I39" s="6" t="s">
        <v>30</v>
      </c>
      <c r="J39" s="6" t="s">
        <v>33</v>
      </c>
      <c r="K39" s="6" t="s">
        <v>36</v>
      </c>
      <c r="L39" s="14">
        <v>3.186190918</v>
      </c>
      <c r="M39" s="14">
        <v>6.083385742</v>
      </c>
      <c r="N39" s="14">
        <v>11.317569336</v>
      </c>
      <c r="O39" s="14">
        <v>14.886864258</v>
      </c>
      <c r="P39" s="14">
        <v>17.745578125</v>
      </c>
      <c r="Q39" s="14">
        <v>20.215802734</v>
      </c>
      <c r="R39" s="14">
        <v>23.119625</v>
      </c>
      <c r="S39" s="14">
        <v>26.585189453</v>
      </c>
      <c r="T39" s="14">
        <v>30.844576172</v>
      </c>
      <c r="U39" s="14">
        <v>35.7036869996575</v>
      </c>
      <c r="V39" s="18"/>
    </row>
    <row r="40" spans="1:22">
      <c r="A40" s="6" t="s">
        <v>22</v>
      </c>
      <c r="B40" s="6" t="s">
        <v>23</v>
      </c>
      <c r="C40" s="6" t="s">
        <v>22</v>
      </c>
      <c r="D40" s="6" t="s">
        <v>23</v>
      </c>
      <c r="E40" s="6" t="s">
        <v>24</v>
      </c>
      <c r="F40" s="6" t="s">
        <v>25</v>
      </c>
      <c r="G40" s="6" t="s">
        <v>38</v>
      </c>
      <c r="H40" s="6" t="s">
        <v>29</v>
      </c>
      <c r="I40" s="6" t="s">
        <v>62</v>
      </c>
      <c r="J40" s="6" t="s">
        <v>60</v>
      </c>
      <c r="K40" s="6"/>
      <c r="L40" s="15">
        <f t="shared" ref="L40:U40" si="11">(1-L39/L36)*-1</f>
        <v>0</v>
      </c>
      <c r="M40" s="15">
        <f>(1-M39/M36)*-1</f>
        <v>-0.0288763883624731</v>
      </c>
      <c r="N40" s="15">
        <f>(1-N39/N36)*-1</f>
        <v>-0.0319933091835336</v>
      </c>
      <c r="O40" s="15">
        <f>(1-O39/O36)*-1</f>
        <v>-0.0349196269931477</v>
      </c>
      <c r="P40" s="15">
        <f>(1-P39/P36)*-1</f>
        <v>-0.0388866586312557</v>
      </c>
      <c r="Q40" s="15">
        <f>(1-Q39/Q36)*-1</f>
        <v>-0.0469722778944887</v>
      </c>
      <c r="R40" s="15">
        <f>(1-R39/R36)*-1</f>
        <v>-0.0591898424977255</v>
      </c>
      <c r="S40" s="15">
        <f>(1-S39/S36)*-1</f>
        <v>-0.0696335837635654</v>
      </c>
      <c r="T40" s="15">
        <f>(1-T39/T36)*-1</f>
        <v>-0.0699307696596183</v>
      </c>
      <c r="U40" s="15">
        <f>(1-U39/U36)*-1</f>
        <v>-0.0672630851370605</v>
      </c>
      <c r="V40" s="18"/>
    </row>
    <row r="41" spans="1:22">
      <c r="A41" s="5" t="s">
        <v>22</v>
      </c>
      <c r="B41" s="5" t="s">
        <v>23</v>
      </c>
      <c r="C41" s="5" t="s">
        <v>22</v>
      </c>
      <c r="D41" s="5" t="s">
        <v>23</v>
      </c>
      <c r="E41" s="5" t="s">
        <v>24</v>
      </c>
      <c r="F41" s="5" t="s">
        <v>25</v>
      </c>
      <c r="G41" s="5" t="s">
        <v>43</v>
      </c>
      <c r="H41" s="5" t="s">
        <v>27</v>
      </c>
      <c r="I41" s="5" t="s">
        <v>28</v>
      </c>
      <c r="J41" s="5" t="s">
        <v>28</v>
      </c>
      <c r="K41" s="11">
        <v>1.58765</v>
      </c>
      <c r="L41" s="12">
        <v>4.2431</v>
      </c>
      <c r="M41" s="12">
        <v>8.33165</v>
      </c>
      <c r="N41" s="12">
        <v>13.769</v>
      </c>
      <c r="O41" s="12">
        <v>19.54355</v>
      </c>
      <c r="P41" s="12">
        <v>26.42805</v>
      </c>
      <c r="Q41" s="12">
        <v>33.2704</v>
      </c>
      <c r="R41" s="12">
        <v>41.1384</v>
      </c>
      <c r="S41" s="12">
        <v>49.1188</v>
      </c>
      <c r="T41" s="12">
        <v>57.4083</v>
      </c>
      <c r="U41" s="12">
        <v>66.6251</v>
      </c>
      <c r="V41" s="18"/>
    </row>
    <row r="42" spans="1:22">
      <c r="A42" s="5" t="s">
        <v>22</v>
      </c>
      <c r="B42" s="5" t="s">
        <v>23</v>
      </c>
      <c r="C42" s="5" t="s">
        <v>22</v>
      </c>
      <c r="D42" s="5" t="s">
        <v>23</v>
      </c>
      <c r="E42" s="5" t="s">
        <v>24</v>
      </c>
      <c r="F42" s="5" t="s">
        <v>25</v>
      </c>
      <c r="G42" s="5" t="s">
        <v>43</v>
      </c>
      <c r="H42" s="5" t="s">
        <v>29</v>
      </c>
      <c r="I42" s="5" t="s">
        <v>32</v>
      </c>
      <c r="J42" s="5" t="s">
        <v>31</v>
      </c>
      <c r="K42" s="11">
        <v>1.58765</v>
      </c>
      <c r="L42" s="12">
        <v>4.2431</v>
      </c>
      <c r="M42" s="12">
        <v>8.28489551066218</v>
      </c>
      <c r="N42" s="12">
        <v>13.6915372714487</v>
      </c>
      <c r="O42" s="12">
        <v>19.4064609409752</v>
      </c>
      <c r="P42" s="12">
        <v>26.0513066747018</v>
      </c>
      <c r="Q42" s="12">
        <v>32.6614557549119</v>
      </c>
      <c r="R42" s="12">
        <v>40.1034100952381</v>
      </c>
      <c r="S42" s="12">
        <v>47.9893830129973</v>
      </c>
      <c r="T42" s="12">
        <v>56.0983177399346</v>
      </c>
      <c r="U42" s="12">
        <v>65.4858028992326</v>
      </c>
      <c r="V42" s="18"/>
    </row>
    <row r="43" spans="1:22">
      <c r="A43" s="5" t="s">
        <v>22</v>
      </c>
      <c r="B43" s="5" t="s">
        <v>23</v>
      </c>
      <c r="C43" s="5" t="s">
        <v>22</v>
      </c>
      <c r="D43" s="5" t="s">
        <v>23</v>
      </c>
      <c r="E43" s="5" t="s">
        <v>24</v>
      </c>
      <c r="F43" s="5" t="s">
        <v>25</v>
      </c>
      <c r="G43" s="5" t="s">
        <v>43</v>
      </c>
      <c r="H43" s="5" t="s">
        <v>29</v>
      </c>
      <c r="I43" s="5" t="s">
        <v>59</v>
      </c>
      <c r="J43" s="5" t="s">
        <v>60</v>
      </c>
      <c r="K43" s="13">
        <f>(0)*-1</f>
        <v>0</v>
      </c>
      <c r="L43" s="13">
        <f t="shared" ref="L43:U43" si="12">(1-L42/L41)*-1</f>
        <v>0</v>
      </c>
      <c r="M43" s="13">
        <f>(1-M42/M41)*-1</f>
        <v>-0.00561167227833903</v>
      </c>
      <c r="N43" s="13">
        <f>(1-N42/N41)*-1</f>
        <v>-0.00562587904360046</v>
      </c>
      <c r="O43" s="13">
        <f>(1-O42/O41)*-1</f>
        <v>-0.00701454234388355</v>
      </c>
      <c r="P43" s="13">
        <f>(1-P42/P41)*-1</f>
        <v>-0.0142554341049832</v>
      </c>
      <c r="Q43" s="13">
        <f>(1-Q42/Q41)*-1</f>
        <v>-0.0183028831961163</v>
      </c>
      <c r="R43" s="13">
        <f>(1-R42/R41)*-1</f>
        <v>-0.0251587301587303</v>
      </c>
      <c r="S43" s="13">
        <f>(1-S42/S41)*-1</f>
        <v>-0.0229935785687492</v>
      </c>
      <c r="T43" s="13">
        <f>(1-T42/T41)*-1</f>
        <v>-0.0228186910266531</v>
      </c>
      <c r="U43" s="13">
        <f>(1-U42/U41)*-1</f>
        <v>-0.0171001184353553</v>
      </c>
      <c r="V43" s="18"/>
    </row>
    <row r="44" spans="1:22">
      <c r="A44" s="5" t="s">
        <v>22</v>
      </c>
      <c r="B44" s="5" t="s">
        <v>23</v>
      </c>
      <c r="C44" s="5" t="s">
        <v>22</v>
      </c>
      <c r="D44" s="5" t="s">
        <v>23</v>
      </c>
      <c r="E44" s="5" t="s">
        <v>24</v>
      </c>
      <c r="F44" s="5" t="s">
        <v>25</v>
      </c>
      <c r="G44" s="5" t="s">
        <v>43</v>
      </c>
      <c r="H44" s="5" t="s">
        <v>29</v>
      </c>
      <c r="I44" s="5" t="s">
        <v>30</v>
      </c>
      <c r="J44" s="5" t="s">
        <v>33</v>
      </c>
      <c r="K44" s="11">
        <v>1.58765</v>
      </c>
      <c r="L44" s="12">
        <v>4.2431</v>
      </c>
      <c r="M44" s="12">
        <v>8.27671347502806</v>
      </c>
      <c r="N44" s="12">
        <v>13.5890130718954</v>
      </c>
      <c r="O44" s="12">
        <v>19.2693718819504</v>
      </c>
      <c r="P44" s="12">
        <v>25.9260916919496</v>
      </c>
      <c r="Q44" s="12">
        <v>32.8273330403123</v>
      </c>
      <c r="R44" s="12">
        <v>40.8271412063492</v>
      </c>
      <c r="S44" s="12">
        <v>48.9323703246022</v>
      </c>
      <c r="T44" s="12">
        <v>57.2993146554641</v>
      </c>
      <c r="U44" s="12">
        <v>66.8996554683064</v>
      </c>
      <c r="V44" s="18"/>
    </row>
    <row r="45" spans="1:22">
      <c r="A45" s="5" t="s">
        <v>22</v>
      </c>
      <c r="B45" s="5" t="s">
        <v>23</v>
      </c>
      <c r="C45" s="5" t="s">
        <v>22</v>
      </c>
      <c r="D45" s="5" t="s">
        <v>23</v>
      </c>
      <c r="E45" s="5" t="s">
        <v>24</v>
      </c>
      <c r="F45" s="5" t="s">
        <v>25</v>
      </c>
      <c r="G45" s="5" t="s">
        <v>69</v>
      </c>
      <c r="H45" s="5" t="s">
        <v>29</v>
      </c>
      <c r="I45" s="5" t="s">
        <v>61</v>
      </c>
      <c r="J45" s="5" t="s">
        <v>60</v>
      </c>
      <c r="K45" s="13">
        <v>0</v>
      </c>
      <c r="L45" s="13">
        <f t="shared" ref="L45:U45" si="13">(1-L44/L41)*-1</f>
        <v>0</v>
      </c>
      <c r="M45" s="13">
        <f>(1-M44/M41)*-1</f>
        <v>-0.00659371492704819</v>
      </c>
      <c r="N45" s="13">
        <f>(1-N44/N41)*-1</f>
        <v>-0.0130718954248366</v>
      </c>
      <c r="O45" s="13">
        <f>(1-O44/O41)*-1</f>
        <v>-0.0140290846877672</v>
      </c>
      <c r="P45" s="13">
        <f>(1-P44/P41)*-1</f>
        <v>-0.0189933917958524</v>
      </c>
      <c r="Q45" s="13">
        <f>(1-Q44/Q41)*-1</f>
        <v>-0.0133171515728014</v>
      </c>
      <c r="R45" s="13">
        <f>(1-R44/R41)*-1</f>
        <v>-0.00756613756613744</v>
      </c>
      <c r="S45" s="13">
        <f>(1-S44/S41)*-1</f>
        <v>-0.00379548513802763</v>
      </c>
      <c r="T45" s="13">
        <f>(1-T44/T41)*-1</f>
        <v>-0.00189842487124536</v>
      </c>
      <c r="U45" s="19">
        <f>(1-U44/U41)*-1</f>
        <v>0.00412090140662258</v>
      </c>
      <c r="V45" s="18"/>
    </row>
    <row r="46" spans="1:22">
      <c r="A46" s="6" t="s">
        <v>22</v>
      </c>
      <c r="B46" s="6" t="s">
        <v>23</v>
      </c>
      <c r="C46" s="6" t="s">
        <v>22</v>
      </c>
      <c r="D46" s="6" t="s">
        <v>23</v>
      </c>
      <c r="E46" s="6" t="s">
        <v>24</v>
      </c>
      <c r="F46" s="6" t="s">
        <v>25</v>
      </c>
      <c r="G46" s="6" t="s">
        <v>45</v>
      </c>
      <c r="H46" s="6" t="s">
        <v>27</v>
      </c>
      <c r="I46" s="6" t="s">
        <v>28</v>
      </c>
      <c r="J46" s="6" t="s">
        <v>28</v>
      </c>
      <c r="K46" s="16">
        <v>1.63318906</v>
      </c>
      <c r="L46" s="14">
        <v>3.6756852</v>
      </c>
      <c r="M46" s="14">
        <v>6.6603768</v>
      </c>
      <c r="N46" s="14">
        <v>11.3598748</v>
      </c>
      <c r="O46" s="14">
        <v>16.7798432</v>
      </c>
      <c r="P46" s="14">
        <v>22.920282</v>
      </c>
      <c r="Q46" s="14">
        <v>30.251118</v>
      </c>
      <c r="R46" s="14">
        <v>39.284598</v>
      </c>
      <c r="S46" s="14">
        <v>50.020722</v>
      </c>
      <c r="T46" s="14">
        <v>61.738118</v>
      </c>
      <c r="U46" s="14">
        <v>73.455514</v>
      </c>
      <c r="V46" s="18"/>
    </row>
    <row r="47" spans="1:22">
      <c r="A47" s="6" t="s">
        <v>22</v>
      </c>
      <c r="B47" s="6" t="s">
        <v>23</v>
      </c>
      <c r="C47" s="6" t="s">
        <v>22</v>
      </c>
      <c r="D47" s="6" t="s">
        <v>23</v>
      </c>
      <c r="E47" s="6" t="s">
        <v>24</v>
      </c>
      <c r="F47" s="6" t="s">
        <v>25</v>
      </c>
      <c r="G47" s="6" t="s">
        <v>45</v>
      </c>
      <c r="H47" s="6" t="s">
        <v>29</v>
      </c>
      <c r="I47" s="6" t="s">
        <v>32</v>
      </c>
      <c r="J47" s="6" t="s">
        <v>31</v>
      </c>
      <c r="K47" s="16">
        <v>1.63318906</v>
      </c>
      <c r="L47" s="14">
        <v>3.6756852</v>
      </c>
      <c r="M47" s="14">
        <v>6.61368259488879</v>
      </c>
      <c r="N47" s="14">
        <v>11.1805464778116</v>
      </c>
      <c r="O47" s="14">
        <v>16.2522601896675</v>
      </c>
      <c r="P47" s="14">
        <v>21.8288237304565</v>
      </c>
      <c r="Q47" s="14">
        <v>28.7258183614549</v>
      </c>
      <c r="R47" s="14">
        <v>37.1799263179558</v>
      </c>
      <c r="S47" s="14">
        <v>47.1911475999594</v>
      </c>
      <c r="T47" s="14">
        <v>57.0344894159406</v>
      </c>
      <c r="U47" s="14">
        <v>66.8778312319219</v>
      </c>
      <c r="V47" s="18"/>
    </row>
    <row r="48" spans="1:22">
      <c r="A48" s="6" t="s">
        <v>22</v>
      </c>
      <c r="B48" s="6" t="s">
        <v>23</v>
      </c>
      <c r="C48" s="6" t="s">
        <v>22</v>
      </c>
      <c r="D48" s="6" t="s">
        <v>23</v>
      </c>
      <c r="E48" s="6" t="s">
        <v>24</v>
      </c>
      <c r="F48" s="6" t="s">
        <v>25</v>
      </c>
      <c r="G48" s="6" t="s">
        <v>45</v>
      </c>
      <c r="H48" s="6" t="s">
        <v>29</v>
      </c>
      <c r="I48" s="6" t="s">
        <v>59</v>
      </c>
      <c r="J48" s="6" t="s">
        <v>60</v>
      </c>
      <c r="K48" s="15">
        <f t="shared" ref="K48:U48" si="14">(1-K47/K46)*-1</f>
        <v>0</v>
      </c>
      <c r="L48" s="15">
        <f>(1-L47/L46)*-1</f>
        <v>0</v>
      </c>
      <c r="M48" s="15">
        <f>(1-M47/M46)*-1</f>
        <v>-0.00701074526462309</v>
      </c>
      <c r="N48" s="15">
        <f>(1-N47/N46)*-1</f>
        <v>-0.0157861178354163</v>
      </c>
      <c r="O48" s="15">
        <f>(1-O47/O46)*-1</f>
        <v>-0.0314414743954496</v>
      </c>
      <c r="P48" s="15">
        <f>(1-P47/P46)*-1</f>
        <v>-0.0476197574507788</v>
      </c>
      <c r="Q48" s="15">
        <f>(1-Q47/Q46)*-1</f>
        <v>-0.0504212650436633</v>
      </c>
      <c r="R48" s="15">
        <f>(1-R47/R46)*-1</f>
        <v>-0.0535749833062873</v>
      </c>
      <c r="S48" s="15">
        <f>(1-S47/S46)*-1</f>
        <v>-0.0565680439406819</v>
      </c>
      <c r="T48" s="15">
        <f>(1-T47/T46)*-1</f>
        <v>-0.0761867827597107</v>
      </c>
      <c r="U48" s="15">
        <f>(1-U47/U46)*-1</f>
        <v>-0.0895464807186307</v>
      </c>
      <c r="V48" s="18"/>
    </row>
    <row r="49" spans="1:22">
      <c r="A49" s="6" t="s">
        <v>22</v>
      </c>
      <c r="B49" s="6" t="s">
        <v>23</v>
      </c>
      <c r="C49" s="6" t="s">
        <v>22</v>
      </c>
      <c r="D49" s="6" t="s">
        <v>23</v>
      </c>
      <c r="E49" s="6" t="s">
        <v>24</v>
      </c>
      <c r="F49" s="6" t="s">
        <v>25</v>
      </c>
      <c r="G49" s="6" t="s">
        <v>45</v>
      </c>
      <c r="H49" s="6" t="s">
        <v>29</v>
      </c>
      <c r="I49" s="6" t="s">
        <v>30</v>
      </c>
      <c r="J49" s="6" t="s">
        <v>33</v>
      </c>
      <c r="K49" s="16">
        <v>1.63318906</v>
      </c>
      <c r="L49" s="14">
        <v>3.6756852</v>
      </c>
      <c r="M49" s="14">
        <v>6.63738571323942</v>
      </c>
      <c r="N49" s="14">
        <v>11.2645820370416</v>
      </c>
      <c r="O49" s="14">
        <v>16.4890357838702</v>
      </c>
      <c r="P49" s="14">
        <v>22.3107469537253</v>
      </c>
      <c r="Q49" s="14">
        <v>29.4838288005916</v>
      </c>
      <c r="R49" s="14">
        <v>38.2893151883125</v>
      </c>
      <c r="S49" s="14">
        <v>48.727206116888</v>
      </c>
      <c r="T49" s="14">
        <v>60.617704509508</v>
      </c>
      <c r="U49" s="14">
        <v>72.508202902128</v>
      </c>
      <c r="V49" s="18"/>
    </row>
    <row r="50" spans="1:22">
      <c r="A50" s="6" t="s">
        <v>22</v>
      </c>
      <c r="B50" s="6" t="s">
        <v>23</v>
      </c>
      <c r="C50" s="6" t="s">
        <v>22</v>
      </c>
      <c r="D50" s="6" t="s">
        <v>23</v>
      </c>
      <c r="E50" s="6" t="s">
        <v>24</v>
      </c>
      <c r="F50" s="6" t="s">
        <v>25</v>
      </c>
      <c r="G50" s="6" t="s">
        <v>45</v>
      </c>
      <c r="H50" s="6" t="s">
        <v>29</v>
      </c>
      <c r="I50" s="6" t="s">
        <v>62</v>
      </c>
      <c r="J50" s="6" t="s">
        <v>60</v>
      </c>
      <c r="K50" s="15">
        <f t="shared" ref="K50:U50" si="15">(1-K49/K46)*-1</f>
        <v>0</v>
      </c>
      <c r="L50" s="15">
        <f>(1-L49/L46)*-1</f>
        <v>0</v>
      </c>
      <c r="M50" s="15">
        <f>(1-M49/M46)*-1</f>
        <v>-0.0034519198314088</v>
      </c>
      <c r="N50" s="15">
        <f>(1-N49/N46)*-1</f>
        <v>-0.00838853989468147</v>
      </c>
      <c r="O50" s="15">
        <f>(1-O49/O46)*-1</f>
        <v>-0.0173307588553493</v>
      </c>
      <c r="P50" s="15">
        <f>(1-P49/P46)*-1</f>
        <v>-0.0265936975066334</v>
      </c>
      <c r="Q50" s="15">
        <f>(1-Q49/Q46)*-1</f>
        <v>-0.025363994792138</v>
      </c>
      <c r="R50" s="15">
        <f>(1-R49/R46)*-1</f>
        <v>-0.0253351914581755</v>
      </c>
      <c r="S50" s="15">
        <f>(1-S49/S46)*-1</f>
        <v>-0.0258596004094468</v>
      </c>
      <c r="T50" s="15">
        <f>(1-T49/T46)*-1</f>
        <v>-0.0181478400506472</v>
      </c>
      <c r="U50" s="15">
        <f>(1-U49/U46)*-1</f>
        <v>-0.0128963919287522</v>
      </c>
      <c r="V50" s="18"/>
    </row>
    <row r="51" spans="1:22">
      <c r="A51" s="5" t="s">
        <v>22</v>
      </c>
      <c r="B51" s="5" t="s">
        <v>23</v>
      </c>
      <c r="C51" s="5" t="s">
        <v>22</v>
      </c>
      <c r="D51" s="5" t="s">
        <v>23</v>
      </c>
      <c r="E51" s="5" t="s">
        <v>50</v>
      </c>
      <c r="F51" s="5" t="s">
        <v>25</v>
      </c>
      <c r="G51" s="5" t="s">
        <v>37</v>
      </c>
      <c r="H51" s="5" t="s">
        <v>27</v>
      </c>
      <c r="I51" s="5" t="s">
        <v>28</v>
      </c>
      <c r="J51" s="5" t="s">
        <v>28</v>
      </c>
      <c r="K51" s="11">
        <v>9.8037663655914</v>
      </c>
      <c r="L51" s="12">
        <v>12.12954253149</v>
      </c>
      <c r="M51" s="12">
        <v>14.6210359447005</v>
      </c>
      <c r="N51" s="12">
        <v>17.2016782857143</v>
      </c>
      <c r="O51" s="12">
        <v>19.8132118648233</v>
      </c>
      <c r="P51" s="12">
        <v>22.3561123809524</v>
      </c>
      <c r="Q51" s="12">
        <v>24.8870620215054</v>
      </c>
      <c r="R51" s="12">
        <v>27.664744374808</v>
      </c>
      <c r="S51" s="12">
        <v>30.7423355698925</v>
      </c>
      <c r="T51" s="12">
        <v>33.8839012104455</v>
      </c>
      <c r="U51" s="12">
        <v>36.8771035391705</v>
      </c>
      <c r="V51" s="18"/>
    </row>
    <row r="52" spans="1:22">
      <c r="A52" s="5" t="s">
        <v>22</v>
      </c>
      <c r="B52" s="5" t="s">
        <v>23</v>
      </c>
      <c r="C52" s="5" t="s">
        <v>22</v>
      </c>
      <c r="D52" s="5" t="s">
        <v>23</v>
      </c>
      <c r="E52" s="5" t="s">
        <v>50</v>
      </c>
      <c r="F52" s="5" t="s">
        <v>25</v>
      </c>
      <c r="G52" s="5" t="s">
        <v>37</v>
      </c>
      <c r="H52" s="5" t="s">
        <v>29</v>
      </c>
      <c r="I52" s="5" t="s">
        <v>32</v>
      </c>
      <c r="J52" s="5" t="s">
        <v>31</v>
      </c>
      <c r="K52" s="11">
        <v>9.8037663655914</v>
      </c>
      <c r="L52" s="12">
        <v>12.12954253149</v>
      </c>
      <c r="M52" s="12">
        <v>14.5031924301075</v>
      </c>
      <c r="N52" s="12">
        <v>16.73918759447</v>
      </c>
      <c r="O52" s="12">
        <v>19.0116128356375</v>
      </c>
      <c r="P52" s="12">
        <v>21.2422369339478</v>
      </c>
      <c r="Q52" s="12">
        <v>23.4103941996928</v>
      </c>
      <c r="R52" s="12">
        <v>25.7388008847926</v>
      </c>
      <c r="S52" s="12">
        <v>28.2569802949309</v>
      </c>
      <c r="T52" s="12">
        <v>29.7252633855607</v>
      </c>
      <c r="U52" s="12">
        <v>30.8276764485407</v>
      </c>
      <c r="V52" s="18"/>
    </row>
    <row r="53" spans="1:22">
      <c r="A53" s="5" t="s">
        <v>22</v>
      </c>
      <c r="B53" s="5" t="s">
        <v>23</v>
      </c>
      <c r="C53" s="5" t="s">
        <v>22</v>
      </c>
      <c r="D53" s="5" t="s">
        <v>23</v>
      </c>
      <c r="E53" s="5" t="s">
        <v>50</v>
      </c>
      <c r="F53" s="5" t="s">
        <v>25</v>
      </c>
      <c r="G53" s="5" t="s">
        <v>37</v>
      </c>
      <c r="H53" s="5" t="s">
        <v>29</v>
      </c>
      <c r="I53" s="5" t="s">
        <v>59</v>
      </c>
      <c r="J53" s="5" t="s">
        <v>60</v>
      </c>
      <c r="K53" s="13">
        <f t="shared" ref="K53:U53" si="16">(1-K52/K51)*-1</f>
        <v>0</v>
      </c>
      <c r="L53" s="13">
        <f>(1-L52/L51)*-1</f>
        <v>0</v>
      </c>
      <c r="M53" s="13">
        <f>(1-M52/M51)*-1</f>
        <v>-0.00805986080867582</v>
      </c>
      <c r="N53" s="13">
        <f>(1-N52/N51)*-1</f>
        <v>-0.0268863702461133</v>
      </c>
      <c r="O53" s="13">
        <f>(1-O52/O51)*-1</f>
        <v>-0.0404578033412664</v>
      </c>
      <c r="P53" s="13">
        <f>(1-P52/P51)*-1</f>
        <v>-0.049824201454348</v>
      </c>
      <c r="Q53" s="13">
        <f>(1-Q52/Q51)*-1</f>
        <v>-0.0593347587809514</v>
      </c>
      <c r="R53" s="13">
        <f>(1-R52/R51)*-1</f>
        <v>-0.0696172523382922</v>
      </c>
      <c r="S53" s="13">
        <f>(1-S52/S51)*-1</f>
        <v>-0.0808447123124771</v>
      </c>
      <c r="T53" s="13">
        <f>(1-T52/T51)*-1</f>
        <v>-0.122731966400693</v>
      </c>
      <c r="U53" s="13">
        <f>(1-U52/U51)*-1</f>
        <v>-0.164042902236184</v>
      </c>
      <c r="V53" s="18"/>
    </row>
    <row r="54" spans="1:22">
      <c r="A54" s="5" t="s">
        <v>22</v>
      </c>
      <c r="B54" s="5" t="s">
        <v>23</v>
      </c>
      <c r="C54" s="5" t="s">
        <v>22</v>
      </c>
      <c r="D54" s="5" t="s">
        <v>23</v>
      </c>
      <c r="E54" s="5" t="s">
        <v>50</v>
      </c>
      <c r="F54" s="5" t="s">
        <v>25</v>
      </c>
      <c r="G54" s="5" t="s">
        <v>37</v>
      </c>
      <c r="H54" s="5" t="s">
        <v>29</v>
      </c>
      <c r="I54" s="5" t="s">
        <v>30</v>
      </c>
      <c r="J54" s="5" t="s">
        <v>33</v>
      </c>
      <c r="K54" s="11">
        <v>9.8037663655914</v>
      </c>
      <c r="L54" s="17">
        <v>12.12954253149</v>
      </c>
      <c r="M54" s="17">
        <v>14.617579047619</v>
      </c>
      <c r="N54" s="17">
        <v>17.1811226236559</v>
      </c>
      <c r="O54" s="17">
        <v>19.7238943840246</v>
      </c>
      <c r="P54" s="17">
        <v>22.1167382549923</v>
      </c>
      <c r="Q54" s="17">
        <v>24.3898564362519</v>
      </c>
      <c r="R54" s="17">
        <v>26.8642877603687</v>
      </c>
      <c r="S54" s="17">
        <v>29.6152255913978</v>
      </c>
      <c r="T54" s="17">
        <v>32.3690405284178</v>
      </c>
      <c r="U54" s="17">
        <v>34.9325825437788</v>
      </c>
      <c r="V54" s="18"/>
    </row>
    <row r="55" spans="1:22">
      <c r="A55" s="5" t="s">
        <v>22</v>
      </c>
      <c r="B55" s="5" t="s">
        <v>23</v>
      </c>
      <c r="C55" s="5" t="s">
        <v>22</v>
      </c>
      <c r="D55" s="5" t="s">
        <v>23</v>
      </c>
      <c r="E55" s="5" t="s">
        <v>50</v>
      </c>
      <c r="F55" s="5" t="s">
        <v>25</v>
      </c>
      <c r="G55" s="5" t="s">
        <v>37</v>
      </c>
      <c r="H55" s="5" t="s">
        <v>29</v>
      </c>
      <c r="I55" s="5" t="s">
        <v>61</v>
      </c>
      <c r="J55" s="5" t="s">
        <v>60</v>
      </c>
      <c r="K55" s="13">
        <f t="shared" ref="K55:U55" si="17">(1-K54/K51)*-1</f>
        <v>0</v>
      </c>
      <c r="L55" s="13">
        <f>(1-L54/L51)*-1</f>
        <v>0</v>
      </c>
      <c r="M55" s="13">
        <f>(1-M54/M51)*-1</f>
        <v>-0.00023643311557997</v>
      </c>
      <c r="N55" s="13">
        <f>(1-N54/N51)*-1</f>
        <v>-0.00119498003142182</v>
      </c>
      <c r="O55" s="13">
        <f>(1-O54/O51)*-1</f>
        <v>-0.00450797586015561</v>
      </c>
      <c r="P55" s="13">
        <f>(1-P54/P51)*-1</f>
        <v>-0.010707323432674</v>
      </c>
      <c r="Q55" s="13">
        <f>(1-Q54/Q51)*-1</f>
        <v>-0.0199784765603835</v>
      </c>
      <c r="R55" s="13">
        <f>(1-R54/R51)*-1</f>
        <v>-0.0289341771459936</v>
      </c>
      <c r="S55" s="13">
        <f>(1-S54/S51)*-1</f>
        <v>-0.0366631213146493</v>
      </c>
      <c r="T55" s="13">
        <f>(1-T54/T51)*-1</f>
        <v>-0.0447073869274727</v>
      </c>
      <c r="U55" s="13">
        <f>(1-U54/U51)*-1</f>
        <v>-0.0527297647800959</v>
      </c>
      <c r="V55" s="18"/>
    </row>
    <row r="56" spans="1:22">
      <c r="A56" s="6" t="s">
        <v>22</v>
      </c>
      <c r="B56" s="6" t="s">
        <v>23</v>
      </c>
      <c r="C56" s="6" t="s">
        <v>22</v>
      </c>
      <c r="D56" s="6" t="s">
        <v>23</v>
      </c>
      <c r="E56" s="6" t="s">
        <v>50</v>
      </c>
      <c r="F56" s="6" t="s">
        <v>25</v>
      </c>
      <c r="G56" s="6" t="s">
        <v>38</v>
      </c>
      <c r="H56" s="6" t="s">
        <v>27</v>
      </c>
      <c r="I56" s="6" t="s">
        <v>28</v>
      </c>
      <c r="J56" s="6" t="s">
        <v>28</v>
      </c>
      <c r="K56" s="6" t="s">
        <v>36</v>
      </c>
      <c r="L56" s="14">
        <v>9.898220703</v>
      </c>
      <c r="M56" s="14">
        <v>11.367978516</v>
      </c>
      <c r="N56" s="14">
        <v>12.793137695</v>
      </c>
      <c r="O56" s="14">
        <v>14.351868164</v>
      </c>
      <c r="P56" s="14">
        <v>16.365597656</v>
      </c>
      <c r="Q56" s="14">
        <v>18.694416016</v>
      </c>
      <c r="R56" s="14">
        <v>21.387921875</v>
      </c>
      <c r="S56" s="14">
        <v>24.537908203</v>
      </c>
      <c r="T56" s="14">
        <v>28.235673828</v>
      </c>
      <c r="U56" s="14">
        <v>32.595611420827</v>
      </c>
      <c r="V56" s="18"/>
    </row>
    <row r="57" spans="1:22">
      <c r="A57" s="6" t="s">
        <v>22</v>
      </c>
      <c r="B57" s="6" t="s">
        <v>23</v>
      </c>
      <c r="C57" s="6" t="s">
        <v>22</v>
      </c>
      <c r="D57" s="6" t="s">
        <v>23</v>
      </c>
      <c r="E57" s="6" t="s">
        <v>50</v>
      </c>
      <c r="F57" s="6" t="s">
        <v>25</v>
      </c>
      <c r="G57" s="6" t="s">
        <v>38</v>
      </c>
      <c r="H57" s="6" t="s">
        <v>29</v>
      </c>
      <c r="I57" s="6" t="s">
        <v>32</v>
      </c>
      <c r="J57" s="6" t="s">
        <v>31</v>
      </c>
      <c r="K57" s="6" t="s">
        <v>36</v>
      </c>
      <c r="L57" s="14">
        <v>9.898220703</v>
      </c>
      <c r="M57" s="14">
        <v>11.333091797</v>
      </c>
      <c r="N57" s="14">
        <v>12.730754883</v>
      </c>
      <c r="O57" s="14">
        <v>14.223462891</v>
      </c>
      <c r="P57" s="14">
        <v>16.118780273</v>
      </c>
      <c r="Q57" s="14">
        <v>18.242867188</v>
      </c>
      <c r="R57" s="14">
        <v>20.686214844</v>
      </c>
      <c r="S57" s="14">
        <v>23.661322266</v>
      </c>
      <c r="T57" s="14">
        <v>27.163537109</v>
      </c>
      <c r="U57" s="14">
        <v>31.2448914468707</v>
      </c>
      <c r="V57" s="18"/>
    </row>
    <row r="58" spans="1:22">
      <c r="A58" s="6" t="s">
        <v>22</v>
      </c>
      <c r="B58" s="6" t="s">
        <v>23</v>
      </c>
      <c r="C58" s="6" t="s">
        <v>22</v>
      </c>
      <c r="D58" s="6" t="s">
        <v>23</v>
      </c>
      <c r="E58" s="6" t="s">
        <v>50</v>
      </c>
      <c r="F58" s="6" t="s">
        <v>25</v>
      </c>
      <c r="G58" s="6" t="s">
        <v>38</v>
      </c>
      <c r="H58" s="6" t="s">
        <v>29</v>
      </c>
      <c r="I58" s="6" t="s">
        <v>59</v>
      </c>
      <c r="J58" s="6" t="s">
        <v>60</v>
      </c>
      <c r="K58" s="6"/>
      <c r="L58" s="15">
        <f t="shared" ref="L58:U58" si="18">(1-L57/L56)*-1</f>
        <v>0</v>
      </c>
      <c r="M58" s="15">
        <f>(1-M57/M56)*-1</f>
        <v>-0.00306885863224471</v>
      </c>
      <c r="N58" s="15">
        <f>(1-N57/N56)*-1</f>
        <v>-0.00487627144233593</v>
      </c>
      <c r="O58" s="15">
        <f>(1-O57/O56)*-1</f>
        <v>-0.00894693788520784</v>
      </c>
      <c r="P58" s="15">
        <f>(1-P57/P56)*-1</f>
        <v>-0.0150814768997765</v>
      </c>
      <c r="Q58" s="15">
        <f>(1-Q57/Q56)*-1</f>
        <v>-0.0241542088083163</v>
      </c>
      <c r="R58" s="15">
        <f>(1-R57/R56)*-1</f>
        <v>-0.0328085652781542</v>
      </c>
      <c r="S58" s="15">
        <f>(1-S57/S56)*-1</f>
        <v>-0.035723743431921</v>
      </c>
      <c r="T58" s="15">
        <f>(1-T57/T56)*-1</f>
        <v>-0.0379709981610855</v>
      </c>
      <c r="U58" s="15">
        <f>(1-U57/U56)*-1</f>
        <v>-0.0414387064724064</v>
      </c>
      <c r="V58" s="18"/>
    </row>
    <row r="59" spans="1:22">
      <c r="A59" s="6" t="s">
        <v>22</v>
      </c>
      <c r="B59" s="6" t="s">
        <v>23</v>
      </c>
      <c r="C59" s="6" t="s">
        <v>22</v>
      </c>
      <c r="D59" s="6" t="s">
        <v>23</v>
      </c>
      <c r="E59" s="6" t="s">
        <v>50</v>
      </c>
      <c r="F59" s="6" t="s">
        <v>25</v>
      </c>
      <c r="G59" s="6" t="s">
        <v>38</v>
      </c>
      <c r="H59" s="6" t="s">
        <v>29</v>
      </c>
      <c r="I59" s="6" t="s">
        <v>30</v>
      </c>
      <c r="J59" s="6" t="s">
        <v>33</v>
      </c>
      <c r="K59" s="6" t="s">
        <v>36</v>
      </c>
      <c r="L59" s="14">
        <v>9.898220703</v>
      </c>
      <c r="M59" s="14">
        <v>11.347150391</v>
      </c>
      <c r="N59" s="14">
        <v>12.753489258</v>
      </c>
      <c r="O59" s="14">
        <v>14.26815918</v>
      </c>
      <c r="P59" s="14">
        <v>16.216726563</v>
      </c>
      <c r="Q59" s="14">
        <v>18.441490234</v>
      </c>
      <c r="R59" s="14">
        <v>20.991273438</v>
      </c>
      <c r="S59" s="14">
        <v>23.977019531</v>
      </c>
      <c r="T59" s="14">
        <v>27.561845703</v>
      </c>
      <c r="U59" s="14">
        <v>31.7788004809759</v>
      </c>
      <c r="V59" s="18"/>
    </row>
    <row r="60" spans="1:22">
      <c r="A60" s="6" t="s">
        <v>22</v>
      </c>
      <c r="B60" s="6" t="s">
        <v>23</v>
      </c>
      <c r="C60" s="6" t="s">
        <v>22</v>
      </c>
      <c r="D60" s="6" t="s">
        <v>23</v>
      </c>
      <c r="E60" s="6" t="s">
        <v>50</v>
      </c>
      <c r="F60" s="6" t="s">
        <v>25</v>
      </c>
      <c r="G60" s="6" t="s">
        <v>38</v>
      </c>
      <c r="H60" s="6" t="s">
        <v>29</v>
      </c>
      <c r="I60" s="6" t="s">
        <v>62</v>
      </c>
      <c r="J60" s="6" t="s">
        <v>60</v>
      </c>
      <c r="K60" s="6"/>
      <c r="L60" s="15">
        <f t="shared" ref="L60:U60" si="19">(1-L59/L56)*-1</f>
        <v>0</v>
      </c>
      <c r="M60" s="15">
        <f>(1-M59/M56)*-1</f>
        <v>-0.00183217490873022</v>
      </c>
      <c r="N60" s="15">
        <f>(1-N59/N56)*-1</f>
        <v>-0.00309919567390371</v>
      </c>
      <c r="O60" s="15">
        <f>(1-O59/O56)*-1</f>
        <v>-0.00583261935264789</v>
      </c>
      <c r="P60" s="15">
        <f>(1-P59/P56)*-1</f>
        <v>-0.00909658761807686</v>
      </c>
      <c r="Q60" s="15">
        <f>(1-Q59/Q56)*-1</f>
        <v>-0.0135294829099516</v>
      </c>
      <c r="R60" s="15">
        <f>(1-R59/R56)*-1</f>
        <v>-0.018545440707993</v>
      </c>
      <c r="S60" s="15">
        <f>(1-S59/S56)*-1</f>
        <v>-0.0228580475303687</v>
      </c>
      <c r="T60" s="15">
        <f>(1-T59/T56)*-1</f>
        <v>-0.0238644251631706</v>
      </c>
      <c r="U60" s="15">
        <f>(1-U59/U56)*-1</f>
        <v>-0.0250589237092578</v>
      </c>
      <c r="V60" s="18"/>
    </row>
    <row r="61" spans="1:22">
      <c r="A61" s="5" t="s">
        <v>22</v>
      </c>
      <c r="B61" s="5" t="s">
        <v>23</v>
      </c>
      <c r="C61" s="5" t="s">
        <v>22</v>
      </c>
      <c r="D61" s="5" t="s">
        <v>23</v>
      </c>
      <c r="E61" s="5" t="s">
        <v>50</v>
      </c>
      <c r="F61" s="5" t="s">
        <v>25</v>
      </c>
      <c r="G61" s="5" t="s">
        <v>43</v>
      </c>
      <c r="H61" s="5" t="s">
        <v>27</v>
      </c>
      <c r="I61" s="5" t="s">
        <v>28</v>
      </c>
      <c r="J61" s="5" t="s">
        <v>28</v>
      </c>
      <c r="K61" s="11">
        <v>12.5326</v>
      </c>
      <c r="L61" s="12">
        <v>15.2583</v>
      </c>
      <c r="M61" s="12">
        <v>18.30715</v>
      </c>
      <c r="N61" s="12">
        <v>21.2998</v>
      </c>
      <c r="O61" s="12">
        <v>24.18005</v>
      </c>
      <c r="P61" s="12">
        <v>26.9479</v>
      </c>
      <c r="Q61" s="12">
        <v>29.6174</v>
      </c>
      <c r="R61" s="12">
        <v>32.3431</v>
      </c>
      <c r="S61" s="12">
        <v>35.30765</v>
      </c>
      <c r="T61" s="12">
        <v>38.53915</v>
      </c>
      <c r="U61" s="12">
        <v>42.13595</v>
      </c>
      <c r="V61" s="18"/>
    </row>
    <row r="62" spans="1:22">
      <c r="A62" s="5" t="s">
        <v>22</v>
      </c>
      <c r="B62" s="5" t="s">
        <v>23</v>
      </c>
      <c r="C62" s="5" t="s">
        <v>22</v>
      </c>
      <c r="D62" s="5" t="s">
        <v>23</v>
      </c>
      <c r="E62" s="5" t="s">
        <v>50</v>
      </c>
      <c r="F62" s="5" t="s">
        <v>25</v>
      </c>
      <c r="G62" s="5" t="s">
        <v>43</v>
      </c>
      <c r="H62" s="5" t="s">
        <v>29</v>
      </c>
      <c r="I62" s="5" t="s">
        <v>32</v>
      </c>
      <c r="J62" s="5" t="s">
        <v>31</v>
      </c>
      <c r="K62" s="11">
        <v>12.5326</v>
      </c>
      <c r="L62" s="12">
        <v>15.2583</v>
      </c>
      <c r="M62" s="12">
        <v>18.2507552368117</v>
      </c>
      <c r="N62" s="12">
        <v>21.2110860372868</v>
      </c>
      <c r="O62" s="12">
        <v>24.0240587440428</v>
      </c>
      <c r="P62" s="12">
        <v>26.7065797105222</v>
      </c>
      <c r="Q62" s="12">
        <v>29.2749860886046</v>
      </c>
      <c r="R62" s="12">
        <v>31.7520713452566</v>
      </c>
      <c r="S62" s="12">
        <v>34.5710858277361</v>
      </c>
      <c r="T62" s="12">
        <v>37.6267331125109</v>
      </c>
      <c r="U62" s="12">
        <v>41.1519334627073</v>
      </c>
      <c r="V62" s="18"/>
    </row>
    <row r="63" spans="1:22">
      <c r="A63" s="5" t="s">
        <v>22</v>
      </c>
      <c r="B63" s="5" t="s">
        <v>23</v>
      </c>
      <c r="C63" s="5" t="s">
        <v>22</v>
      </c>
      <c r="D63" s="5" t="s">
        <v>23</v>
      </c>
      <c r="E63" s="5" t="s">
        <v>50</v>
      </c>
      <c r="F63" s="5" t="s">
        <v>25</v>
      </c>
      <c r="G63" s="5" t="s">
        <v>43</v>
      </c>
      <c r="H63" s="5" t="s">
        <v>29</v>
      </c>
      <c r="I63" s="5" t="s">
        <v>59</v>
      </c>
      <c r="J63" s="5" t="s">
        <v>60</v>
      </c>
      <c r="K63" s="13">
        <f t="shared" ref="K63:U63" si="20">(1-K62/K61)*-1</f>
        <v>0</v>
      </c>
      <c r="L63" s="13">
        <f>(1-L62/L61)*-1</f>
        <v>0</v>
      </c>
      <c r="M63" s="13">
        <f>(1-M62/M61)*-1</f>
        <v>-0.0030804774740083</v>
      </c>
      <c r="N63" s="13">
        <f>(1-N62/N61)*-1</f>
        <v>-0.00416501388337986</v>
      </c>
      <c r="O63" s="13">
        <f>(1-O62/O61)*-1</f>
        <v>-0.00645123794025349</v>
      </c>
      <c r="P63" s="13">
        <f>(1-P62/P61)*-1</f>
        <v>-0.00895506846462224</v>
      </c>
      <c r="Q63" s="13">
        <f>(1-Q62/Q61)*-1</f>
        <v>-0.0115612414119877</v>
      </c>
      <c r="R63" s="13">
        <f>(1-R62/R61)*-1</f>
        <v>-0.0182737169517887</v>
      </c>
      <c r="S63" s="13">
        <f>(1-S62/S61)*-1</f>
        <v>-0.0208613196365075</v>
      </c>
      <c r="T63" s="13">
        <f>(1-T62/T61)*-1</f>
        <v>-0.0236750651607299</v>
      </c>
      <c r="U63" s="13">
        <f>(1-U62/U61)*-1</f>
        <v>-0.0233533725308843</v>
      </c>
      <c r="V63" s="18"/>
    </row>
    <row r="64" spans="1:22">
      <c r="A64" s="5" t="s">
        <v>22</v>
      </c>
      <c r="B64" s="5" t="s">
        <v>23</v>
      </c>
      <c r="C64" s="5" t="s">
        <v>22</v>
      </c>
      <c r="D64" s="5" t="s">
        <v>23</v>
      </c>
      <c r="E64" s="5" t="s">
        <v>50</v>
      </c>
      <c r="F64" s="5" t="s">
        <v>25</v>
      </c>
      <c r="G64" s="5" t="s">
        <v>43</v>
      </c>
      <c r="H64" s="5" t="s">
        <v>29</v>
      </c>
      <c r="I64" s="5" t="s">
        <v>30</v>
      </c>
      <c r="J64" s="5" t="s">
        <v>33</v>
      </c>
      <c r="K64" s="11">
        <v>12.5326</v>
      </c>
      <c r="L64" s="12">
        <v>15.2583</v>
      </c>
      <c r="M64" s="12">
        <v>18.2281973315364</v>
      </c>
      <c r="N64" s="12">
        <v>21.1153312838821</v>
      </c>
      <c r="O64" s="12">
        <v>23.9242805532954</v>
      </c>
      <c r="P64" s="12">
        <v>26.5508439423127</v>
      </c>
      <c r="Q64" s="12">
        <v>29.3044561383558</v>
      </c>
      <c r="R64" s="12">
        <v>32.0021756696043</v>
      </c>
      <c r="S64" s="12">
        <v>35.0133033326748</v>
      </c>
      <c r="T64" s="12">
        <v>38.4261442387055</v>
      </c>
      <c r="U64" s="12">
        <v>41.9160424853009</v>
      </c>
      <c r="V64" s="18"/>
    </row>
    <row r="65" spans="1:22">
      <c r="A65" s="5" t="s">
        <v>22</v>
      </c>
      <c r="B65" s="5" t="s">
        <v>23</v>
      </c>
      <c r="C65" s="5" t="s">
        <v>22</v>
      </c>
      <c r="D65" s="5" t="s">
        <v>23</v>
      </c>
      <c r="E65" s="5" t="s">
        <v>50</v>
      </c>
      <c r="F65" s="5" t="s">
        <v>25</v>
      </c>
      <c r="G65" s="5" t="s">
        <v>43</v>
      </c>
      <c r="H65" s="5" t="s">
        <v>29</v>
      </c>
      <c r="I65" s="5" t="s">
        <v>61</v>
      </c>
      <c r="J65" s="5" t="s">
        <v>60</v>
      </c>
      <c r="K65" s="13">
        <f t="shared" ref="K65:U65" si="21">(1-K64/K61)*-1</f>
        <v>0</v>
      </c>
      <c r="L65" s="13">
        <f>(1-L64/L61)*-1</f>
        <v>0</v>
      </c>
      <c r="M65" s="13">
        <f>(1-M64/M61)*-1</f>
        <v>-0.00431266846361178</v>
      </c>
      <c r="N65" s="13">
        <f>(1-N64/N61)*-1</f>
        <v>-0.00866058442417039</v>
      </c>
      <c r="O65" s="13">
        <f>(1-O64/O61)*-1</f>
        <v>-0.0105777054515867</v>
      </c>
      <c r="P65" s="13">
        <f>(1-P64/P61)*-1</f>
        <v>-0.0147342114853961</v>
      </c>
      <c r="Q65" s="13">
        <f>(1-Q64/Q61)*-1</f>
        <v>-0.0105662165363658</v>
      </c>
      <c r="R65" s="13">
        <f>(1-R64/R61)*-1</f>
        <v>-0.0105408674615518</v>
      </c>
      <c r="S65" s="13">
        <f>(1-S64/S61)*-1</f>
        <v>-0.00833662583958905</v>
      </c>
      <c r="T65" s="13">
        <f>(1-T64/T61)*-1</f>
        <v>-0.00293223284100796</v>
      </c>
      <c r="U65" s="13">
        <f>(1-U64/U61)*-1</f>
        <v>-0.00521899980181007</v>
      </c>
      <c r="V65" s="18"/>
    </row>
    <row r="66" spans="1:22">
      <c r="A66" s="6" t="s">
        <v>22</v>
      </c>
      <c r="B66" s="6" t="s">
        <v>23</v>
      </c>
      <c r="C66" s="6" t="s">
        <v>22</v>
      </c>
      <c r="D66" s="6" t="s">
        <v>23</v>
      </c>
      <c r="E66" s="6" t="s">
        <v>50</v>
      </c>
      <c r="F66" s="6" t="s">
        <v>25</v>
      </c>
      <c r="G66" s="6" t="s">
        <v>45</v>
      </c>
      <c r="H66" s="6" t="s">
        <v>27</v>
      </c>
      <c r="I66" s="6" t="s">
        <v>28</v>
      </c>
      <c r="J66" s="6" t="s">
        <v>28</v>
      </c>
      <c r="K66" s="16">
        <v>10.15318808</v>
      </c>
      <c r="L66" s="14">
        <v>12.06920952</v>
      </c>
      <c r="M66" s="14">
        <v>13.93395936</v>
      </c>
      <c r="N66" s="14">
        <v>15.94480796</v>
      </c>
      <c r="O66" s="14">
        <v>17.92968404</v>
      </c>
      <c r="P66" s="14">
        <v>19.8885876</v>
      </c>
      <c r="Q66" s="14">
        <v>22.29873</v>
      </c>
      <c r="R66" s="14">
        <v>24.8714042</v>
      </c>
      <c r="S66" s="14">
        <v>27.6066102</v>
      </c>
      <c r="T66" s="14">
        <v>31.2169202</v>
      </c>
      <c r="U66" s="14">
        <v>34.8272302</v>
      </c>
      <c r="V66" s="18"/>
    </row>
    <row r="67" spans="1:22">
      <c r="A67" s="6" t="s">
        <v>22</v>
      </c>
      <c r="B67" s="6" t="s">
        <v>23</v>
      </c>
      <c r="C67" s="6" t="s">
        <v>22</v>
      </c>
      <c r="D67" s="6" t="s">
        <v>23</v>
      </c>
      <c r="E67" s="6" t="s">
        <v>50</v>
      </c>
      <c r="F67" s="6" t="s">
        <v>25</v>
      </c>
      <c r="G67" s="6" t="s">
        <v>45</v>
      </c>
      <c r="H67" s="6" t="s">
        <v>29</v>
      </c>
      <c r="I67" s="6" t="s">
        <v>32</v>
      </c>
      <c r="J67" s="6" t="s">
        <v>31</v>
      </c>
      <c r="K67" s="16">
        <v>10.15318808</v>
      </c>
      <c r="L67" s="14">
        <v>12.06920952</v>
      </c>
      <c r="M67" s="14">
        <v>13.9207491714867</v>
      </c>
      <c r="N67" s="14">
        <v>15.897543296376</v>
      </c>
      <c r="O67" s="14">
        <v>17.791525391471</v>
      </c>
      <c r="P67" s="14">
        <v>19.6026954567718</v>
      </c>
      <c r="Q67" s="14">
        <v>21.7927133547361</v>
      </c>
      <c r="R67" s="14">
        <v>24.1234634229613</v>
      </c>
      <c r="S67" s="14">
        <v>26.5949456614475</v>
      </c>
      <c r="T67" s="14">
        <v>29.7400439340718</v>
      </c>
      <c r="U67" s="14">
        <v>32.885142206696</v>
      </c>
      <c r="V67" s="18"/>
    </row>
    <row r="68" spans="1:22">
      <c r="A68" s="6" t="s">
        <v>22</v>
      </c>
      <c r="B68" s="6" t="s">
        <v>23</v>
      </c>
      <c r="C68" s="6" t="s">
        <v>22</v>
      </c>
      <c r="D68" s="6" t="s">
        <v>23</v>
      </c>
      <c r="E68" s="6" t="s">
        <v>50</v>
      </c>
      <c r="F68" s="6" t="s">
        <v>25</v>
      </c>
      <c r="G68" s="6" t="s">
        <v>45</v>
      </c>
      <c r="H68" s="6" t="s">
        <v>29</v>
      </c>
      <c r="I68" s="6" t="s">
        <v>59</v>
      </c>
      <c r="J68" s="6" t="s">
        <v>60</v>
      </c>
      <c r="K68" s="15">
        <f t="shared" ref="K68:U68" si="22">(1-K67/K66)*-1</f>
        <v>0</v>
      </c>
      <c r="L68" s="15">
        <f>(1-L67/L66)*-1</f>
        <v>0</v>
      </c>
      <c r="M68" s="15">
        <f>(1-M67/M66)*-1</f>
        <v>-0.000948057057725382</v>
      </c>
      <c r="N68" s="15">
        <f>(1-N67/N66)*-1</f>
        <v>-0.00296426672196992</v>
      </c>
      <c r="O68" s="15">
        <f>(1-O67/O66)*-1</f>
        <v>-0.00770558188425163</v>
      </c>
      <c r="P68" s="15">
        <f>(1-P67/P66)*-1</f>
        <v>-0.014374683058346</v>
      </c>
      <c r="Q68" s="15">
        <f>(1-Q67/Q66)*-1</f>
        <v>-0.0226926217441039</v>
      </c>
      <c r="R68" s="15">
        <f>(1-R67/R66)*-1</f>
        <v>-0.0300723180333621</v>
      </c>
      <c r="S68" s="15">
        <f>(1-S67/S66)*-1</f>
        <v>-0.0366457356127168</v>
      </c>
      <c r="T68" s="15">
        <f>(1-T67/T66)*-1</f>
        <v>-0.0473101208084018</v>
      </c>
      <c r="U68" s="15">
        <f>(1-U67/U66)*-1</f>
        <v>-0.0557634925933315</v>
      </c>
      <c r="V68" s="18"/>
    </row>
    <row r="69" spans="1:22">
      <c r="A69" s="6" t="s">
        <v>22</v>
      </c>
      <c r="B69" s="6" t="s">
        <v>23</v>
      </c>
      <c r="C69" s="6" t="s">
        <v>22</v>
      </c>
      <c r="D69" s="6" t="s">
        <v>23</v>
      </c>
      <c r="E69" s="6" t="s">
        <v>50</v>
      </c>
      <c r="F69" s="6" t="s">
        <v>25</v>
      </c>
      <c r="G69" s="6" t="s">
        <v>45</v>
      </c>
      <c r="H69" s="6" t="s">
        <v>29</v>
      </c>
      <c r="I69" s="6" t="s">
        <v>30</v>
      </c>
      <c r="J69" s="6" t="s">
        <v>33</v>
      </c>
      <c r="K69" s="16">
        <v>10.15318808</v>
      </c>
      <c r="L69" s="14">
        <v>12.06920952</v>
      </c>
      <c r="M69" s="14">
        <v>13.9273280616811</v>
      </c>
      <c r="N69" s="14">
        <v>15.9204696850784</v>
      </c>
      <c r="O69" s="14">
        <v>17.8525423559718</v>
      </c>
      <c r="P69" s="14">
        <v>19.7235460743614</v>
      </c>
      <c r="Q69" s="14">
        <v>22.1027819818123</v>
      </c>
      <c r="R69" s="14">
        <v>24.60644286774</v>
      </c>
      <c r="S69" s="14">
        <v>27.2345287321446</v>
      </c>
      <c r="T69" s="14">
        <v>30.9245728378731</v>
      </c>
      <c r="U69" s="14">
        <v>34.6146169436015</v>
      </c>
      <c r="V69" s="18"/>
    </row>
    <row r="70" spans="1:22">
      <c r="A70" s="6" t="s">
        <v>22</v>
      </c>
      <c r="B70" s="6" t="s">
        <v>23</v>
      </c>
      <c r="C70" s="6" t="s">
        <v>22</v>
      </c>
      <c r="D70" s="6" t="s">
        <v>23</v>
      </c>
      <c r="E70" s="6" t="s">
        <v>50</v>
      </c>
      <c r="F70" s="6" t="s">
        <v>25</v>
      </c>
      <c r="G70" s="6" t="s">
        <v>45</v>
      </c>
      <c r="H70" s="6" t="s">
        <v>29</v>
      </c>
      <c r="I70" s="6" t="s">
        <v>62</v>
      </c>
      <c r="J70" s="6" t="s">
        <v>60</v>
      </c>
      <c r="K70" s="15">
        <f t="shared" ref="K70:U70" si="23">(1-K69/K66)*-1</f>
        <v>0</v>
      </c>
      <c r="L70" s="15">
        <f>(1-L69/L66)*-1</f>
        <v>0</v>
      </c>
      <c r="M70" s="15">
        <f>(1-M69/M66)*-1</f>
        <v>-0.000475909118693441</v>
      </c>
      <c r="N70" s="15">
        <f>(1-N69/N66)*-1</f>
        <v>-0.00152640752918731</v>
      </c>
      <c r="O70" s="15">
        <f>(1-O69/O66)*-1</f>
        <v>-0.00430245641005489</v>
      </c>
      <c r="P70" s="15">
        <f>(1-P69/P66)*-1</f>
        <v>-0.00829830297444634</v>
      </c>
      <c r="Q70" s="15">
        <f>(1-Q69/Q66)*-1</f>
        <v>-0.00878740709393411</v>
      </c>
      <c r="R70" s="15">
        <f>(1-R69/R66)*-1</f>
        <v>-0.0106532518280562</v>
      </c>
      <c r="S70" s="15">
        <f>(1-S69/S66)*-1</f>
        <v>-0.0134779846261388</v>
      </c>
      <c r="T70" s="15">
        <f>(1-T69/T66)*-1</f>
        <v>-0.00936502897319591</v>
      </c>
      <c r="U70" s="15">
        <f>(1-U69/U66)*-1</f>
        <v>-0.00610479946804621</v>
      </c>
      <c r="V70" s="18"/>
    </row>
    <row r="71" spans="1:22">
      <c r="A71" s="5" t="s">
        <v>22</v>
      </c>
      <c r="B71" s="5" t="s">
        <v>23</v>
      </c>
      <c r="C71" s="5" t="s">
        <v>22</v>
      </c>
      <c r="D71" s="5" t="s">
        <v>23</v>
      </c>
      <c r="E71" s="5" t="s">
        <v>54</v>
      </c>
      <c r="F71" s="5" t="s">
        <v>25</v>
      </c>
      <c r="G71" s="5" t="s">
        <v>37</v>
      </c>
      <c r="H71" s="5" t="s">
        <v>27</v>
      </c>
      <c r="I71" s="5" t="s">
        <v>28</v>
      </c>
      <c r="J71" s="5" t="s">
        <v>28</v>
      </c>
      <c r="K71" s="11">
        <v>25.848924516129</v>
      </c>
      <c r="L71" s="12">
        <v>32.9371569831029</v>
      </c>
      <c r="M71" s="12">
        <v>40.6698728970814</v>
      </c>
      <c r="N71" s="12">
        <v>48.5142114715822</v>
      </c>
      <c r="O71" s="12">
        <v>56.475790359447</v>
      </c>
      <c r="P71" s="12">
        <v>64.2795950599078</v>
      </c>
      <c r="Q71" s="12">
        <v>72.0571250015361</v>
      </c>
      <c r="R71" s="12">
        <v>80.7267560061444</v>
      </c>
      <c r="S71" s="12">
        <v>90.3468425253456</v>
      </c>
      <c r="T71" s="12">
        <v>100.065201683564</v>
      </c>
      <c r="U71" s="12">
        <v>109.265700491551</v>
      </c>
      <c r="V71" s="18"/>
    </row>
    <row r="72" spans="1:22">
      <c r="A72" s="5" t="s">
        <v>22</v>
      </c>
      <c r="B72" s="5" t="s">
        <v>23</v>
      </c>
      <c r="C72" s="5" t="s">
        <v>22</v>
      </c>
      <c r="D72" s="5" t="s">
        <v>23</v>
      </c>
      <c r="E72" s="5" t="s">
        <v>54</v>
      </c>
      <c r="F72" s="5" t="s">
        <v>25</v>
      </c>
      <c r="G72" s="5" t="s">
        <v>37</v>
      </c>
      <c r="H72" s="5" t="s">
        <v>29</v>
      </c>
      <c r="I72" s="5" t="s">
        <v>32</v>
      </c>
      <c r="J72" s="5" t="s">
        <v>31</v>
      </c>
      <c r="K72" s="11">
        <v>25.848924516129</v>
      </c>
      <c r="L72" s="12">
        <v>32.9371569831029</v>
      </c>
      <c r="M72" s="12">
        <v>39.854564890937</v>
      </c>
      <c r="N72" s="12">
        <v>46.476144344086</v>
      </c>
      <c r="O72" s="12">
        <v>53.3584588940092</v>
      </c>
      <c r="P72" s="12">
        <v>60.0228242764977</v>
      </c>
      <c r="Q72" s="12">
        <v>66.4341853701997</v>
      </c>
      <c r="R72" s="12">
        <v>72.5331545560676</v>
      </c>
      <c r="S72" s="12">
        <v>78.9890471950845</v>
      </c>
      <c r="T72" s="12">
        <v>83.9925771981567</v>
      </c>
      <c r="U72" s="12">
        <v>87.3819578801843</v>
      </c>
      <c r="V72" s="18"/>
    </row>
    <row r="73" spans="1:22">
      <c r="A73" s="5" t="s">
        <v>22</v>
      </c>
      <c r="B73" s="5" t="s">
        <v>23</v>
      </c>
      <c r="C73" s="5" t="s">
        <v>22</v>
      </c>
      <c r="D73" s="5" t="s">
        <v>23</v>
      </c>
      <c r="E73" s="5" t="s">
        <v>54</v>
      </c>
      <c r="F73" s="5" t="s">
        <v>25</v>
      </c>
      <c r="G73" s="5" t="s">
        <v>37</v>
      </c>
      <c r="H73" s="5" t="s">
        <v>29</v>
      </c>
      <c r="I73" s="5" t="s">
        <v>59</v>
      </c>
      <c r="J73" s="5" t="s">
        <v>60</v>
      </c>
      <c r="K73" s="13">
        <f t="shared" ref="K73:U73" si="24">(1-K72/K71)*-1</f>
        <v>0</v>
      </c>
      <c r="L73" s="13">
        <f>(1-L72/L71)*-1</f>
        <v>0</v>
      </c>
      <c r="M73" s="13">
        <f>(1-M72/M71)*-1</f>
        <v>-0.0200469769897635</v>
      </c>
      <c r="N73" s="13">
        <f>(1-N72/N71)*-1</f>
        <v>-0.0420096929471889</v>
      </c>
      <c r="O73" s="13">
        <f>(1-O72/O71)*-1</f>
        <v>-0.0551976598396793</v>
      </c>
      <c r="P73" s="13">
        <f>(1-P72/P71)*-1</f>
        <v>-0.06622273801574</v>
      </c>
      <c r="Q73" s="13">
        <f>(1-Q72/Q71)*-1</f>
        <v>-0.0780344710008415</v>
      </c>
      <c r="R73" s="13">
        <f>(1-R72/R71)*-1</f>
        <v>-0.10149796493065</v>
      </c>
      <c r="S73" s="13">
        <f>(1-S72/S71)*-1</f>
        <v>-0.125713251429621</v>
      </c>
      <c r="T73" s="13">
        <f>(1-T72/T71)*-1</f>
        <v>-0.160621516920873</v>
      </c>
      <c r="U73" s="13">
        <f>(1-U72/U71)*-1</f>
        <v>-0.200280074286067</v>
      </c>
      <c r="V73" s="18"/>
    </row>
    <row r="74" spans="1:22">
      <c r="A74" s="5" t="s">
        <v>22</v>
      </c>
      <c r="B74" s="5" t="s">
        <v>23</v>
      </c>
      <c r="C74" s="5" t="s">
        <v>22</v>
      </c>
      <c r="D74" s="5" t="s">
        <v>23</v>
      </c>
      <c r="E74" s="5" t="s">
        <v>54</v>
      </c>
      <c r="F74" s="5" t="s">
        <v>25</v>
      </c>
      <c r="G74" s="5" t="s">
        <v>37</v>
      </c>
      <c r="H74" s="5" t="s">
        <v>29</v>
      </c>
      <c r="I74" s="5" t="s">
        <v>30</v>
      </c>
      <c r="J74" s="5" t="s">
        <v>33</v>
      </c>
      <c r="K74" s="11">
        <v>25.848924516129</v>
      </c>
      <c r="L74" s="12">
        <v>32.9371569831029</v>
      </c>
      <c r="M74" s="12">
        <v>40.637606703533</v>
      </c>
      <c r="N74" s="12">
        <v>48.3425394654378</v>
      </c>
      <c r="O74" s="12">
        <v>55.8815427281106</v>
      </c>
      <c r="P74" s="12">
        <v>63.032426187404</v>
      </c>
      <c r="Q74" s="12">
        <v>69.9529624700461</v>
      </c>
      <c r="R74" s="12">
        <v>77.5912832442396</v>
      </c>
      <c r="S74" s="12">
        <v>86.0138974930875</v>
      </c>
      <c r="T74" s="12">
        <v>94.2882826482335</v>
      </c>
      <c r="U74" s="12">
        <v>101.706394396313</v>
      </c>
      <c r="V74" s="18"/>
    </row>
    <row r="75" spans="1:22">
      <c r="A75" s="5" t="s">
        <v>22</v>
      </c>
      <c r="B75" s="5" t="s">
        <v>23</v>
      </c>
      <c r="C75" s="5" t="s">
        <v>22</v>
      </c>
      <c r="D75" s="5" t="s">
        <v>23</v>
      </c>
      <c r="E75" s="5" t="s">
        <v>54</v>
      </c>
      <c r="F75" s="5" t="s">
        <v>25</v>
      </c>
      <c r="G75" s="5" t="s">
        <v>37</v>
      </c>
      <c r="H75" s="5" t="s">
        <v>29</v>
      </c>
      <c r="I75" s="5" t="s">
        <v>61</v>
      </c>
      <c r="J75" s="5" t="s">
        <v>60</v>
      </c>
      <c r="K75" s="13">
        <f t="shared" ref="K75:U75" si="25">(1-K74/K71)*-1</f>
        <v>0</v>
      </c>
      <c r="L75" s="13">
        <f>(1-L74/L71)*-1</f>
        <v>0</v>
      </c>
      <c r="M75" s="13">
        <f>(1-M74/M71)*-1</f>
        <v>-0.000793368438353537</v>
      </c>
      <c r="N75" s="13">
        <f>(1-N74/N71)*-1</f>
        <v>-0.00353859211429097</v>
      </c>
      <c r="O75" s="13">
        <f>(1-O74/O71)*-1</f>
        <v>-0.0105221658263526</v>
      </c>
      <c r="P75" s="13">
        <f>(1-P74/P71)*-1</f>
        <v>-0.0194022515440785</v>
      </c>
      <c r="Q75" s="13">
        <f>(1-Q74/Q71)*-1</f>
        <v>-0.0292013112019824</v>
      </c>
      <c r="R75" s="13">
        <f>(1-R74/R71)*-1</f>
        <v>-0.0388405643559625</v>
      </c>
      <c r="S75" s="13">
        <f>(1-S74/S71)*-1</f>
        <v>-0.0479590089829925</v>
      </c>
      <c r="T75" s="13">
        <f>(1-T74/T71)*-1</f>
        <v>-0.0577315484117908</v>
      </c>
      <c r="U75" s="13">
        <f>(1-U74/U71)*-1</f>
        <v>-0.0691827907681107</v>
      </c>
      <c r="V75" s="18"/>
    </row>
    <row r="76" spans="1:22">
      <c r="A76" s="6" t="s">
        <v>22</v>
      </c>
      <c r="B76" s="6" t="s">
        <v>23</v>
      </c>
      <c r="C76" s="6" t="s">
        <v>22</v>
      </c>
      <c r="D76" s="6" t="s">
        <v>23</v>
      </c>
      <c r="E76" s="6" t="s">
        <v>54</v>
      </c>
      <c r="F76" s="6" t="s">
        <v>25</v>
      </c>
      <c r="G76" s="6" t="s">
        <v>43</v>
      </c>
      <c r="H76" s="6" t="s">
        <v>27</v>
      </c>
      <c r="I76" s="6" t="s">
        <v>28</v>
      </c>
      <c r="J76" s="6" t="s">
        <v>28</v>
      </c>
      <c r="K76" s="16">
        <v>29.82815</v>
      </c>
      <c r="L76" s="14">
        <v>36.45975</v>
      </c>
      <c r="M76" s="14">
        <v>42.6277</v>
      </c>
      <c r="N76" s="14">
        <v>48.051</v>
      </c>
      <c r="O76" s="14">
        <v>53.71315</v>
      </c>
      <c r="P76" s="14">
        <v>59.22075</v>
      </c>
      <c r="Q76" s="14">
        <v>64.5176</v>
      </c>
      <c r="R76" s="14">
        <v>70.68555</v>
      </c>
      <c r="S76" s="14">
        <v>77.20475</v>
      </c>
      <c r="T76" s="14">
        <v>84.37025</v>
      </c>
      <c r="U76" s="14">
        <v>92.57545</v>
      </c>
      <c r="V76" s="18"/>
    </row>
    <row r="77" spans="1:22">
      <c r="A77" s="6" t="s">
        <v>22</v>
      </c>
      <c r="B77" s="6" t="s">
        <v>23</v>
      </c>
      <c r="C77" s="6" t="s">
        <v>22</v>
      </c>
      <c r="D77" s="6" t="s">
        <v>23</v>
      </c>
      <c r="E77" s="6" t="s">
        <v>54</v>
      </c>
      <c r="F77" s="6" t="s">
        <v>25</v>
      </c>
      <c r="G77" s="6" t="s">
        <v>43</v>
      </c>
      <c r="H77" s="6" t="s">
        <v>29</v>
      </c>
      <c r="I77" s="6" t="s">
        <v>32</v>
      </c>
      <c r="J77" s="6" t="s">
        <v>31</v>
      </c>
      <c r="K77" s="16">
        <v>29.82815</v>
      </c>
      <c r="L77" s="14">
        <v>36.45975</v>
      </c>
      <c r="M77" s="14">
        <v>42.5031775900415</v>
      </c>
      <c r="N77" s="14">
        <v>47.890990481523</v>
      </c>
      <c r="O77" s="14">
        <v>53.32434432892</v>
      </c>
      <c r="P77" s="14">
        <v>58.6576433975978</v>
      </c>
      <c r="Q77" s="14">
        <v>63.8615942499014</v>
      </c>
      <c r="R77" s="14">
        <v>69.3900143796319</v>
      </c>
      <c r="S77" s="14">
        <v>75.6309462991225</v>
      </c>
      <c r="T77" s="14">
        <v>82.5233906042552</v>
      </c>
      <c r="U77" s="14">
        <v>90.6776114109135</v>
      </c>
      <c r="V77" s="18"/>
    </row>
    <row r="78" spans="1:22">
      <c r="A78" s="6" t="s">
        <v>22</v>
      </c>
      <c r="B78" s="6" t="s">
        <v>23</v>
      </c>
      <c r="C78" s="6" t="s">
        <v>22</v>
      </c>
      <c r="D78" s="6" t="s">
        <v>23</v>
      </c>
      <c r="E78" s="6" t="s">
        <v>54</v>
      </c>
      <c r="F78" s="6" t="s">
        <v>25</v>
      </c>
      <c r="G78" s="6" t="s">
        <v>43</v>
      </c>
      <c r="H78" s="6" t="s">
        <v>29</v>
      </c>
      <c r="I78" s="6" t="s">
        <v>59</v>
      </c>
      <c r="J78" s="6" t="s">
        <v>60</v>
      </c>
      <c r="K78" s="15">
        <f t="shared" ref="K78:U78" si="26">(1-K77/K76)*-1</f>
        <v>0</v>
      </c>
      <c r="L78" s="15">
        <f>(1-L77/L76)*-1</f>
        <v>0</v>
      </c>
      <c r="M78" s="15">
        <f>(1-M77/M76)*-1</f>
        <v>-0.00292116182572621</v>
      </c>
      <c r="N78" s="15">
        <f>(1-N77/N76)*-1</f>
        <v>-0.00332999351682672</v>
      </c>
      <c r="O78" s="15">
        <f>(1-O77/O76)*-1</f>
        <v>-0.00723855650022376</v>
      </c>
      <c r="P78" s="15">
        <f>(1-P77/P76)*-1</f>
        <v>-0.00950860302178158</v>
      </c>
      <c r="Q78" s="15">
        <f>(1-Q77/Q76)*-1</f>
        <v>-0.010167857299382</v>
      </c>
      <c r="R78" s="15">
        <f>(1-R77/R76)*-1</f>
        <v>-0.0183281536377401</v>
      </c>
      <c r="S78" s="15">
        <f>(1-S77/S76)*-1</f>
        <v>-0.0203848040551587</v>
      </c>
      <c r="T78" s="15">
        <f>(1-T77/T76)*-1</f>
        <v>-0.0218899362719066</v>
      </c>
      <c r="U78" s="15">
        <f>(1-U77/U76)*-1</f>
        <v>-0.0205004522158578</v>
      </c>
      <c r="V78" s="18"/>
    </row>
    <row r="79" spans="1:22">
      <c r="A79" s="6" t="s">
        <v>22</v>
      </c>
      <c r="B79" s="6" t="s">
        <v>23</v>
      </c>
      <c r="C79" s="6" t="s">
        <v>22</v>
      </c>
      <c r="D79" s="6" t="s">
        <v>23</v>
      </c>
      <c r="E79" s="6" t="s">
        <v>54</v>
      </c>
      <c r="F79" s="6" t="s">
        <v>25</v>
      </c>
      <c r="G79" s="6" t="s">
        <v>43</v>
      </c>
      <c r="H79" s="6" t="s">
        <v>29</v>
      </c>
      <c r="I79" s="6" t="s">
        <v>30</v>
      </c>
      <c r="J79" s="6" t="s">
        <v>33</v>
      </c>
      <c r="K79" s="16">
        <v>29.82815</v>
      </c>
      <c r="L79" s="14">
        <v>36.45975</v>
      </c>
      <c r="M79" s="14">
        <v>42.4451614672199</v>
      </c>
      <c r="N79" s="14">
        <v>47.7097407614782</v>
      </c>
      <c r="O79" s="14">
        <v>53.110854669527</v>
      </c>
      <c r="P79" s="14">
        <v>58.4134894070826</v>
      </c>
      <c r="Q79" s="14">
        <v>63.9040084147785</v>
      </c>
      <c r="R79" s="14">
        <v>70.0884770619173</v>
      </c>
      <c r="S79" s="14">
        <v>76.7881549027089</v>
      </c>
      <c r="T79" s="14">
        <v>84.3170425268853</v>
      </c>
      <c r="U79" s="14">
        <v>92.332638298161</v>
      </c>
      <c r="V79" s="18"/>
    </row>
    <row r="80" spans="1:22">
      <c r="A80" s="6" t="s">
        <v>22</v>
      </c>
      <c r="B80" s="6" t="s">
        <v>23</v>
      </c>
      <c r="C80" s="6" t="s">
        <v>22</v>
      </c>
      <c r="D80" s="6" t="s">
        <v>23</v>
      </c>
      <c r="E80" s="6" t="s">
        <v>54</v>
      </c>
      <c r="F80" s="6" t="s">
        <v>25</v>
      </c>
      <c r="G80" s="6" t="s">
        <v>43</v>
      </c>
      <c r="H80" s="6" t="s">
        <v>29</v>
      </c>
      <c r="I80" s="6" t="s">
        <v>62</v>
      </c>
      <c r="J80" s="6" t="s">
        <v>60</v>
      </c>
      <c r="K80" s="15">
        <f t="shared" ref="K80:U80" si="27">(1-K79/K76)*-1</f>
        <v>0</v>
      </c>
      <c r="L80" s="15">
        <f>(1-L79/L76)*-1</f>
        <v>0</v>
      </c>
      <c r="M80" s="15">
        <f>(1-M79/M76)*-1</f>
        <v>-0.00428215767634865</v>
      </c>
      <c r="N80" s="15">
        <f>(1-N79/N76)*-1</f>
        <v>-0.00710202157128548</v>
      </c>
      <c r="O80" s="15">
        <f>(1-O79/O76)*-1</f>
        <v>-0.0112131820694376</v>
      </c>
      <c r="P80" s="15">
        <f>(1-P79/P76)*-1</f>
        <v>-0.0136313807730806</v>
      </c>
      <c r="Q80" s="15">
        <f>(1-Q79/Q76)*-1</f>
        <v>-0.00951045273261164</v>
      </c>
      <c r="R80" s="15">
        <f>(1-R79/R76)*-1</f>
        <v>-0.00844688819826267</v>
      </c>
      <c r="S80" s="15">
        <f>(1-S79/S76)*-1</f>
        <v>-0.00539597754401266</v>
      </c>
      <c r="T80" s="15">
        <f>(1-T79/T76)*-1</f>
        <v>-0.000630642591609165</v>
      </c>
      <c r="U80" s="15">
        <f>(1-U79/U76)*-1</f>
        <v>-0.00262285197467593</v>
      </c>
      <c r="V80" s="18"/>
    </row>
    <row r="81" spans="1:22">
      <c r="A81" s="5" t="s">
        <v>22</v>
      </c>
      <c r="B81" s="5" t="s">
        <v>23</v>
      </c>
      <c r="C81" s="5" t="s">
        <v>22</v>
      </c>
      <c r="D81" s="5" t="s">
        <v>23</v>
      </c>
      <c r="E81" s="5" t="s">
        <v>54</v>
      </c>
      <c r="F81" s="5" t="s">
        <v>25</v>
      </c>
      <c r="G81" s="5" t="s">
        <v>45</v>
      </c>
      <c r="H81" s="5" t="s">
        <v>27</v>
      </c>
      <c r="I81" s="5" t="s">
        <v>28</v>
      </c>
      <c r="J81" s="5" t="s">
        <v>28</v>
      </c>
      <c r="K81" s="11">
        <v>27.59868394</v>
      </c>
      <c r="L81" s="12">
        <v>33.637546</v>
      </c>
      <c r="M81" s="12">
        <v>39.78264276</v>
      </c>
      <c r="N81" s="12">
        <v>46.6081476</v>
      </c>
      <c r="O81" s="12">
        <v>54.22150088</v>
      </c>
      <c r="P81" s="12">
        <v>62.6227026</v>
      </c>
      <c r="Q81" s="12">
        <v>72.7499614</v>
      </c>
      <c r="R81" s="12">
        <v>84.1590838</v>
      </c>
      <c r="S81" s="12">
        <v>96.8500698</v>
      </c>
      <c r="T81" s="12">
        <v>113.1697106</v>
      </c>
      <c r="U81" s="12">
        <v>129.4893514</v>
      </c>
      <c r="V81" s="18"/>
    </row>
    <row r="82" spans="1:22">
      <c r="A82" s="5" t="s">
        <v>22</v>
      </c>
      <c r="B82" s="5" t="s">
        <v>23</v>
      </c>
      <c r="C82" s="5" t="s">
        <v>22</v>
      </c>
      <c r="D82" s="5" t="s">
        <v>23</v>
      </c>
      <c r="E82" s="5" t="s">
        <v>54</v>
      </c>
      <c r="F82" s="5" t="s">
        <v>25</v>
      </c>
      <c r="G82" s="5" t="s">
        <v>45</v>
      </c>
      <c r="H82" s="5" t="s">
        <v>29</v>
      </c>
      <c r="I82" s="5" t="s">
        <v>32</v>
      </c>
      <c r="J82" s="5" t="s">
        <v>31</v>
      </c>
      <c r="K82" s="11">
        <v>27.59868394</v>
      </c>
      <c r="L82" s="12">
        <v>33.637546</v>
      </c>
      <c r="M82" s="12">
        <v>39.7502481431022</v>
      </c>
      <c r="N82" s="12">
        <v>46.4944032483243</v>
      </c>
      <c r="O82" s="12">
        <v>53.8810201398691</v>
      </c>
      <c r="P82" s="12">
        <v>61.9100988177368</v>
      </c>
      <c r="Q82" s="12">
        <v>71.503807205599</v>
      </c>
      <c r="R82" s="12">
        <v>82.2504291441325</v>
      </c>
      <c r="S82" s="12">
        <v>94.1499646333371</v>
      </c>
      <c r="T82" s="12">
        <v>109.045964292717</v>
      </c>
      <c r="U82" s="12">
        <v>123.941963952096</v>
      </c>
      <c r="V82" s="18"/>
    </row>
    <row r="83" spans="1:22">
      <c r="A83" s="5" t="s">
        <v>22</v>
      </c>
      <c r="B83" s="5" t="s">
        <v>23</v>
      </c>
      <c r="C83" s="5" t="s">
        <v>22</v>
      </c>
      <c r="D83" s="5" t="s">
        <v>23</v>
      </c>
      <c r="E83" s="5" t="s">
        <v>54</v>
      </c>
      <c r="F83" s="5" t="s">
        <v>25</v>
      </c>
      <c r="G83" s="5" t="s">
        <v>45</v>
      </c>
      <c r="H83" s="5" t="s">
        <v>29</v>
      </c>
      <c r="I83" s="5" t="s">
        <v>59</v>
      </c>
      <c r="J83" s="5" t="s">
        <v>60</v>
      </c>
      <c r="K83" s="13">
        <f t="shared" ref="K83:U83" si="28">(1-K82/K81)*-1</f>
        <v>0</v>
      </c>
      <c r="L83" s="13">
        <f>(1-L82/L81)*-1</f>
        <v>0</v>
      </c>
      <c r="M83" s="13">
        <f>(1-M82/M81)*-1</f>
        <v>-0.000814290219309788</v>
      </c>
      <c r="N83" s="13">
        <f>(1-N82/N81)*-1</f>
        <v>-0.00244043922646064</v>
      </c>
      <c r="O83" s="13">
        <f>(1-O82/O81)*-1</f>
        <v>-0.00627944145043846</v>
      </c>
      <c r="P83" s="13">
        <f>(1-P82/P81)*-1</f>
        <v>-0.0113793201614903</v>
      </c>
      <c r="Q83" s="13">
        <f>(1-Q82/Q81)*-1</f>
        <v>-0.0171292763655125</v>
      </c>
      <c r="R83" s="13">
        <f>(1-R82/R81)*-1</f>
        <v>-0.0226791282614645</v>
      </c>
      <c r="S83" s="13">
        <f>(1-S82/S81)*-1</f>
        <v>-0.0278792278853155</v>
      </c>
      <c r="T83" s="13">
        <f>(1-T82/T81)*-1</f>
        <v>-0.0364386043352073</v>
      </c>
      <c r="U83" s="13">
        <f>(1-U82/U81)*-1</f>
        <v>-0.0428404914220898</v>
      </c>
      <c r="V83" s="18"/>
    </row>
    <row r="84" spans="1:22">
      <c r="A84" s="5" t="s">
        <v>22</v>
      </c>
      <c r="B84" s="5" t="s">
        <v>23</v>
      </c>
      <c r="C84" s="5" t="s">
        <v>22</v>
      </c>
      <c r="D84" s="5" t="s">
        <v>23</v>
      </c>
      <c r="E84" s="5" t="s">
        <v>54</v>
      </c>
      <c r="F84" s="5" t="s">
        <v>25</v>
      </c>
      <c r="G84" s="5" t="s">
        <v>45</v>
      </c>
      <c r="H84" s="5" t="s">
        <v>29</v>
      </c>
      <c r="I84" s="5" t="s">
        <v>30</v>
      </c>
      <c r="J84" s="5" t="s">
        <v>33</v>
      </c>
      <c r="K84" s="11">
        <v>27.59868394</v>
      </c>
      <c r="L84" s="12">
        <v>33.637546</v>
      </c>
      <c r="M84" s="12">
        <v>39.7661271929203</v>
      </c>
      <c r="N84" s="12">
        <v>46.5492666331674</v>
      </c>
      <c r="O84" s="12">
        <v>54.0277241767337</v>
      </c>
      <c r="P84" s="12">
        <v>62.2014998236194</v>
      </c>
      <c r="Q84" s="12">
        <v>72.2499721964692</v>
      </c>
      <c r="R84" s="12">
        <v>83.4828777781456</v>
      </c>
      <c r="S84" s="12">
        <v>95.9002165686487</v>
      </c>
      <c r="T84" s="12">
        <v>112.395995115735</v>
      </c>
      <c r="U84" s="12">
        <v>128.891773662821</v>
      </c>
      <c r="V84" s="18"/>
    </row>
    <row r="85" spans="1:22">
      <c r="A85" s="5" t="s">
        <v>22</v>
      </c>
      <c r="B85" s="5" t="s">
        <v>23</v>
      </c>
      <c r="C85" s="5" t="s">
        <v>22</v>
      </c>
      <c r="D85" s="5" t="s">
        <v>23</v>
      </c>
      <c r="E85" s="5" t="s">
        <v>54</v>
      </c>
      <c r="F85" s="5" t="s">
        <v>25</v>
      </c>
      <c r="G85" s="5" t="s">
        <v>45</v>
      </c>
      <c r="H85" s="5" t="s">
        <v>29</v>
      </c>
      <c r="I85" s="5" t="s">
        <v>61</v>
      </c>
      <c r="J85" s="5" t="s">
        <v>60</v>
      </c>
      <c r="K85" s="13">
        <f t="shared" ref="K85:U85" si="29">(1-K84/K81)*-1</f>
        <v>0</v>
      </c>
      <c r="L85" s="13">
        <f>(1-L84/L81)*-1</f>
        <v>0</v>
      </c>
      <c r="M85" s="13">
        <f>(1-M84/M81)*-1</f>
        <v>-0.00041514504653084</v>
      </c>
      <c r="N85" s="13">
        <f>(1-N84/N81)*-1</f>
        <v>-0.00126331918054201</v>
      </c>
      <c r="O85" s="13">
        <f>(1-O84/O81)*-1</f>
        <v>-0.00357379821881176</v>
      </c>
      <c r="P85" s="13">
        <f>(1-P84/P81)*-1</f>
        <v>-0.00672603958138063</v>
      </c>
      <c r="Q85" s="13">
        <f>(1-Q84/Q81)*-1</f>
        <v>-0.00687270747515167</v>
      </c>
      <c r="R85" s="13">
        <f>(1-R84/R81)*-1</f>
        <v>-0.00803485484064104</v>
      </c>
      <c r="S85" s="13">
        <f>(1-S84/S81)*-1</f>
        <v>-0.00980746047279846</v>
      </c>
      <c r="T85" s="13">
        <f>(1-T84/T81)*-1</f>
        <v>-0.00683677178428122</v>
      </c>
      <c r="U85" s="13">
        <f>(1-U84/U81)*-1</f>
        <v>-0.00461487937593796</v>
      </c>
      <c r="V85" s="18"/>
    </row>
    <row r="86" spans="1:22">
      <c r="A86" s="6" t="s">
        <v>22</v>
      </c>
      <c r="B86" s="6" t="s">
        <v>23</v>
      </c>
      <c r="C86" s="6" t="s">
        <v>22</v>
      </c>
      <c r="D86" s="6" t="s">
        <v>23</v>
      </c>
      <c r="E86" s="6" t="s">
        <v>55</v>
      </c>
      <c r="F86" s="6" t="s">
        <v>25</v>
      </c>
      <c r="G86" s="6" t="s">
        <v>37</v>
      </c>
      <c r="H86" s="6" t="s">
        <v>27</v>
      </c>
      <c r="I86" s="6" t="s">
        <v>28</v>
      </c>
      <c r="J86" s="6" t="s">
        <v>28</v>
      </c>
      <c r="K86" s="16">
        <v>4.0107481781874</v>
      </c>
      <c r="L86" s="14">
        <v>5.98445849462366</v>
      </c>
      <c r="M86" s="14">
        <v>8.48216261751152</v>
      </c>
      <c r="N86" s="14">
        <v>11.7455897327189</v>
      </c>
      <c r="O86" s="14">
        <v>15.9530135053763</v>
      </c>
      <c r="P86" s="14">
        <v>21.3304830107527</v>
      </c>
      <c r="Q86" s="14">
        <v>28.1729082457757</v>
      </c>
      <c r="R86" s="14">
        <v>37.3131985192012</v>
      </c>
      <c r="S86" s="14">
        <v>49.1436773149002</v>
      </c>
      <c r="T86" s="14">
        <v>62.6699061505376</v>
      </c>
      <c r="U86" s="14">
        <v>77.2765136466974</v>
      </c>
      <c r="V86" s="18"/>
    </row>
    <row r="87" spans="1:22">
      <c r="A87" s="6" t="s">
        <v>22</v>
      </c>
      <c r="B87" s="6" t="s">
        <v>23</v>
      </c>
      <c r="C87" s="6" t="s">
        <v>22</v>
      </c>
      <c r="D87" s="6" t="s">
        <v>23</v>
      </c>
      <c r="E87" s="6" t="s">
        <v>55</v>
      </c>
      <c r="F87" s="6" t="s">
        <v>25</v>
      </c>
      <c r="G87" s="6" t="s">
        <v>37</v>
      </c>
      <c r="H87" s="6" t="s">
        <v>29</v>
      </c>
      <c r="I87" s="6" t="s">
        <v>32</v>
      </c>
      <c r="J87" s="6" t="s">
        <v>31</v>
      </c>
      <c r="K87" s="16">
        <v>4.0107481781874</v>
      </c>
      <c r="L87" s="14">
        <v>5.98445849462366</v>
      </c>
      <c r="M87" s="14">
        <v>7.23600740399386</v>
      </c>
      <c r="N87" s="14">
        <v>9.78655679262673</v>
      </c>
      <c r="O87" s="14">
        <v>13.0350997419355</v>
      </c>
      <c r="P87" s="14">
        <v>16.8116365099846</v>
      </c>
      <c r="Q87" s="14">
        <v>21.255655625192</v>
      </c>
      <c r="R87" s="14">
        <v>27.099220202765</v>
      </c>
      <c r="S87" s="14">
        <v>34.3515795883257</v>
      </c>
      <c r="T87" s="14">
        <v>41.2012916190476</v>
      </c>
      <c r="U87" s="14">
        <v>45.5689390599078</v>
      </c>
      <c r="V87" s="18"/>
    </row>
    <row r="88" spans="1:22">
      <c r="A88" s="6" t="s">
        <v>22</v>
      </c>
      <c r="B88" s="6" t="s">
        <v>23</v>
      </c>
      <c r="C88" s="6" t="s">
        <v>22</v>
      </c>
      <c r="D88" s="6" t="s">
        <v>23</v>
      </c>
      <c r="E88" s="6" t="s">
        <v>55</v>
      </c>
      <c r="F88" s="6" t="s">
        <v>25</v>
      </c>
      <c r="G88" s="6" t="s">
        <v>37</v>
      </c>
      <c r="H88" s="6" t="s">
        <v>29</v>
      </c>
      <c r="I88" s="6" t="s">
        <v>59</v>
      </c>
      <c r="J88" s="6" t="s">
        <v>60</v>
      </c>
      <c r="K88" s="15">
        <f t="shared" ref="K88:U88" si="30">(1-K87/K86)*-1</f>
        <v>0</v>
      </c>
      <c r="L88" s="15">
        <f>(1-L87/L86)*-1</f>
        <v>0</v>
      </c>
      <c r="M88" s="15">
        <f>(1-M87/M86)*-1</f>
        <v>-0.146914798702982</v>
      </c>
      <c r="N88" s="15">
        <f>(1-N87/N86)*-1</f>
        <v>-0.166788810495826</v>
      </c>
      <c r="O88" s="15">
        <f>(1-O87/O86)*-1</f>
        <v>-0.182906744387667</v>
      </c>
      <c r="P88" s="15">
        <f>(1-P87/P86)*-1</f>
        <v>-0.211849234660561</v>
      </c>
      <c r="Q88" s="15">
        <f>(1-Q87/Q86)*-1</f>
        <v>-0.245528525498282</v>
      </c>
      <c r="R88" s="15">
        <f>(1-R87/R86)*-1</f>
        <v>-0.273736337858578</v>
      </c>
      <c r="S88" s="15">
        <f>(1-S87/S86)*-1</f>
        <v>-0.300996965119043</v>
      </c>
      <c r="T88" s="15">
        <f>(1-T87/T86)*-1</f>
        <v>-0.342566565839765</v>
      </c>
      <c r="U88" s="15">
        <f>(1-U87/U86)*-1</f>
        <v>-0.410313212779685</v>
      </c>
      <c r="V88" s="18"/>
    </row>
    <row r="89" spans="1:22">
      <c r="A89" s="6" t="s">
        <v>22</v>
      </c>
      <c r="B89" s="6" t="s">
        <v>23</v>
      </c>
      <c r="C89" s="6" t="s">
        <v>22</v>
      </c>
      <c r="D89" s="6" t="s">
        <v>23</v>
      </c>
      <c r="E89" s="6" t="s">
        <v>55</v>
      </c>
      <c r="F89" s="6" t="s">
        <v>25</v>
      </c>
      <c r="G89" s="6" t="s">
        <v>37</v>
      </c>
      <c r="H89" s="6" t="s">
        <v>29</v>
      </c>
      <c r="I89" s="6" t="s">
        <v>30</v>
      </c>
      <c r="J89" s="6" t="s">
        <v>33</v>
      </c>
      <c r="K89" s="16">
        <v>4.0107481781874</v>
      </c>
      <c r="L89" s="14">
        <v>5.98445849462366</v>
      </c>
      <c r="M89" s="14">
        <v>8.34832295545315</v>
      </c>
      <c r="N89" s="14">
        <v>11.2960713794163</v>
      </c>
      <c r="O89" s="14">
        <v>15.0587977265745</v>
      </c>
      <c r="P89" s="14">
        <v>19.9264576282642</v>
      </c>
      <c r="Q89" s="14">
        <v>26.0845600430108</v>
      </c>
      <c r="R89" s="14">
        <v>34.2570166758832</v>
      </c>
      <c r="S89" s="14">
        <v>44.6851080184332</v>
      </c>
      <c r="T89" s="14">
        <v>56.3280981382488</v>
      </c>
      <c r="U89" s="14">
        <v>68.1883171735791</v>
      </c>
      <c r="V89" s="18"/>
    </row>
    <row r="90" spans="1:22">
      <c r="A90" s="6" t="s">
        <v>22</v>
      </c>
      <c r="B90" s="6" t="s">
        <v>23</v>
      </c>
      <c r="C90" s="6" t="s">
        <v>22</v>
      </c>
      <c r="D90" s="6" t="s">
        <v>23</v>
      </c>
      <c r="E90" s="6" t="s">
        <v>55</v>
      </c>
      <c r="F90" s="6" t="s">
        <v>25</v>
      </c>
      <c r="G90" s="6" t="s">
        <v>37</v>
      </c>
      <c r="H90" s="6" t="s">
        <v>29</v>
      </c>
      <c r="I90" s="6" t="s">
        <v>62</v>
      </c>
      <c r="J90" s="6" t="s">
        <v>60</v>
      </c>
      <c r="K90" s="15">
        <f t="shared" ref="K90:U90" si="31">(1-K89/K86)*-1</f>
        <v>0</v>
      </c>
      <c r="L90" s="15">
        <f>(1-L89/L86)*-1</f>
        <v>0</v>
      </c>
      <c r="M90" s="15">
        <f>(1-M89/M86)*-1</f>
        <v>-0.0157789549780684</v>
      </c>
      <c r="N90" s="15">
        <f>(1-N89/N86)*-1</f>
        <v>-0.0382712459341584</v>
      </c>
      <c r="O90" s="15">
        <f>(1-O89/O86)*-1</f>
        <v>-0.0560530948275374</v>
      </c>
      <c r="P90" s="15">
        <f>(1-P89/P86)*-1</f>
        <v>-0.0658224842719554</v>
      </c>
      <c r="Q90" s="15">
        <f>(1-Q89/Q86)*-1</f>
        <v>-0.0741261138021881</v>
      </c>
      <c r="R90" s="15">
        <f>(1-R89/R86)*-1</f>
        <v>-0.0819061877460138</v>
      </c>
      <c r="S90" s="15">
        <f>(1-S89/S86)*-1</f>
        <v>-0.0907251866378985</v>
      </c>
      <c r="T90" s="15">
        <f>(1-T89/T86)*-1</f>
        <v>-0.10119383292286</v>
      </c>
      <c r="U90" s="15">
        <f>(1-U89/U86)*-1</f>
        <v>-0.117606191638883</v>
      </c>
      <c r="V90" s="18"/>
    </row>
    <row r="91" spans="1:22">
      <c r="A91" s="5" t="s">
        <v>22</v>
      </c>
      <c r="B91" s="5" t="s">
        <v>23</v>
      </c>
      <c r="C91" s="5" t="s">
        <v>22</v>
      </c>
      <c r="D91" s="5" t="s">
        <v>23</v>
      </c>
      <c r="E91" s="5" t="s">
        <v>55</v>
      </c>
      <c r="F91" s="5" t="s">
        <v>25</v>
      </c>
      <c r="G91" s="5" t="s">
        <v>38</v>
      </c>
      <c r="H91" s="5" t="s">
        <v>27</v>
      </c>
      <c r="I91" s="5" t="s">
        <v>28</v>
      </c>
      <c r="J91" s="5" t="s">
        <v>28</v>
      </c>
      <c r="K91" s="5" t="s">
        <v>36</v>
      </c>
      <c r="L91" s="12">
        <v>5.031366027</v>
      </c>
      <c r="M91" s="12">
        <v>9.392618774</v>
      </c>
      <c r="N91" s="12">
        <v>16.624680298</v>
      </c>
      <c r="O91" s="12">
        <v>22.826074584</v>
      </c>
      <c r="P91" s="12">
        <v>28.708536377</v>
      </c>
      <c r="Q91" s="12">
        <v>34.866826416</v>
      </c>
      <c r="R91" s="12">
        <v>42.397781495</v>
      </c>
      <c r="S91" s="12">
        <v>51.314314942</v>
      </c>
      <c r="T91" s="12">
        <v>61.492566895</v>
      </c>
      <c r="U91" s="12">
        <v>72.7114736645409</v>
      </c>
      <c r="V91" s="18"/>
    </row>
    <row r="92" spans="1:22">
      <c r="A92" s="5" t="s">
        <v>22</v>
      </c>
      <c r="B92" s="5" t="s">
        <v>23</v>
      </c>
      <c r="C92" s="5" t="s">
        <v>22</v>
      </c>
      <c r="D92" s="5" t="s">
        <v>23</v>
      </c>
      <c r="E92" s="5" t="s">
        <v>55</v>
      </c>
      <c r="F92" s="5" t="s">
        <v>25</v>
      </c>
      <c r="G92" s="5" t="s">
        <v>38</v>
      </c>
      <c r="H92" s="5" t="s">
        <v>29</v>
      </c>
      <c r="I92" s="5" t="s">
        <v>32</v>
      </c>
      <c r="J92" s="5" t="s">
        <v>31</v>
      </c>
      <c r="K92" s="5" t="s">
        <v>36</v>
      </c>
      <c r="L92" s="12">
        <v>5.031366027</v>
      </c>
      <c r="M92" s="12">
        <v>8.932797119</v>
      </c>
      <c r="N92" s="12">
        <v>15.740050049</v>
      </c>
      <c r="O92" s="12">
        <v>21.359301757</v>
      </c>
      <c r="P92" s="12">
        <v>26.58091748</v>
      </c>
      <c r="Q92" s="12">
        <v>32.070631836</v>
      </c>
      <c r="R92" s="12">
        <v>38.883425537</v>
      </c>
      <c r="S92" s="12">
        <v>47.043098633</v>
      </c>
      <c r="T92" s="12">
        <v>56.467078614</v>
      </c>
      <c r="U92" s="12">
        <v>66.9286197794743</v>
      </c>
      <c r="V92" s="18"/>
    </row>
    <row r="93" spans="1:22">
      <c r="A93" s="5" t="s">
        <v>22</v>
      </c>
      <c r="B93" s="5" t="s">
        <v>23</v>
      </c>
      <c r="C93" s="5" t="s">
        <v>22</v>
      </c>
      <c r="D93" s="5" t="s">
        <v>23</v>
      </c>
      <c r="E93" s="5" t="s">
        <v>55</v>
      </c>
      <c r="F93" s="5" t="s">
        <v>25</v>
      </c>
      <c r="G93" s="5" t="s">
        <v>38</v>
      </c>
      <c r="H93" s="5" t="s">
        <v>29</v>
      </c>
      <c r="I93" s="5" t="s">
        <v>59</v>
      </c>
      <c r="J93" s="5" t="s">
        <v>60</v>
      </c>
      <c r="K93" s="5"/>
      <c r="L93" s="13">
        <f t="shared" ref="L93:U93" si="32">(1-L92/L91)*-1</f>
        <v>0</v>
      </c>
      <c r="M93" s="13">
        <f>(1-M92/M91)*-1</f>
        <v>-0.0489556391102394</v>
      </c>
      <c r="N93" s="13">
        <f>(1-N92/N91)*-1</f>
        <v>-0.0532118653196851</v>
      </c>
      <c r="O93" s="13">
        <f>(1-O92/O91)*-1</f>
        <v>-0.0642586539180127</v>
      </c>
      <c r="P93" s="13">
        <f>(1-P92/P91)*-1</f>
        <v>-0.0741110194215457</v>
      </c>
      <c r="Q93" s="13">
        <f>(1-Q92/Q91)*-1</f>
        <v>-0.0801964178396474</v>
      </c>
      <c r="R93" s="13">
        <f>(1-R92/R91)*-1</f>
        <v>-0.0828900908037948</v>
      </c>
      <c r="S93" s="13">
        <f>(1-S92/S91)*-1</f>
        <v>-0.0832363505939368</v>
      </c>
      <c r="T93" s="13">
        <f>(1-T92/T91)*-1</f>
        <v>-0.0817251341870496</v>
      </c>
      <c r="U93" s="13">
        <f>(1-U92/U91)*-1</f>
        <v>-0.0795315181170196</v>
      </c>
      <c r="V93" s="18"/>
    </row>
    <row r="94" spans="1:22">
      <c r="A94" s="5" t="s">
        <v>22</v>
      </c>
      <c r="B94" s="5" t="s">
        <v>23</v>
      </c>
      <c r="C94" s="5" t="s">
        <v>22</v>
      </c>
      <c r="D94" s="5" t="s">
        <v>23</v>
      </c>
      <c r="E94" s="5" t="s">
        <v>55</v>
      </c>
      <c r="F94" s="5" t="s">
        <v>25</v>
      </c>
      <c r="G94" s="5" t="s">
        <v>38</v>
      </c>
      <c r="H94" s="5" t="s">
        <v>29</v>
      </c>
      <c r="I94" s="5" t="s">
        <v>30</v>
      </c>
      <c r="J94" s="5" t="s">
        <v>33</v>
      </c>
      <c r="K94" s="5" t="s">
        <v>36</v>
      </c>
      <c r="L94" s="12">
        <v>5.031366027</v>
      </c>
      <c r="M94" s="12">
        <v>9.110930664</v>
      </c>
      <c r="N94" s="12">
        <v>16.045615845</v>
      </c>
      <c r="O94" s="12">
        <v>21.911906372</v>
      </c>
      <c r="P94" s="12">
        <v>27.348137695</v>
      </c>
      <c r="Q94" s="12">
        <v>32.983158447</v>
      </c>
      <c r="R94" s="12">
        <v>39.915439942</v>
      </c>
      <c r="S94" s="12">
        <v>48.173092041</v>
      </c>
      <c r="T94" s="12">
        <v>57.876294433</v>
      </c>
      <c r="U94" s="12">
        <v>68.6513735477462</v>
      </c>
      <c r="V94" s="18"/>
    </row>
    <row r="95" spans="1:22">
      <c r="A95" s="5" t="s">
        <v>22</v>
      </c>
      <c r="B95" s="5" t="s">
        <v>23</v>
      </c>
      <c r="C95" s="5" t="s">
        <v>22</v>
      </c>
      <c r="D95" s="5" t="s">
        <v>23</v>
      </c>
      <c r="E95" s="5" t="s">
        <v>55</v>
      </c>
      <c r="F95" s="5" t="s">
        <v>25</v>
      </c>
      <c r="G95" s="5" t="s">
        <v>38</v>
      </c>
      <c r="H95" s="5" t="s">
        <v>29</v>
      </c>
      <c r="I95" s="5" t="s">
        <v>61</v>
      </c>
      <c r="J95" s="5" t="s">
        <v>60</v>
      </c>
      <c r="K95" s="5"/>
      <c r="L95" s="13">
        <f t="shared" ref="L95:U95" si="33">(1-L94/L91)*-1</f>
        <v>0</v>
      </c>
      <c r="M95" s="13">
        <f>(1-M94/M91)*-1</f>
        <v>-0.0299903697549986</v>
      </c>
      <c r="N95" s="13">
        <f>(1-N94/N91)*-1</f>
        <v>-0.0348316143601065</v>
      </c>
      <c r="O95" s="13">
        <f>(1-O94/O91)*-1</f>
        <v>-0.0400492957576154</v>
      </c>
      <c r="P95" s="13">
        <f>(1-P94/P91)*-1</f>
        <v>-0.0473865565327074</v>
      </c>
      <c r="Q95" s="13">
        <f>(1-Q94/Q91)*-1</f>
        <v>-0.0540246464225261</v>
      </c>
      <c r="R95" s="13">
        <f>(1-R94/R91)*-1</f>
        <v>-0.0585488548096025</v>
      </c>
      <c r="S95" s="13">
        <f>(1-S94/S91)*-1</f>
        <v>-0.0612153334707963</v>
      </c>
      <c r="T95" s="13">
        <f>(1-T94/T91)*-1</f>
        <v>-0.0588082860189405</v>
      </c>
      <c r="U95" s="13">
        <f>(1-U94/U91)*-1</f>
        <v>-0.0558385068019142</v>
      </c>
      <c r="V95" s="18"/>
    </row>
    <row r="96" spans="1:22">
      <c r="A96" s="6" t="s">
        <v>22</v>
      </c>
      <c r="B96" s="6" t="s">
        <v>23</v>
      </c>
      <c r="C96" s="6" t="s">
        <v>22</v>
      </c>
      <c r="D96" s="6" t="s">
        <v>23</v>
      </c>
      <c r="E96" s="6" t="s">
        <v>55</v>
      </c>
      <c r="F96" s="6" t="s">
        <v>25</v>
      </c>
      <c r="G96" s="6" t="s">
        <v>43</v>
      </c>
      <c r="H96" s="6" t="s">
        <v>27</v>
      </c>
      <c r="I96" s="6" t="s">
        <v>28</v>
      </c>
      <c r="J96" s="6" t="s">
        <v>28</v>
      </c>
      <c r="K96" s="16">
        <v>5.1985</v>
      </c>
      <c r="L96" s="14">
        <v>9.7507</v>
      </c>
      <c r="M96" s="14">
        <v>16.9724</v>
      </c>
      <c r="N96" s="14">
        <v>28.25455</v>
      </c>
      <c r="O96" s="14">
        <v>43.34425</v>
      </c>
      <c r="P96" s="14">
        <v>62.08695</v>
      </c>
      <c r="Q96" s="14">
        <v>81.41975</v>
      </c>
      <c r="R96" s="14">
        <v>100.8509</v>
      </c>
      <c r="S96" s="14">
        <v>118.8068</v>
      </c>
      <c r="T96" s="14">
        <v>135.98995</v>
      </c>
      <c r="U96" s="14">
        <v>153.55245</v>
      </c>
      <c r="V96" s="18"/>
    </row>
    <row r="97" spans="1:22">
      <c r="A97" s="6" t="s">
        <v>22</v>
      </c>
      <c r="B97" s="6" t="s">
        <v>23</v>
      </c>
      <c r="C97" s="6" t="s">
        <v>22</v>
      </c>
      <c r="D97" s="6" t="s">
        <v>23</v>
      </c>
      <c r="E97" s="6" t="s">
        <v>55</v>
      </c>
      <c r="F97" s="6" t="s">
        <v>25</v>
      </c>
      <c r="G97" s="6" t="s">
        <v>43</v>
      </c>
      <c r="H97" s="6" t="s">
        <v>29</v>
      </c>
      <c r="I97" s="6" t="s">
        <v>32</v>
      </c>
      <c r="J97" s="6" t="s">
        <v>31</v>
      </c>
      <c r="K97" s="16">
        <v>5.1985</v>
      </c>
      <c r="L97" s="14">
        <v>9.7507</v>
      </c>
      <c r="M97" s="14">
        <v>16.8474730408922</v>
      </c>
      <c r="N97" s="14">
        <v>28.0127083157756</v>
      </c>
      <c r="O97" s="14">
        <v>42.8136487955885</v>
      </c>
      <c r="P97" s="14">
        <v>60.9345183847521</v>
      </c>
      <c r="Q97" s="14">
        <v>79.5173968303386</v>
      </c>
      <c r="R97" s="14">
        <v>97.6578899047325</v>
      </c>
      <c r="S97" s="14">
        <v>114.783165555478</v>
      </c>
      <c r="T97" s="14">
        <v>131.268356560577</v>
      </c>
      <c r="U97" s="14">
        <v>148.690553218115</v>
      </c>
      <c r="V97" s="18"/>
    </row>
    <row r="98" spans="1:22">
      <c r="A98" s="6" t="s">
        <v>22</v>
      </c>
      <c r="B98" s="6" t="s">
        <v>23</v>
      </c>
      <c r="C98" s="6" t="s">
        <v>22</v>
      </c>
      <c r="D98" s="6" t="s">
        <v>23</v>
      </c>
      <c r="E98" s="6" t="s">
        <v>55</v>
      </c>
      <c r="F98" s="6" t="s">
        <v>25</v>
      </c>
      <c r="G98" s="6" t="s">
        <v>43</v>
      </c>
      <c r="H98" s="6" t="s">
        <v>29</v>
      </c>
      <c r="I98" s="6" t="s">
        <v>59</v>
      </c>
      <c r="J98" s="6" t="s">
        <v>60</v>
      </c>
      <c r="K98" s="15">
        <f t="shared" ref="K98:U98" si="34">(1-K97/K96)*-1</f>
        <v>0</v>
      </c>
      <c r="L98" s="15">
        <f>(1-L97/L96)*-1</f>
        <v>0</v>
      </c>
      <c r="M98" s="15">
        <f>(1-M97/M96)*-1</f>
        <v>-0.00736059479553908</v>
      </c>
      <c r="N98" s="15">
        <f>(1-N97/N96)*-1</f>
        <v>-0.00855938899130881</v>
      </c>
      <c r="O98" s="15">
        <f>(1-O97/O96)*-1</f>
        <v>-0.0122415592474542</v>
      </c>
      <c r="P98" s="15">
        <f>(1-P97/P96)*-1</f>
        <v>-0.0185615755846897</v>
      </c>
      <c r="Q98" s="15">
        <f>(1-Q97/Q96)*-1</f>
        <v>-0.0233647630907904</v>
      </c>
      <c r="R98" s="15">
        <f>(1-R97/R96)*-1</f>
        <v>-0.0316607000558997</v>
      </c>
      <c r="S98" s="15">
        <f>(1-S97/S96)*-1</f>
        <v>-0.0338670382884011</v>
      </c>
      <c r="T98" s="15">
        <f>(1-T97/T96)*-1</f>
        <v>-0.0347201645373258</v>
      </c>
      <c r="U98" s="15">
        <f>(1-U97/U96)*-1</f>
        <v>-0.031662775695767</v>
      </c>
      <c r="V98" s="18"/>
    </row>
    <row r="99" spans="1:22">
      <c r="A99" s="6" t="s">
        <v>22</v>
      </c>
      <c r="B99" s="6" t="s">
        <v>23</v>
      </c>
      <c r="C99" s="6" t="s">
        <v>22</v>
      </c>
      <c r="D99" s="6" t="s">
        <v>23</v>
      </c>
      <c r="E99" s="6" t="s">
        <v>55</v>
      </c>
      <c r="F99" s="6" t="s">
        <v>25</v>
      </c>
      <c r="G99" s="6" t="s">
        <v>43</v>
      </c>
      <c r="H99" s="6" t="s">
        <v>29</v>
      </c>
      <c r="I99" s="6" t="s">
        <v>30</v>
      </c>
      <c r="J99" s="6" t="s">
        <v>33</v>
      </c>
      <c r="K99" s="16">
        <v>5.1985</v>
      </c>
      <c r="L99" s="14">
        <v>9.7507</v>
      </c>
      <c r="M99" s="14">
        <v>16.7818548401487</v>
      </c>
      <c r="N99" s="14">
        <v>27.78946983803</v>
      </c>
      <c r="O99" s="14">
        <v>42.4016381829464</v>
      </c>
      <c r="P99" s="14">
        <v>60.5487570651218</v>
      </c>
      <c r="Q99" s="14">
        <v>79.7841608217696</v>
      </c>
      <c r="R99" s="14">
        <v>99.4343166331664</v>
      </c>
      <c r="S99" s="14">
        <v>117.625199831567</v>
      </c>
      <c r="T99" s="14">
        <v>135.398565681157</v>
      </c>
      <c r="U99" s="14">
        <v>153.387360126252</v>
      </c>
      <c r="V99" s="18"/>
    </row>
    <row r="100" spans="1:22">
      <c r="A100" s="6" t="s">
        <v>22</v>
      </c>
      <c r="B100" s="6" t="s">
        <v>23</v>
      </c>
      <c r="C100" s="6" t="s">
        <v>22</v>
      </c>
      <c r="D100" s="6" t="s">
        <v>23</v>
      </c>
      <c r="E100" s="6" t="s">
        <v>55</v>
      </c>
      <c r="F100" s="6" t="s">
        <v>25</v>
      </c>
      <c r="G100" s="6" t="s">
        <v>43</v>
      </c>
      <c r="H100" s="6" t="s">
        <v>29</v>
      </c>
      <c r="I100" s="6" t="s">
        <v>62</v>
      </c>
      <c r="J100" s="6" t="s">
        <v>60</v>
      </c>
      <c r="K100" s="15">
        <f t="shared" ref="K100:U100" si="35">(1-K99/K96)*-1</f>
        <v>0</v>
      </c>
      <c r="L100" s="15">
        <f>(1-L99/L96)*-1</f>
        <v>0</v>
      </c>
      <c r="M100" s="15">
        <f>(1-M99/M96)*-1</f>
        <v>-0.0112267657992564</v>
      </c>
      <c r="N100" s="15">
        <f>(1-N99/N96)*-1</f>
        <v>-0.0164603634448248</v>
      </c>
      <c r="O100" s="15">
        <f>(1-O99/O96)*-1</f>
        <v>-0.0217471017967448</v>
      </c>
      <c r="P100" s="15">
        <f>(1-P99/P96)*-1</f>
        <v>-0.0247748187804068</v>
      </c>
      <c r="Q100" s="15">
        <f>(1-Q99/Q96)*-1</f>
        <v>-0.0200883591294548</v>
      </c>
      <c r="R100" s="15">
        <f>(1-R99/R96)*-1</f>
        <v>-0.014046313586032</v>
      </c>
      <c r="S100" s="15">
        <f>(1-S99/S96)*-1</f>
        <v>-0.00994556008942982</v>
      </c>
      <c r="T100" s="15">
        <f>(1-T99/T96)*-1</f>
        <v>-0.00434873546790293</v>
      </c>
      <c r="U100" s="15">
        <f>(1-U99/U96)*-1</f>
        <v>-0.00107513669595127</v>
      </c>
      <c r="V100" s="18"/>
    </row>
    <row r="101" spans="1:22">
      <c r="A101" s="5" t="s">
        <v>22</v>
      </c>
      <c r="B101" s="5" t="s">
        <v>23</v>
      </c>
      <c r="C101" s="5" t="s">
        <v>22</v>
      </c>
      <c r="D101" s="5" t="s">
        <v>23</v>
      </c>
      <c r="E101" s="5" t="s">
        <v>55</v>
      </c>
      <c r="F101" s="5" t="s">
        <v>25</v>
      </c>
      <c r="G101" s="5" t="s">
        <v>45</v>
      </c>
      <c r="H101" s="5" t="s">
        <v>27</v>
      </c>
      <c r="I101" s="5" t="s">
        <v>28</v>
      </c>
      <c r="J101" s="5" t="s">
        <v>28</v>
      </c>
      <c r="K101" s="11">
        <v>5.05597868</v>
      </c>
      <c r="L101" s="12">
        <v>8.41880178</v>
      </c>
      <c r="M101" s="12">
        <v>13.20849198</v>
      </c>
      <c r="N101" s="12">
        <v>20.58360666</v>
      </c>
      <c r="O101" s="12">
        <v>29.6691674</v>
      </c>
      <c r="P101" s="12">
        <v>40.4651742</v>
      </c>
      <c r="Q101" s="12">
        <v>55.2415242</v>
      </c>
      <c r="R101" s="12">
        <v>73.3647882</v>
      </c>
      <c r="S101" s="12">
        <v>94.8349662</v>
      </c>
      <c r="T101" s="12">
        <v>121.4357542</v>
      </c>
      <c r="U101" s="12">
        <v>148.0365422</v>
      </c>
      <c r="V101" s="18"/>
    </row>
    <row r="102" spans="1:22">
      <c r="A102" s="5" t="s">
        <v>22</v>
      </c>
      <c r="B102" s="5" t="s">
        <v>23</v>
      </c>
      <c r="C102" s="5" t="s">
        <v>22</v>
      </c>
      <c r="D102" s="5" t="s">
        <v>23</v>
      </c>
      <c r="E102" s="5" t="s">
        <v>55</v>
      </c>
      <c r="F102" s="5" t="s">
        <v>25</v>
      </c>
      <c r="G102" s="5" t="s">
        <v>45</v>
      </c>
      <c r="H102" s="5" t="s">
        <v>29</v>
      </c>
      <c r="I102" s="5" t="s">
        <v>32</v>
      </c>
      <c r="J102" s="5" t="s">
        <v>31</v>
      </c>
      <c r="K102" s="11">
        <v>5.05597868</v>
      </c>
      <c r="L102" s="12">
        <v>8.41880178</v>
      </c>
      <c r="M102" s="12">
        <v>13.1370803158216</v>
      </c>
      <c r="N102" s="12">
        <v>20.3000791844512</v>
      </c>
      <c r="O102" s="12">
        <v>28.8181933403184</v>
      </c>
      <c r="P102" s="12">
        <v>38.6914227834233</v>
      </c>
      <c r="Q102" s="12">
        <v>52.3595632586098</v>
      </c>
      <c r="R102" s="12">
        <v>69.0812990421286</v>
      </c>
      <c r="S102" s="12">
        <v>88.8566301339799</v>
      </c>
      <c r="T102" s="12">
        <v>111.0764471362</v>
      </c>
      <c r="U102" s="12">
        <v>133.29626413842</v>
      </c>
      <c r="V102" s="18"/>
    </row>
    <row r="103" spans="1:22">
      <c r="A103" s="5" t="s">
        <v>22</v>
      </c>
      <c r="B103" s="5" t="s">
        <v>23</v>
      </c>
      <c r="C103" s="5" t="s">
        <v>22</v>
      </c>
      <c r="D103" s="5" t="s">
        <v>23</v>
      </c>
      <c r="E103" s="5" t="s">
        <v>55</v>
      </c>
      <c r="F103" s="5" t="s">
        <v>25</v>
      </c>
      <c r="G103" s="5" t="s">
        <v>45</v>
      </c>
      <c r="H103" s="5" t="s">
        <v>29</v>
      </c>
      <c r="I103" s="5" t="s">
        <v>59</v>
      </c>
      <c r="J103" s="5" t="s">
        <v>60</v>
      </c>
      <c r="K103" s="13">
        <f t="shared" ref="K103:U103" si="36">(1-K102/K101)*-1</f>
        <v>0</v>
      </c>
      <c r="L103" s="13">
        <f>(1-L102/L101)*-1</f>
        <v>0</v>
      </c>
      <c r="M103" s="13">
        <f>(1-M102/M101)*-1</f>
        <v>-0.00540649638781721</v>
      </c>
      <c r="N103" s="13">
        <f>(1-N102/N101)*-1</f>
        <v>-0.0137744312856397</v>
      </c>
      <c r="O103" s="13">
        <f>(1-O102/O101)*-1</f>
        <v>-0.0286821011256813</v>
      </c>
      <c r="P103" s="13">
        <f>(1-P102/P101)*-1</f>
        <v>-0.0438340239883777</v>
      </c>
      <c r="Q103" s="13">
        <f>(1-Q102/Q101)*-1</f>
        <v>-0.0521701923168554</v>
      </c>
      <c r="R103" s="13">
        <f>(1-R102/R101)*-1</f>
        <v>-0.0583861722083094</v>
      </c>
      <c r="S103" s="13">
        <f>(1-S102/S101)*-1</f>
        <v>-0.0630393651790012</v>
      </c>
      <c r="T103" s="13">
        <f>(1-T102/T101)*-1</f>
        <v>-0.0853068944319223</v>
      </c>
      <c r="U103" s="13">
        <f>(1-U102/U101)*-1</f>
        <v>-0.0995718884170241</v>
      </c>
      <c r="V103" s="18"/>
    </row>
    <row r="104" spans="1:22">
      <c r="A104" s="5" t="s">
        <v>22</v>
      </c>
      <c r="B104" s="5" t="s">
        <v>23</v>
      </c>
      <c r="C104" s="5" t="s">
        <v>22</v>
      </c>
      <c r="D104" s="5" t="s">
        <v>23</v>
      </c>
      <c r="E104" s="5" t="s">
        <v>55</v>
      </c>
      <c r="F104" s="5" t="s">
        <v>25</v>
      </c>
      <c r="G104" s="5" t="s">
        <v>45</v>
      </c>
      <c r="H104" s="5" t="s">
        <v>29</v>
      </c>
      <c r="I104" s="5" t="s">
        <v>30</v>
      </c>
      <c r="J104" s="5" t="s">
        <v>33</v>
      </c>
      <c r="K104" s="11">
        <v>5.05597868</v>
      </c>
      <c r="L104" s="12">
        <v>8.41880178</v>
      </c>
      <c r="M104" s="12">
        <v>13.1738292613691</v>
      </c>
      <c r="N104" s="12">
        <v>20.4330643082459</v>
      </c>
      <c r="O104" s="12">
        <v>29.1981095405196</v>
      </c>
      <c r="P104" s="12">
        <v>39.4689649581903</v>
      </c>
      <c r="Q104" s="12">
        <v>53.8982659352864</v>
      </c>
      <c r="R104" s="12">
        <v>71.5060344177648</v>
      </c>
      <c r="S104" s="12">
        <v>92.2922704056256</v>
      </c>
      <c r="T104" s="12">
        <v>119.176515123757</v>
      </c>
      <c r="U104" s="12">
        <v>146.060759841889</v>
      </c>
      <c r="V104" s="18"/>
    </row>
    <row r="105" spans="1:22">
      <c r="A105" s="5" t="s">
        <v>22</v>
      </c>
      <c r="B105" s="5" t="s">
        <v>23</v>
      </c>
      <c r="C105" s="5" t="s">
        <v>22</v>
      </c>
      <c r="D105" s="5" t="s">
        <v>23</v>
      </c>
      <c r="E105" s="5" t="s">
        <v>55</v>
      </c>
      <c r="F105" s="5" t="s">
        <v>25</v>
      </c>
      <c r="G105" s="5" t="s">
        <v>45</v>
      </c>
      <c r="H105" s="5" t="s">
        <v>29</v>
      </c>
      <c r="I105" s="5" t="s">
        <v>61</v>
      </c>
      <c r="J105" s="5" t="s">
        <v>60</v>
      </c>
      <c r="K105" s="13">
        <f t="shared" ref="K105:U105" si="37">(1-K104/K101)*-1</f>
        <v>0</v>
      </c>
      <c r="L105" s="13">
        <f>(1-L104/L101)*-1</f>
        <v>0</v>
      </c>
      <c r="M105" s="13">
        <f>(1-M104/M101)*-1</f>
        <v>-0.00262427525287057</v>
      </c>
      <c r="N105" s="13">
        <f>(1-N104/N101)*-1</f>
        <v>-0.00731370134693987</v>
      </c>
      <c r="O105" s="13">
        <f>(1-O104/O101)*-1</f>
        <v>-0.0158770164706541</v>
      </c>
      <c r="P105" s="13">
        <f>(1-P104/P101)*-1</f>
        <v>-0.024618928782708</v>
      </c>
      <c r="Q105" s="13">
        <f>(1-Q104/Q101)*-1</f>
        <v>-0.0243160970694865</v>
      </c>
      <c r="R105" s="13">
        <f>(1-R104/R101)*-1</f>
        <v>-0.0253357752109642</v>
      </c>
      <c r="S105" s="13">
        <f>(1-S104/S101)*-1</f>
        <v>-0.0268117962842109</v>
      </c>
      <c r="T105" s="13">
        <f>(1-T104/T101)*-1</f>
        <v>-0.0186043977832243</v>
      </c>
      <c r="U105" s="13">
        <f>(1-U104/U101)*-1</f>
        <v>-0.0133465854359219</v>
      </c>
      <c r="V105" s="18"/>
    </row>
    <row r="106" spans="1:22">
      <c r="A106" s="6" t="s">
        <v>22</v>
      </c>
      <c r="B106" s="6" t="s">
        <v>23</v>
      </c>
      <c r="C106" s="6" t="s">
        <v>22</v>
      </c>
      <c r="D106" s="6" t="s">
        <v>23</v>
      </c>
      <c r="E106" s="6" t="s">
        <v>56</v>
      </c>
      <c r="F106" s="6" t="s">
        <v>25</v>
      </c>
      <c r="G106" s="6" t="s">
        <v>37</v>
      </c>
      <c r="H106" s="6" t="s">
        <v>27</v>
      </c>
      <c r="I106" s="6" t="s">
        <v>28</v>
      </c>
      <c r="J106" s="6" t="s">
        <v>28</v>
      </c>
      <c r="K106" s="16">
        <v>2.07287488172043</v>
      </c>
      <c r="L106" s="14">
        <v>3.10324012288786</v>
      </c>
      <c r="M106" s="14">
        <v>4.56758172657452</v>
      </c>
      <c r="N106" s="14">
        <v>6.4639457265745</v>
      </c>
      <c r="O106" s="14">
        <v>8.90811398463903</v>
      </c>
      <c r="P106" s="14">
        <v>12.0446480061444</v>
      </c>
      <c r="Q106" s="14">
        <v>16.1085013026114</v>
      </c>
      <c r="R106" s="14">
        <v>21.7224771920123</v>
      </c>
      <c r="S106" s="14">
        <v>29.1219630537634</v>
      </c>
      <c r="T106" s="14">
        <v>37.536025579109</v>
      </c>
      <c r="U106" s="14">
        <v>46.6780778556068</v>
      </c>
      <c r="V106" s="18"/>
    </row>
    <row r="107" spans="1:22">
      <c r="A107" s="6" t="s">
        <v>22</v>
      </c>
      <c r="B107" s="6" t="s">
        <v>23</v>
      </c>
      <c r="C107" s="6" t="s">
        <v>22</v>
      </c>
      <c r="D107" s="6" t="s">
        <v>23</v>
      </c>
      <c r="E107" s="6" t="s">
        <v>56</v>
      </c>
      <c r="F107" s="6" t="s">
        <v>25</v>
      </c>
      <c r="G107" s="6" t="s">
        <v>37</v>
      </c>
      <c r="H107" s="6" t="s">
        <v>29</v>
      </c>
      <c r="I107" s="6" t="s">
        <v>32</v>
      </c>
      <c r="J107" s="6" t="s">
        <v>31</v>
      </c>
      <c r="K107" s="16">
        <v>2.07287488172043</v>
      </c>
      <c r="L107" s="14">
        <v>3.10324012288786</v>
      </c>
      <c r="M107" s="14">
        <v>3.96050377880184</v>
      </c>
      <c r="N107" s="14">
        <v>5.4861339047619</v>
      </c>
      <c r="O107" s="14">
        <v>7.39332353302613</v>
      </c>
      <c r="P107" s="14">
        <v>9.6921772596006</v>
      </c>
      <c r="Q107" s="14">
        <v>12.2558628571428</v>
      </c>
      <c r="R107" s="14">
        <v>15.3343888970814</v>
      </c>
      <c r="S107" s="14">
        <v>18.8026398955453</v>
      </c>
      <c r="T107" s="14">
        <v>22.0549284669739</v>
      </c>
      <c r="U107" s="14">
        <v>23.6852932104455</v>
      </c>
      <c r="V107" s="18"/>
    </row>
    <row r="108" spans="1:22">
      <c r="A108" s="6" t="s">
        <v>22</v>
      </c>
      <c r="B108" s="6" t="s">
        <v>23</v>
      </c>
      <c r="C108" s="6" t="s">
        <v>22</v>
      </c>
      <c r="D108" s="6" t="s">
        <v>23</v>
      </c>
      <c r="E108" s="6" t="s">
        <v>56</v>
      </c>
      <c r="F108" s="6" t="s">
        <v>25</v>
      </c>
      <c r="G108" s="6" t="s">
        <v>37</v>
      </c>
      <c r="H108" s="6" t="s">
        <v>29</v>
      </c>
      <c r="I108" s="6" t="s">
        <v>59</v>
      </c>
      <c r="J108" s="6" t="s">
        <v>60</v>
      </c>
      <c r="K108" s="15">
        <f t="shared" ref="K108:U108" si="38">(1-K107/K106)*-1</f>
        <v>0</v>
      </c>
      <c r="L108" s="15">
        <f>(1-L107/L106)*-1</f>
        <v>0</v>
      </c>
      <c r="M108" s="15">
        <f>(1-M107/M106)*-1</f>
        <v>-0.132910144604672</v>
      </c>
      <c r="N108" s="15">
        <f>(1-N107/N106)*-1</f>
        <v>-0.151271663342196</v>
      </c>
      <c r="O108" s="15">
        <f>(1-O107/O106)*-1</f>
        <v>-0.170046146044491</v>
      </c>
      <c r="P108" s="15">
        <f>(1-P107/P106)*-1</f>
        <v>-0.195312535936601</v>
      </c>
      <c r="Q108" s="15">
        <f>(1-Q107/Q106)*-1</f>
        <v>-0.239168025199462</v>
      </c>
      <c r="R108" s="15">
        <f>(1-R107/R106)*-1</f>
        <v>-0.294077339267728</v>
      </c>
      <c r="S108" s="15">
        <f>(1-S107/S106)*-1</f>
        <v>-0.354348473664606</v>
      </c>
      <c r="T108" s="15">
        <f>(1-T107/T106)*-1</f>
        <v>-0.412433039281369</v>
      </c>
      <c r="U108" s="15">
        <f>(1-U107/U106)*-1</f>
        <v>-0.49258207924257</v>
      </c>
      <c r="V108" s="18"/>
    </row>
    <row r="109" spans="1:22">
      <c r="A109" s="6" t="s">
        <v>22</v>
      </c>
      <c r="B109" s="6" t="s">
        <v>23</v>
      </c>
      <c r="C109" s="6" t="s">
        <v>22</v>
      </c>
      <c r="D109" s="6" t="s">
        <v>23</v>
      </c>
      <c r="E109" s="6" t="s">
        <v>56</v>
      </c>
      <c r="F109" s="6" t="s">
        <v>25</v>
      </c>
      <c r="G109" s="6" t="s">
        <v>37</v>
      </c>
      <c r="H109" s="6" t="s">
        <v>29</v>
      </c>
      <c r="I109" s="6" t="s">
        <v>30</v>
      </c>
      <c r="J109" s="6" t="s">
        <v>33</v>
      </c>
      <c r="K109" s="16">
        <v>2.07287488172043</v>
      </c>
      <c r="L109" s="20">
        <v>3.10324012288786</v>
      </c>
      <c r="M109" s="20">
        <v>4.51231819354839</v>
      </c>
      <c r="N109" s="20">
        <v>6.25481749923193</v>
      </c>
      <c r="O109" s="20">
        <v>8.4538511766513</v>
      </c>
      <c r="P109" s="20">
        <v>11.3057881474654</v>
      </c>
      <c r="Q109" s="20">
        <v>14.9792703655914</v>
      </c>
      <c r="R109" s="20">
        <v>20.0101293640553</v>
      </c>
      <c r="S109" s="20">
        <v>26.5686044485407</v>
      </c>
      <c r="T109" s="20">
        <v>33.8979894316436</v>
      </c>
      <c r="U109" s="20">
        <v>41.4727961597542</v>
      </c>
      <c r="V109" s="18"/>
    </row>
    <row r="110" spans="1:22">
      <c r="A110" s="6" t="s">
        <v>22</v>
      </c>
      <c r="B110" s="6" t="s">
        <v>23</v>
      </c>
      <c r="C110" s="6" t="s">
        <v>22</v>
      </c>
      <c r="D110" s="6" t="s">
        <v>23</v>
      </c>
      <c r="E110" s="6" t="s">
        <v>56</v>
      </c>
      <c r="F110" s="6" t="s">
        <v>25</v>
      </c>
      <c r="G110" s="6" t="s">
        <v>37</v>
      </c>
      <c r="H110" s="6" t="s">
        <v>29</v>
      </c>
      <c r="I110" s="6" t="s">
        <v>62</v>
      </c>
      <c r="J110" s="6" t="s">
        <v>60</v>
      </c>
      <c r="K110" s="15">
        <f t="shared" ref="K110:U110" si="39">(1-K109/K106)*-1</f>
        <v>0</v>
      </c>
      <c r="L110" s="15">
        <f>(1-L109/L106)*-1</f>
        <v>0</v>
      </c>
      <c r="M110" s="15">
        <f>(1-M109/M106)*-1</f>
        <v>-0.0120990791920816</v>
      </c>
      <c r="N110" s="15">
        <f>(1-N109/N106)*-1</f>
        <v>-0.0323530295873018</v>
      </c>
      <c r="O110" s="15">
        <f>(1-O109/O106)*-1</f>
        <v>-0.0509942742954402</v>
      </c>
      <c r="P110" s="15">
        <f>(1-P109/P106)*-1</f>
        <v>-0.0613434164536844</v>
      </c>
      <c r="Q110" s="15">
        <f>(1-Q109/Q106)*-1</f>
        <v>-0.0701015517090298</v>
      </c>
      <c r="R110" s="15">
        <f>(1-R109/R106)*-1</f>
        <v>-0.0788283865058755</v>
      </c>
      <c r="S110" s="15">
        <f>(1-S109/S106)*-1</f>
        <v>-0.0876781074307675</v>
      </c>
      <c r="T110" s="15">
        <f>(1-T109/T106)*-1</f>
        <v>-0.0969211868155326</v>
      </c>
      <c r="U110" s="15">
        <f>(1-U109/U106)*-1</f>
        <v>-0.111514482493356</v>
      </c>
      <c r="V110" s="18"/>
    </row>
    <row r="111" spans="1:22">
      <c r="A111" s="5" t="s">
        <v>22</v>
      </c>
      <c r="B111" s="5" t="s">
        <v>23</v>
      </c>
      <c r="C111" s="5" t="s">
        <v>22</v>
      </c>
      <c r="D111" s="5" t="s">
        <v>23</v>
      </c>
      <c r="E111" s="5" t="s">
        <v>56</v>
      </c>
      <c r="F111" s="5" t="s">
        <v>25</v>
      </c>
      <c r="G111" s="5" t="s">
        <v>38</v>
      </c>
      <c r="H111" s="5" t="s">
        <v>27</v>
      </c>
      <c r="I111" s="5" t="s">
        <v>28</v>
      </c>
      <c r="J111" s="5" t="s">
        <v>28</v>
      </c>
      <c r="K111" s="5" t="s">
        <v>36</v>
      </c>
      <c r="L111" s="12">
        <v>8.351049256</v>
      </c>
      <c r="M111" s="12">
        <v>13.530872651</v>
      </c>
      <c r="N111" s="12">
        <v>21.334043274</v>
      </c>
      <c r="O111" s="12">
        <v>32.458034668</v>
      </c>
      <c r="P111" s="12">
        <v>47.156903382</v>
      </c>
      <c r="Q111" s="12">
        <v>66.107475586</v>
      </c>
      <c r="R111" s="12">
        <v>89.711950562</v>
      </c>
      <c r="S111" s="12">
        <v>117.85105896</v>
      </c>
      <c r="T111" s="12">
        <v>150.192476197</v>
      </c>
      <c r="U111" s="12">
        <v>186.30518097962</v>
      </c>
      <c r="V111" s="18"/>
    </row>
    <row r="112" spans="1:22">
      <c r="A112" s="5" t="s">
        <v>22</v>
      </c>
      <c r="B112" s="5" t="s">
        <v>23</v>
      </c>
      <c r="C112" s="5" t="s">
        <v>22</v>
      </c>
      <c r="D112" s="5" t="s">
        <v>23</v>
      </c>
      <c r="E112" s="5" t="s">
        <v>56</v>
      </c>
      <c r="F112" s="5" t="s">
        <v>25</v>
      </c>
      <c r="G112" s="5" t="s">
        <v>38</v>
      </c>
      <c r="H112" s="5" t="s">
        <v>29</v>
      </c>
      <c r="I112" s="5" t="s">
        <v>32</v>
      </c>
      <c r="J112" s="5" t="s">
        <v>31</v>
      </c>
      <c r="K112" s="5" t="s">
        <v>36</v>
      </c>
      <c r="L112" s="12">
        <v>8.351049256</v>
      </c>
      <c r="M112" s="12">
        <v>13.205642059</v>
      </c>
      <c r="N112" s="12">
        <v>20.58588385</v>
      </c>
      <c r="O112" s="12">
        <v>30.771450439</v>
      </c>
      <c r="P112" s="12">
        <v>43.812036438</v>
      </c>
      <c r="Q112" s="12">
        <v>60.391527588</v>
      </c>
      <c r="R112" s="12">
        <v>81.48468921</v>
      </c>
      <c r="S112" s="12">
        <v>106.82096338</v>
      </c>
      <c r="T112" s="12">
        <v>135.958103272</v>
      </c>
      <c r="U112" s="12">
        <v>168.318533293744</v>
      </c>
      <c r="V112" s="18"/>
    </row>
    <row r="113" spans="1:22">
      <c r="A113" s="5" t="s">
        <v>22</v>
      </c>
      <c r="B113" s="5" t="s">
        <v>23</v>
      </c>
      <c r="C113" s="5" t="s">
        <v>22</v>
      </c>
      <c r="D113" s="5" t="s">
        <v>23</v>
      </c>
      <c r="E113" s="5" t="s">
        <v>56</v>
      </c>
      <c r="F113" s="5" t="s">
        <v>25</v>
      </c>
      <c r="G113" s="5" t="s">
        <v>38</v>
      </c>
      <c r="H113" s="5" t="s">
        <v>29</v>
      </c>
      <c r="I113" s="5" t="s">
        <v>59</v>
      </c>
      <c r="J113" s="5" t="s">
        <v>60</v>
      </c>
      <c r="K113" s="5"/>
      <c r="L113" s="13">
        <f t="shared" ref="L113:U113" si="40">(1-L112/L111)*-1</f>
        <v>0</v>
      </c>
      <c r="M113" s="13">
        <f>(1-M112/M111)*-1</f>
        <v>-0.0240361874942312</v>
      </c>
      <c r="N113" s="13">
        <f>(1-N112/N111)*-1</f>
        <v>-0.0350688059638365</v>
      </c>
      <c r="O113" s="13">
        <f>(1-O112/O111)*-1</f>
        <v>-0.0519619948111887</v>
      </c>
      <c r="P113" s="13">
        <f>(1-P112/P111)*-1</f>
        <v>-0.0709305892480792</v>
      </c>
      <c r="Q113" s="13">
        <f>(1-Q112/Q111)*-1</f>
        <v>-0.0864644723963792</v>
      </c>
      <c r="R113" s="13">
        <f>(1-R112/R111)*-1</f>
        <v>-0.0917075294925633</v>
      </c>
      <c r="S113" s="13">
        <f>(1-S112/S111)*-1</f>
        <v>-0.0935935211557474</v>
      </c>
      <c r="T113" s="13">
        <f>(1-T112/T111)*-1</f>
        <v>-0.094774207639599</v>
      </c>
      <c r="U113" s="13">
        <f>(1-U112/U111)*-1</f>
        <v>-0.0965440015747249</v>
      </c>
      <c r="V113" s="18"/>
    </row>
    <row r="114" spans="1:22">
      <c r="A114" s="5" t="s">
        <v>22</v>
      </c>
      <c r="B114" s="5" t="s">
        <v>23</v>
      </c>
      <c r="C114" s="5" t="s">
        <v>22</v>
      </c>
      <c r="D114" s="5" t="s">
        <v>23</v>
      </c>
      <c r="E114" s="5" t="s">
        <v>56</v>
      </c>
      <c r="F114" s="5" t="s">
        <v>25</v>
      </c>
      <c r="G114" s="5" t="s">
        <v>38</v>
      </c>
      <c r="H114" s="5" t="s">
        <v>29</v>
      </c>
      <c r="I114" s="5" t="s">
        <v>30</v>
      </c>
      <c r="J114" s="5" t="s">
        <v>33</v>
      </c>
      <c r="K114" s="5" t="s">
        <v>36</v>
      </c>
      <c r="L114" s="12">
        <v>8.351049256</v>
      </c>
      <c r="M114" s="12">
        <v>13.340880036</v>
      </c>
      <c r="N114" s="12">
        <v>20.893499511</v>
      </c>
      <c r="O114" s="12">
        <v>31.43208722</v>
      </c>
      <c r="P114" s="12">
        <v>45.047770873</v>
      </c>
      <c r="Q114" s="12">
        <v>62.245555054</v>
      </c>
      <c r="R114" s="12">
        <v>83.528193116</v>
      </c>
      <c r="S114" s="12">
        <v>109.261614502</v>
      </c>
      <c r="T114" s="12">
        <v>139.337058106</v>
      </c>
      <c r="U114" s="12">
        <v>172.922382959766</v>
      </c>
      <c r="V114" s="18"/>
    </row>
    <row r="115" spans="1:22">
      <c r="A115" s="5" t="s">
        <v>22</v>
      </c>
      <c r="B115" s="5" t="s">
        <v>23</v>
      </c>
      <c r="C115" s="5" t="s">
        <v>22</v>
      </c>
      <c r="D115" s="5" t="s">
        <v>23</v>
      </c>
      <c r="E115" s="5" t="s">
        <v>56</v>
      </c>
      <c r="F115" s="5" t="s">
        <v>25</v>
      </c>
      <c r="G115" s="5" t="s">
        <v>38</v>
      </c>
      <c r="H115" s="5" t="s">
        <v>29</v>
      </c>
      <c r="I115" s="5" t="s">
        <v>61</v>
      </c>
      <c r="J115" s="5" t="s">
        <v>60</v>
      </c>
      <c r="K115" s="5"/>
      <c r="L115" s="13">
        <f t="shared" ref="L115:U115" si="41">(1-L114/L111)*-1</f>
        <v>0</v>
      </c>
      <c r="M115" s="13">
        <f>(1-M114/M111)*-1</f>
        <v>-0.0140414162412473</v>
      </c>
      <c r="N115" s="13">
        <f>(1-N114/N111)*-1</f>
        <v>-0.0206498016968444</v>
      </c>
      <c r="O115" s="13">
        <f>(1-O114/O111)*-1</f>
        <v>-0.031608427882156</v>
      </c>
      <c r="P115" s="13">
        <f>(1-P114/P111)*-1</f>
        <v>-0.0447258483432366</v>
      </c>
      <c r="Q115" s="13">
        <f>(1-Q114/Q111)*-1</f>
        <v>-0.0584188172028441</v>
      </c>
      <c r="R115" s="13">
        <f>(1-R114/R111)*-1</f>
        <v>-0.068929026815958</v>
      </c>
      <c r="S115" s="13">
        <f>(1-S114/S111)*-1</f>
        <v>-0.0728838971308298</v>
      </c>
      <c r="T115" s="13">
        <f>(1-T114/T111)*-1</f>
        <v>-0.0722767102978015</v>
      </c>
      <c r="U115" s="13">
        <f>(1-U114/U111)*-1</f>
        <v>-0.0718326669687091</v>
      </c>
      <c r="V115" s="18"/>
    </row>
    <row r="116" spans="1:22">
      <c r="A116" s="6" t="s">
        <v>22</v>
      </c>
      <c r="B116" s="6" t="s">
        <v>23</v>
      </c>
      <c r="C116" s="6" t="s">
        <v>22</v>
      </c>
      <c r="D116" s="6" t="s">
        <v>23</v>
      </c>
      <c r="E116" s="6" t="s">
        <v>56</v>
      </c>
      <c r="F116" s="6" t="s">
        <v>25</v>
      </c>
      <c r="G116" s="6" t="s">
        <v>43</v>
      </c>
      <c r="H116" s="6" t="s">
        <v>27</v>
      </c>
      <c r="I116" s="6" t="s">
        <v>28</v>
      </c>
      <c r="J116" s="6" t="s">
        <v>28</v>
      </c>
      <c r="K116" s="16">
        <v>3.0629</v>
      </c>
      <c r="L116" s="14">
        <v>6.05555</v>
      </c>
      <c r="M116" s="14">
        <v>9.79285</v>
      </c>
      <c r="N116" s="14">
        <v>15.04755</v>
      </c>
      <c r="O116" s="14">
        <v>22.43785</v>
      </c>
      <c r="P116" s="14">
        <v>32.35715</v>
      </c>
      <c r="Q116" s="14">
        <v>43.87815</v>
      </c>
      <c r="R116" s="14">
        <v>55.70825</v>
      </c>
      <c r="S116" s="14">
        <v>66.83585</v>
      </c>
      <c r="T116" s="14">
        <v>77.51385</v>
      </c>
      <c r="U116" s="14">
        <v>88.72575</v>
      </c>
      <c r="V116" s="18"/>
    </row>
    <row r="117" spans="1:22">
      <c r="A117" s="6" t="s">
        <v>22</v>
      </c>
      <c r="B117" s="6" t="s">
        <v>23</v>
      </c>
      <c r="C117" s="6" t="s">
        <v>22</v>
      </c>
      <c r="D117" s="6" t="s">
        <v>23</v>
      </c>
      <c r="E117" s="6" t="s">
        <v>56</v>
      </c>
      <c r="F117" s="6" t="s">
        <v>25</v>
      </c>
      <c r="G117" s="6" t="s">
        <v>43</v>
      </c>
      <c r="H117" s="6" t="s">
        <v>29</v>
      </c>
      <c r="I117" s="6" t="s">
        <v>32</v>
      </c>
      <c r="J117" s="6" t="s">
        <v>31</v>
      </c>
      <c r="K117" s="16">
        <v>3.0629</v>
      </c>
      <c r="L117" s="14">
        <v>6.05555</v>
      </c>
      <c r="M117" s="14">
        <v>9.72932740931957</v>
      </c>
      <c r="N117" s="14">
        <v>14.911326556495</v>
      </c>
      <c r="O117" s="14">
        <v>22.1237074838347</v>
      </c>
      <c r="P117" s="14">
        <v>31.7035333204589</v>
      </c>
      <c r="Q117" s="14">
        <v>42.5740920742014</v>
      </c>
      <c r="R117" s="14">
        <v>53.5737164484</v>
      </c>
      <c r="S117" s="14">
        <v>64.1606497054451</v>
      </c>
      <c r="T117" s="14">
        <v>73.8945881353258</v>
      </c>
      <c r="U117" s="14">
        <v>84.4370249607297</v>
      </c>
      <c r="V117" s="18"/>
    </row>
    <row r="118" spans="1:22">
      <c r="A118" s="6" t="s">
        <v>22</v>
      </c>
      <c r="B118" s="6" t="s">
        <v>23</v>
      </c>
      <c r="C118" s="6" t="s">
        <v>22</v>
      </c>
      <c r="D118" s="6" t="s">
        <v>23</v>
      </c>
      <c r="E118" s="6" t="s">
        <v>56</v>
      </c>
      <c r="F118" s="6" t="s">
        <v>25</v>
      </c>
      <c r="G118" s="6" t="s">
        <v>43</v>
      </c>
      <c r="H118" s="6" t="s">
        <v>29</v>
      </c>
      <c r="I118" s="6" t="s">
        <v>59</v>
      </c>
      <c r="J118" s="6" t="s">
        <v>60</v>
      </c>
      <c r="K118" s="15">
        <f t="shared" ref="K118:U118" si="42">(1-K117/K116)*-1</f>
        <v>0</v>
      </c>
      <c r="L118" s="15">
        <f>(1-L117/L116)*-1</f>
        <v>0</v>
      </c>
      <c r="M118" s="15">
        <f>(1-M117/M116)*-1</f>
        <v>-0.00648662960021174</v>
      </c>
      <c r="N118" s="15">
        <f>(1-N117/N116)*-1</f>
        <v>-0.00905286531727723</v>
      </c>
      <c r="O118" s="15">
        <f>(1-O117/O116)*-1</f>
        <v>-0.0140005622715772</v>
      </c>
      <c r="P118" s="15">
        <f>(1-P117/P116)*-1</f>
        <v>-0.0202000695222276</v>
      </c>
      <c r="Q118" s="15">
        <f>(1-Q117/Q116)*-1</f>
        <v>-0.0297199842244635</v>
      </c>
      <c r="R118" s="15">
        <f>(1-R117/R116)*-1</f>
        <v>-0.038316291601334</v>
      </c>
      <c r="S118" s="15">
        <f>(1-S117/S116)*-1</f>
        <v>-0.0400264273523095</v>
      </c>
      <c r="T118" s="15">
        <f>(1-T117/T116)*-1</f>
        <v>-0.0466918088144793</v>
      </c>
      <c r="U118" s="15">
        <f>(1-U117/U116)*-1</f>
        <v>-0.0483368699534268</v>
      </c>
      <c r="V118" s="18"/>
    </row>
    <row r="119" spans="1:22">
      <c r="A119" s="6" t="s">
        <v>22</v>
      </c>
      <c r="B119" s="6" t="s">
        <v>23</v>
      </c>
      <c r="C119" s="6" t="s">
        <v>22</v>
      </c>
      <c r="D119" s="6" t="s">
        <v>23</v>
      </c>
      <c r="E119" s="6" t="s">
        <v>56</v>
      </c>
      <c r="F119" s="6" t="s">
        <v>25</v>
      </c>
      <c r="G119" s="6" t="s">
        <v>43</v>
      </c>
      <c r="H119" s="6" t="s">
        <v>29</v>
      </c>
      <c r="I119" s="6" t="s">
        <v>30</v>
      </c>
      <c r="J119" s="6" t="s">
        <v>33</v>
      </c>
      <c r="K119" s="16">
        <v>3.0629</v>
      </c>
      <c r="L119" s="14">
        <v>6.05555</v>
      </c>
      <c r="M119" s="14">
        <v>9.69043602727032</v>
      </c>
      <c r="N119" s="14">
        <v>14.8213676787087</v>
      </c>
      <c r="O119" s="14">
        <v>21.9685286505482</v>
      </c>
      <c r="P119" s="14">
        <v>31.5348177339616</v>
      </c>
      <c r="Q119" s="14">
        <v>42.8880548354837</v>
      </c>
      <c r="R119" s="14">
        <v>54.6686644950421</v>
      </c>
      <c r="S119" s="14">
        <v>65.7233297491237</v>
      </c>
      <c r="T119" s="14">
        <v>76.4717374252442</v>
      </c>
      <c r="U119" s="14">
        <v>87.6596815181746</v>
      </c>
      <c r="V119" s="18"/>
    </row>
    <row r="120" spans="1:21">
      <c r="A120" s="6" t="s">
        <v>22</v>
      </c>
      <c r="B120" s="6" t="s">
        <v>23</v>
      </c>
      <c r="C120" s="6" t="s">
        <v>22</v>
      </c>
      <c r="D120" s="6" t="s">
        <v>23</v>
      </c>
      <c r="E120" s="6" t="s">
        <v>56</v>
      </c>
      <c r="F120" s="6" t="s">
        <v>25</v>
      </c>
      <c r="G120" s="6" t="s">
        <v>43</v>
      </c>
      <c r="H120" s="6" t="s">
        <v>29</v>
      </c>
      <c r="I120" s="6" t="s">
        <v>62</v>
      </c>
      <c r="J120" s="6" t="s">
        <v>60</v>
      </c>
      <c r="K120" s="15">
        <f t="shared" ref="K120:U120" si="43">(1-K119/K116)*-1</f>
        <v>0</v>
      </c>
      <c r="L120" s="15">
        <f>(1-L119/L116)*-1</f>
        <v>0</v>
      </c>
      <c r="M120" s="15">
        <f>(1-M119/M116)*-1</f>
        <v>-0.0104580354778924</v>
      </c>
      <c r="N120" s="15">
        <f>(1-N119/N116)*-1</f>
        <v>-0.0150311726022717</v>
      </c>
      <c r="O120" s="15">
        <f>(1-O119/O116)*-1</f>
        <v>-0.0209165026707898</v>
      </c>
      <c r="P120" s="15">
        <f>(1-P119/P116)*-1</f>
        <v>-0.0254142366073152</v>
      </c>
      <c r="Q120" s="15">
        <f>(1-Q119/Q116)*-1</f>
        <v>-0.0225646515296638</v>
      </c>
      <c r="R120" s="15">
        <f>(1-R119/R116)*-1</f>
        <v>-0.0186612486473354</v>
      </c>
      <c r="S120" s="15">
        <f>(1-S119/S116)*-1</f>
        <v>-0.016645561489475</v>
      </c>
      <c r="T120" s="15">
        <f>(1-T119/T116)*-1</f>
        <v>-0.0134442112571601</v>
      </c>
      <c r="U120" s="15">
        <f>(1-U119/U116)*-1</f>
        <v>-0.0120153222917297</v>
      </c>
    </row>
    <row r="121" spans="1:21">
      <c r="A121" s="5" t="s">
        <v>22</v>
      </c>
      <c r="B121" s="5" t="s">
        <v>23</v>
      </c>
      <c r="C121" s="5" t="s">
        <v>22</v>
      </c>
      <c r="D121" s="5" t="s">
        <v>23</v>
      </c>
      <c r="E121" s="5" t="s">
        <v>56</v>
      </c>
      <c r="F121" s="5" t="s">
        <v>25</v>
      </c>
      <c r="G121" s="5" t="s">
        <v>45</v>
      </c>
      <c r="H121" s="5" t="s">
        <v>27</v>
      </c>
      <c r="I121" s="5" t="s">
        <v>28</v>
      </c>
      <c r="J121" s="5" t="s">
        <v>28</v>
      </c>
      <c r="K121" s="11">
        <v>3.42845406</v>
      </c>
      <c r="L121" s="12">
        <v>5.30288828</v>
      </c>
      <c r="M121" s="12">
        <v>7.76420292</v>
      </c>
      <c r="N121" s="12">
        <v>11.74866312</v>
      </c>
      <c r="O121" s="12">
        <v>16.70600584</v>
      </c>
      <c r="P121" s="12">
        <v>22.63623108</v>
      </c>
      <c r="Q121" s="12">
        <v>32.61449036</v>
      </c>
      <c r="R121" s="12">
        <v>44.2719778</v>
      </c>
      <c r="S121" s="12">
        <v>57.6086934</v>
      </c>
      <c r="T121" s="12">
        <v>74.7872094</v>
      </c>
      <c r="U121" s="12">
        <v>91.9657254</v>
      </c>
    </row>
    <row r="122" spans="1:21">
      <c r="A122" s="5" t="s">
        <v>22</v>
      </c>
      <c r="B122" s="5" t="s">
        <v>23</v>
      </c>
      <c r="C122" s="5" t="s">
        <v>22</v>
      </c>
      <c r="D122" s="5" t="s">
        <v>23</v>
      </c>
      <c r="E122" s="5" t="s">
        <v>56</v>
      </c>
      <c r="F122" s="5" t="s">
        <v>25</v>
      </c>
      <c r="G122" s="5" t="s">
        <v>45</v>
      </c>
      <c r="H122" s="5" t="s">
        <v>29</v>
      </c>
      <c r="I122" s="5" t="s">
        <v>32</v>
      </c>
      <c r="J122" s="5" t="s">
        <v>31</v>
      </c>
      <c r="K122" s="11">
        <v>3.42845406</v>
      </c>
      <c r="L122" s="12">
        <v>5.30288828</v>
      </c>
      <c r="M122" s="12">
        <v>7.73939679774803</v>
      </c>
      <c r="N122" s="12">
        <v>11.6335275380943</v>
      </c>
      <c r="O122" s="12">
        <v>16.3362347182326</v>
      </c>
      <c r="P122" s="12">
        <v>21.8475183381629</v>
      </c>
      <c r="Q122" s="12">
        <v>30.9112942976707</v>
      </c>
      <c r="R122" s="12">
        <v>41.5229701965546</v>
      </c>
      <c r="S122" s="12">
        <v>53.6825460348146</v>
      </c>
      <c r="T122" s="12">
        <v>68.3145778141331</v>
      </c>
      <c r="U122" s="12">
        <v>82.9466095934516</v>
      </c>
    </row>
    <row r="123" spans="1:22">
      <c r="A123" s="5" t="s">
        <v>22</v>
      </c>
      <c r="B123" s="5" t="s">
        <v>23</v>
      </c>
      <c r="C123" s="5" t="s">
        <v>22</v>
      </c>
      <c r="D123" s="5" t="s">
        <v>23</v>
      </c>
      <c r="E123" s="5" t="s">
        <v>56</v>
      </c>
      <c r="F123" s="5" t="s">
        <v>25</v>
      </c>
      <c r="G123" s="5" t="s">
        <v>45</v>
      </c>
      <c r="H123" s="5" t="s">
        <v>29</v>
      </c>
      <c r="I123" s="5" t="s">
        <v>59</v>
      </c>
      <c r="J123" s="5" t="s">
        <v>60</v>
      </c>
      <c r="K123" s="13">
        <f t="shared" ref="K123:U123" si="44">(1-K122/K121)*-1</f>
        <v>0</v>
      </c>
      <c r="L123" s="13">
        <f>(1-L122/L121)*-1</f>
        <v>0</v>
      </c>
      <c r="M123" s="13">
        <f>(1-M122/M121)*-1</f>
        <v>-0.00319493481913846</v>
      </c>
      <c r="N123" s="13">
        <f>(1-N122/N121)*-1</f>
        <v>-0.00979988793019837</v>
      </c>
      <c r="O123" s="13">
        <f>(1-O122/O121)*-1</f>
        <v>-0.0221340232553974</v>
      </c>
      <c r="P123" s="13">
        <f>(1-P122/P121)*-1</f>
        <v>-0.0348429356039733</v>
      </c>
      <c r="Q123" s="13">
        <f>(1-Q122/Q121)*-1</f>
        <v>-0.0522220658219498</v>
      </c>
      <c r="R123" s="13">
        <f>(1-R122/R121)*-1</f>
        <v>-0.0620936253596818</v>
      </c>
      <c r="S123" s="13">
        <f>(1-S122/S121)*-1</f>
        <v>-0.0681519946638012</v>
      </c>
      <c r="T123" s="13">
        <f>(1-T122/T121)*-1</f>
        <v>-0.0865473071905644</v>
      </c>
      <c r="U123" s="13">
        <f>(1-U122/U121)*-1</f>
        <v>-0.0980704035913406</v>
      </c>
      <c r="V123" s="18"/>
    </row>
    <row r="124" spans="1:22">
      <c r="A124" s="5" t="s">
        <v>22</v>
      </c>
      <c r="B124" s="5" t="s">
        <v>23</v>
      </c>
      <c r="C124" s="5" t="s">
        <v>22</v>
      </c>
      <c r="D124" s="5" t="s">
        <v>23</v>
      </c>
      <c r="E124" s="5" t="s">
        <v>56</v>
      </c>
      <c r="F124" s="5" t="s">
        <v>25</v>
      </c>
      <c r="G124" s="5" t="s">
        <v>45</v>
      </c>
      <c r="H124" s="5" t="s">
        <v>29</v>
      </c>
      <c r="I124" s="5" t="s">
        <v>30</v>
      </c>
      <c r="J124" s="5" t="s">
        <v>33</v>
      </c>
      <c r="K124" s="11">
        <v>3.42845406</v>
      </c>
      <c r="L124" s="12">
        <v>5.30288828</v>
      </c>
      <c r="M124" s="12">
        <v>7.75152905955882</v>
      </c>
      <c r="N124" s="12">
        <v>11.6869652912895</v>
      </c>
      <c r="O124" s="12">
        <v>16.4949022444414</v>
      </c>
      <c r="P124" s="12">
        <v>22.1753399190147</v>
      </c>
      <c r="Q124" s="12">
        <v>31.9258486441189</v>
      </c>
      <c r="R124" s="12">
        <v>43.216258710736</v>
      </c>
      <c r="S124" s="12">
        <v>56.0465701188659</v>
      </c>
      <c r="T124" s="12">
        <v>73.4035841843516</v>
      </c>
      <c r="U124" s="12">
        <v>90.7605982498372</v>
      </c>
      <c r="V124" s="18"/>
    </row>
    <row r="125" spans="1:22">
      <c r="A125" s="5" t="s">
        <v>22</v>
      </c>
      <c r="B125" s="5" t="s">
        <v>23</v>
      </c>
      <c r="C125" s="5" t="s">
        <v>22</v>
      </c>
      <c r="D125" s="5" t="s">
        <v>23</v>
      </c>
      <c r="E125" s="5" t="s">
        <v>56</v>
      </c>
      <c r="F125" s="5" t="s">
        <v>25</v>
      </c>
      <c r="G125" s="5" t="s">
        <v>45</v>
      </c>
      <c r="H125" s="5" t="s">
        <v>29</v>
      </c>
      <c r="I125" s="5" t="s">
        <v>61</v>
      </c>
      <c r="J125" s="5" t="s">
        <v>60</v>
      </c>
      <c r="K125" s="13">
        <f t="shared" ref="K125:U125" si="45">(1-K124/K121)*-1</f>
        <v>0</v>
      </c>
      <c r="L125" s="13">
        <f>(1-L124/L121)*-1</f>
        <v>0</v>
      </c>
      <c r="M125" s="13">
        <f>(1-M124/M121)*-1</f>
        <v>-0.00163234533818424</v>
      </c>
      <c r="N125" s="13">
        <f>(1-N124/N121)*-1</f>
        <v>-0.00525147653655289</v>
      </c>
      <c r="O125" s="13">
        <f>(1-O124/O121)*-1</f>
        <v>-0.0126363894266772</v>
      </c>
      <c r="P125" s="13">
        <f>(1-P124/P121)*-1</f>
        <v>-0.0203607729288695</v>
      </c>
      <c r="Q125" s="13">
        <f>(1-Q124/Q121)*-1</f>
        <v>-0.0211145937980276</v>
      </c>
      <c r="R125" s="13">
        <f>(1-R124/R121)*-1</f>
        <v>-0.0238462147327875</v>
      </c>
      <c r="S125" s="13">
        <f>(1-S124/S121)*-1</f>
        <v>-0.0271161032986397</v>
      </c>
      <c r="T125" s="13">
        <f>(1-T124/T121)*-1</f>
        <v>-0.0185008269027407</v>
      </c>
      <c r="U125" s="13">
        <f>(1-U124/U121)*-1</f>
        <v>-0.0131040900827037</v>
      </c>
      <c r="V125" s="18"/>
    </row>
    <row r="126" spans="1:22">
      <c r="A126" s="6" t="s">
        <v>22</v>
      </c>
      <c r="B126" s="6" t="s">
        <v>23</v>
      </c>
      <c r="C126" s="6" t="s">
        <v>22</v>
      </c>
      <c r="D126" s="6" t="s">
        <v>23</v>
      </c>
      <c r="E126" s="6" t="s">
        <v>57</v>
      </c>
      <c r="F126" s="6" t="s">
        <v>25</v>
      </c>
      <c r="G126" s="6" t="s">
        <v>37</v>
      </c>
      <c r="H126" s="6" t="s">
        <v>27</v>
      </c>
      <c r="I126" s="6" t="s">
        <v>28</v>
      </c>
      <c r="J126" s="6" t="s">
        <v>28</v>
      </c>
      <c r="K126" s="16">
        <v>0.646397615975422</v>
      </c>
      <c r="L126" s="14">
        <v>1.00818725652842</v>
      </c>
      <c r="M126" s="14">
        <v>1.444337640553</v>
      </c>
      <c r="N126" s="14">
        <v>2.0089019969278</v>
      </c>
      <c r="O126" s="14">
        <v>2.75014734869432</v>
      </c>
      <c r="P126" s="14">
        <v>3.71646557296467</v>
      </c>
      <c r="Q126" s="14">
        <v>4.96692981259601</v>
      </c>
      <c r="R126" s="14">
        <v>6.68753751766513</v>
      </c>
      <c r="S126" s="14">
        <v>8.94564433794163</v>
      </c>
      <c r="T126" s="14">
        <v>11.5043630844854</v>
      </c>
      <c r="U126" s="14">
        <v>14.2957965529954</v>
      </c>
      <c r="V126" s="18"/>
    </row>
    <row r="127" spans="1:22">
      <c r="A127" s="6" t="s">
        <v>22</v>
      </c>
      <c r="B127" s="6" t="s">
        <v>23</v>
      </c>
      <c r="C127" s="6" t="s">
        <v>22</v>
      </c>
      <c r="D127" s="6" t="s">
        <v>23</v>
      </c>
      <c r="E127" s="6" t="s">
        <v>57</v>
      </c>
      <c r="F127" s="6" t="s">
        <v>25</v>
      </c>
      <c r="G127" s="6" t="s">
        <v>37</v>
      </c>
      <c r="H127" s="6" t="s">
        <v>29</v>
      </c>
      <c r="I127" s="6" t="s">
        <v>32</v>
      </c>
      <c r="J127" s="6" t="s">
        <v>31</v>
      </c>
      <c r="K127" s="16">
        <v>0.646397615975422</v>
      </c>
      <c r="L127" s="14">
        <v>1.00818725652842</v>
      </c>
      <c r="M127" s="14">
        <v>1.15563835330261</v>
      </c>
      <c r="N127" s="14">
        <v>1.58138137019969</v>
      </c>
      <c r="O127" s="14">
        <v>2.08948125345622</v>
      </c>
      <c r="P127" s="14">
        <v>2.66425164976959</v>
      </c>
      <c r="Q127" s="14">
        <v>3.36677351152074</v>
      </c>
      <c r="R127" s="14">
        <v>4.39765611674347</v>
      </c>
      <c r="S127" s="14">
        <v>5.65247230107527</v>
      </c>
      <c r="T127" s="14">
        <v>6.73786385253456</v>
      </c>
      <c r="U127" s="14">
        <v>7.12457358525346</v>
      </c>
      <c r="V127" s="18"/>
    </row>
    <row r="128" spans="1:22">
      <c r="A128" s="6" t="s">
        <v>22</v>
      </c>
      <c r="B128" s="6" t="s">
        <v>23</v>
      </c>
      <c r="C128" s="6" t="s">
        <v>22</v>
      </c>
      <c r="D128" s="6" t="s">
        <v>23</v>
      </c>
      <c r="E128" s="6" t="s">
        <v>57</v>
      </c>
      <c r="F128" s="6" t="s">
        <v>25</v>
      </c>
      <c r="G128" s="6" t="s">
        <v>37</v>
      </c>
      <c r="H128" s="6" t="s">
        <v>29</v>
      </c>
      <c r="I128" s="6" t="s">
        <v>59</v>
      </c>
      <c r="J128" s="6" t="s">
        <v>60</v>
      </c>
      <c r="K128" s="15">
        <f t="shared" ref="K128:U128" si="46">(1-K127/K126)*-1</f>
        <v>0</v>
      </c>
      <c r="L128" s="15">
        <f>(1-L127/L126)*-1</f>
        <v>0</v>
      </c>
      <c r="M128" s="15">
        <f>(1-M127/M126)*-1</f>
        <v>-0.199883516945421</v>
      </c>
      <c r="N128" s="15">
        <f>(1-N127/N126)*-1</f>
        <v>-0.212813082660037</v>
      </c>
      <c r="O128" s="15">
        <f>(1-O127/O126)*-1</f>
        <v>-0.24022934463921</v>
      </c>
      <c r="P128" s="15">
        <f>(1-P127/P126)*-1</f>
        <v>-0.283122203754392</v>
      </c>
      <c r="Q128" s="15">
        <f>(1-Q127/Q126)*-1</f>
        <v>-0.322162052102551</v>
      </c>
      <c r="R128" s="15">
        <f>(1-R127/R126)*-1</f>
        <v>-0.34241025113847</v>
      </c>
      <c r="S128" s="15">
        <f>(1-S127/S126)*-1</f>
        <v>-0.368131339952658</v>
      </c>
      <c r="T128" s="15">
        <f>(1-T127/T126)*-1</f>
        <v>-0.414321001253765</v>
      </c>
      <c r="U128" s="15">
        <f>(1-U127/U126)*-1</f>
        <v>-0.501631576887498</v>
      </c>
      <c r="V128" s="18"/>
    </row>
    <row r="129" spans="1:22">
      <c r="A129" s="6" t="s">
        <v>22</v>
      </c>
      <c r="B129" s="6" t="s">
        <v>23</v>
      </c>
      <c r="C129" s="6" t="s">
        <v>22</v>
      </c>
      <c r="D129" s="6" t="s">
        <v>23</v>
      </c>
      <c r="E129" s="6" t="s">
        <v>57</v>
      </c>
      <c r="F129" s="6" t="s">
        <v>25</v>
      </c>
      <c r="G129" s="6" t="s">
        <v>37</v>
      </c>
      <c r="H129" s="6" t="s">
        <v>29</v>
      </c>
      <c r="I129" s="6" t="s">
        <v>30</v>
      </c>
      <c r="J129" s="6" t="s">
        <v>33</v>
      </c>
      <c r="K129" s="16">
        <v>0.646397615975422</v>
      </c>
      <c r="L129" s="14">
        <v>1.00818725652842</v>
      </c>
      <c r="M129" s="14">
        <v>1.41166176958525</v>
      </c>
      <c r="N129" s="14">
        <v>1.89852553609831</v>
      </c>
      <c r="O129" s="14">
        <v>2.54555600614439</v>
      </c>
      <c r="P129" s="14">
        <v>3.40403698924731</v>
      </c>
      <c r="Q129" s="14">
        <v>4.50324832565284</v>
      </c>
      <c r="R129" s="14">
        <v>6.00387174193548</v>
      </c>
      <c r="S129" s="14">
        <v>7.95349770814132</v>
      </c>
      <c r="T129" s="14">
        <v>10.1316425192012</v>
      </c>
      <c r="U129" s="14">
        <v>12.2187702734255</v>
      </c>
      <c r="V129" s="18"/>
    </row>
    <row r="130" spans="1:22">
      <c r="A130" s="6" t="s">
        <v>22</v>
      </c>
      <c r="B130" s="6" t="s">
        <v>23</v>
      </c>
      <c r="C130" s="6" t="s">
        <v>22</v>
      </c>
      <c r="D130" s="6" t="s">
        <v>23</v>
      </c>
      <c r="E130" s="6" t="s">
        <v>57</v>
      </c>
      <c r="F130" s="6" t="s">
        <v>25</v>
      </c>
      <c r="G130" s="6" t="s">
        <v>37</v>
      </c>
      <c r="H130" s="6" t="s">
        <v>29</v>
      </c>
      <c r="I130" s="6" t="s">
        <v>62</v>
      </c>
      <c r="J130" s="6" t="s">
        <v>60</v>
      </c>
      <c r="K130" s="15">
        <f t="shared" ref="K130:U130" si="47">(1-K129/K126)*-1</f>
        <v>0</v>
      </c>
      <c r="L130" s="15">
        <f>(1-L129/L126)*-1</f>
        <v>0</v>
      </c>
      <c r="M130" s="15">
        <f>(1-M129/M126)*-1</f>
        <v>-0.0226234296263521</v>
      </c>
      <c r="N130" s="15">
        <f>(1-N129/N126)*-1</f>
        <v>-0.0549436761963953</v>
      </c>
      <c r="O130" s="15">
        <f>(1-O129/O126)*-1</f>
        <v>-0.0743928657666495</v>
      </c>
      <c r="P130" s="15">
        <f>(1-P129/P126)*-1</f>
        <v>-0.0840660508172365</v>
      </c>
      <c r="Q130" s="15">
        <f>(1-Q129/Q126)*-1</f>
        <v>-0.0933537425407703</v>
      </c>
      <c r="R130" s="15">
        <f>(1-R129/R126)*-1</f>
        <v>-0.102229822849404</v>
      </c>
      <c r="S130" s="15">
        <f>(1-S129/S126)*-1</f>
        <v>-0.110908347383348</v>
      </c>
      <c r="T130" s="15">
        <f>(1-T129/T126)*-1</f>
        <v>-0.119321735171537</v>
      </c>
      <c r="U130" s="15">
        <f>(1-U129/U126)*-1</f>
        <v>-0.145289300380726</v>
      </c>
      <c r="V130" s="18"/>
    </row>
    <row r="131" spans="1:22">
      <c r="A131" s="5" t="s">
        <v>22</v>
      </c>
      <c r="B131" s="5" t="s">
        <v>23</v>
      </c>
      <c r="C131" s="5" t="s">
        <v>22</v>
      </c>
      <c r="D131" s="5" t="s">
        <v>23</v>
      </c>
      <c r="E131" s="5" t="s">
        <v>57</v>
      </c>
      <c r="F131" s="5" t="s">
        <v>25</v>
      </c>
      <c r="G131" s="5" t="s">
        <v>38</v>
      </c>
      <c r="H131" s="5" t="s">
        <v>27</v>
      </c>
      <c r="I131" s="5" t="s">
        <v>28</v>
      </c>
      <c r="J131" s="5" t="s">
        <v>28</v>
      </c>
      <c r="K131" s="5" t="s">
        <v>36</v>
      </c>
      <c r="L131" s="12">
        <v>0.914657104</v>
      </c>
      <c r="M131" s="12">
        <v>1.839924438</v>
      </c>
      <c r="N131" s="12">
        <v>3.325141357</v>
      </c>
      <c r="O131" s="12">
        <v>5.423674316</v>
      </c>
      <c r="P131" s="12">
        <v>7.979058594</v>
      </c>
      <c r="Q131" s="12">
        <v>11.076639648</v>
      </c>
      <c r="R131" s="12">
        <v>14.813308594</v>
      </c>
      <c r="S131" s="12">
        <v>19.160179688</v>
      </c>
      <c r="T131" s="12">
        <v>24.037513672</v>
      </c>
      <c r="U131" s="12">
        <v>29.2969470355997</v>
      </c>
      <c r="V131" s="18"/>
    </row>
    <row r="132" spans="1:22">
      <c r="A132" s="5" t="s">
        <v>22</v>
      </c>
      <c r="B132" s="5" t="s">
        <v>23</v>
      </c>
      <c r="C132" s="5" t="s">
        <v>22</v>
      </c>
      <c r="D132" s="5" t="s">
        <v>23</v>
      </c>
      <c r="E132" s="5" t="s">
        <v>57</v>
      </c>
      <c r="F132" s="5" t="s">
        <v>25</v>
      </c>
      <c r="G132" s="5" t="s">
        <v>38</v>
      </c>
      <c r="H132" s="5" t="s">
        <v>29</v>
      </c>
      <c r="I132" s="5" t="s">
        <v>32</v>
      </c>
      <c r="J132" s="5" t="s">
        <v>31</v>
      </c>
      <c r="K132" s="5" t="s">
        <v>36</v>
      </c>
      <c r="L132" s="12">
        <v>0.914657104</v>
      </c>
      <c r="M132" s="12">
        <v>1.776264526</v>
      </c>
      <c r="N132" s="12">
        <v>3.159842041</v>
      </c>
      <c r="O132" s="12">
        <v>5.088624023</v>
      </c>
      <c r="P132" s="12">
        <v>7.454071777</v>
      </c>
      <c r="Q132" s="12">
        <v>10.406354492</v>
      </c>
      <c r="R132" s="12">
        <v>14.021631836</v>
      </c>
      <c r="S132" s="12">
        <v>18.251222656</v>
      </c>
      <c r="T132" s="12">
        <v>22.994966797</v>
      </c>
      <c r="U132" s="12">
        <v>28.0856426253714</v>
      </c>
      <c r="V132" s="18"/>
    </row>
    <row r="133" spans="1:22">
      <c r="A133" s="5" t="s">
        <v>22</v>
      </c>
      <c r="B133" s="5" t="s">
        <v>23</v>
      </c>
      <c r="C133" s="5" t="s">
        <v>22</v>
      </c>
      <c r="D133" s="5" t="s">
        <v>23</v>
      </c>
      <c r="E133" s="5" t="s">
        <v>57</v>
      </c>
      <c r="F133" s="5" t="s">
        <v>25</v>
      </c>
      <c r="G133" s="5" t="s">
        <v>38</v>
      </c>
      <c r="H133" s="5" t="s">
        <v>29</v>
      </c>
      <c r="I133" s="5" t="s">
        <v>59</v>
      </c>
      <c r="J133" s="5" t="s">
        <v>60</v>
      </c>
      <c r="K133" s="5"/>
      <c r="L133" s="13">
        <f t="shared" ref="L133:U133" si="48">(1-L132/L131)*-1</f>
        <v>0</v>
      </c>
      <c r="M133" s="13">
        <f>(1-M132/M131)*-1</f>
        <v>-0.034599199122111</v>
      </c>
      <c r="N133" s="13">
        <f>(1-N132/N131)*-1</f>
        <v>-0.0497119665761024</v>
      </c>
      <c r="O133" s="13">
        <f>(1-O132/O131)*-1</f>
        <v>-0.0617755184915124</v>
      </c>
      <c r="P133" s="13">
        <f>(1-P132/P131)*-1</f>
        <v>-0.0657955836287221</v>
      </c>
      <c r="Q133" s="13">
        <f>(1-Q132/Q131)*-1</f>
        <v>-0.0605134027377181</v>
      </c>
      <c r="R133" s="13">
        <f>(1-R132/R131)*-1</f>
        <v>-0.0534436147722367</v>
      </c>
      <c r="S133" s="13">
        <f>(1-S132/S131)*-1</f>
        <v>-0.0474399012327257</v>
      </c>
      <c r="T133" s="13">
        <f>(1-T132/T131)*-1</f>
        <v>-0.0433716601985507</v>
      </c>
      <c r="U133" s="13">
        <f>(1-U132/U131)*-1</f>
        <v>-0.0413457555408896</v>
      </c>
      <c r="V133" s="18"/>
    </row>
    <row r="134" spans="1:22">
      <c r="A134" s="5" t="s">
        <v>22</v>
      </c>
      <c r="B134" s="5" t="s">
        <v>23</v>
      </c>
      <c r="C134" s="5" t="s">
        <v>22</v>
      </c>
      <c r="D134" s="5" t="s">
        <v>23</v>
      </c>
      <c r="E134" s="5" t="s">
        <v>57</v>
      </c>
      <c r="F134" s="5" t="s">
        <v>25</v>
      </c>
      <c r="G134" s="5" t="s">
        <v>38</v>
      </c>
      <c r="H134" s="5" t="s">
        <v>29</v>
      </c>
      <c r="I134" s="5" t="s">
        <v>30</v>
      </c>
      <c r="J134" s="5" t="s">
        <v>33</v>
      </c>
      <c r="K134" s="5" t="s">
        <v>36</v>
      </c>
      <c r="L134" s="12">
        <v>0.914657104</v>
      </c>
      <c r="M134" s="12">
        <v>1.801046997</v>
      </c>
      <c r="N134" s="12">
        <v>3.219324707</v>
      </c>
      <c r="O134" s="12">
        <v>5.198523926</v>
      </c>
      <c r="P134" s="12">
        <v>7.591118652</v>
      </c>
      <c r="Q134" s="12">
        <v>10.554125977</v>
      </c>
      <c r="R134" s="12">
        <v>14.223132813</v>
      </c>
      <c r="S134" s="12">
        <v>18.516974609</v>
      </c>
      <c r="T134" s="12">
        <v>23.329130859</v>
      </c>
      <c r="U134" s="12">
        <v>28.5101269794892</v>
      </c>
      <c r="V134" s="18"/>
    </row>
    <row r="135" spans="1:22">
      <c r="A135" s="5" t="s">
        <v>22</v>
      </c>
      <c r="B135" s="5" t="s">
        <v>23</v>
      </c>
      <c r="C135" s="5" t="s">
        <v>22</v>
      </c>
      <c r="D135" s="5" t="s">
        <v>23</v>
      </c>
      <c r="E135" s="5" t="s">
        <v>57</v>
      </c>
      <c r="F135" s="5" t="s">
        <v>25</v>
      </c>
      <c r="G135" s="5" t="s">
        <v>38</v>
      </c>
      <c r="H135" s="5" t="s">
        <v>29</v>
      </c>
      <c r="I135" s="5" t="s">
        <v>61</v>
      </c>
      <c r="J135" s="5" t="s">
        <v>60</v>
      </c>
      <c r="K135" s="5"/>
      <c r="L135" s="13">
        <f t="shared" ref="L135:U135" si="49">(1-L134/L131)*-1</f>
        <v>0</v>
      </c>
      <c r="M135" s="13">
        <f>(1-M134/M131)*-1</f>
        <v>-0.0211299117491259</v>
      </c>
      <c r="N135" s="13">
        <f>(1-N134/N131)*-1</f>
        <v>-0.0318232034789251</v>
      </c>
      <c r="O135" s="13">
        <f>(1-O134/O131)*-1</f>
        <v>-0.0415125202735347</v>
      </c>
      <c r="P135" s="13">
        <f>(1-P134/P131)*-1</f>
        <v>-0.0486197635259527</v>
      </c>
      <c r="Q135" s="13">
        <f>(1-Q134/Q131)*-1</f>
        <v>-0.0471725800969201</v>
      </c>
      <c r="R135" s="13">
        <f>(1-R134/R131)*-1</f>
        <v>-0.0398409158396286</v>
      </c>
      <c r="S135" s="13">
        <f>(1-S134/S131)*-1</f>
        <v>-0.0335698876249494</v>
      </c>
      <c r="T135" s="13">
        <f>(1-T134/T131)*-1</f>
        <v>-0.0294698870551306</v>
      </c>
      <c r="U135" s="13">
        <f>(1-U134/U131)*-1</f>
        <v>-0.0268567252128498</v>
      </c>
      <c r="V135" s="18"/>
    </row>
    <row r="136" spans="1:22">
      <c r="A136" s="6" t="s">
        <v>22</v>
      </c>
      <c r="B136" s="6" t="s">
        <v>23</v>
      </c>
      <c r="C136" s="6" t="s">
        <v>22</v>
      </c>
      <c r="D136" s="6" t="s">
        <v>23</v>
      </c>
      <c r="E136" s="6" t="s">
        <v>57</v>
      </c>
      <c r="F136" s="6" t="s">
        <v>25</v>
      </c>
      <c r="G136" s="6" t="s">
        <v>43</v>
      </c>
      <c r="H136" s="6" t="s">
        <v>27</v>
      </c>
      <c r="I136" s="6" t="s">
        <v>28</v>
      </c>
      <c r="J136" s="6" t="s">
        <v>28</v>
      </c>
      <c r="K136" s="16">
        <v>0.82895</v>
      </c>
      <c r="L136" s="14">
        <v>1.4893</v>
      </c>
      <c r="M136" s="14">
        <v>2.5571</v>
      </c>
      <c r="N136" s="14">
        <v>4.777</v>
      </c>
      <c r="O136" s="14">
        <v>8.6267</v>
      </c>
      <c r="P136" s="14">
        <v>13.89545</v>
      </c>
      <c r="Q136" s="14">
        <v>19.54355</v>
      </c>
      <c r="R136" s="14">
        <v>24.7561</v>
      </c>
      <c r="S136" s="14">
        <v>29.3926</v>
      </c>
      <c r="T136" s="14">
        <v>33.42495</v>
      </c>
      <c r="U136" s="14">
        <v>37.1201</v>
      </c>
      <c r="V136" s="18"/>
    </row>
    <row r="137" spans="1:22">
      <c r="A137" s="6" t="s">
        <v>22</v>
      </c>
      <c r="B137" s="6" t="s">
        <v>23</v>
      </c>
      <c r="C137" s="6" t="s">
        <v>22</v>
      </c>
      <c r="D137" s="6" t="s">
        <v>23</v>
      </c>
      <c r="E137" s="6" t="s">
        <v>57</v>
      </c>
      <c r="F137" s="6" t="s">
        <v>25</v>
      </c>
      <c r="G137" s="6" t="s">
        <v>43</v>
      </c>
      <c r="H137" s="6" t="s">
        <v>29</v>
      </c>
      <c r="I137" s="6" t="s">
        <v>32</v>
      </c>
      <c r="J137" s="6" t="s">
        <v>31</v>
      </c>
      <c r="K137" s="16">
        <v>0.82895</v>
      </c>
      <c r="L137" s="14">
        <v>1.4893</v>
      </c>
      <c r="M137" s="14">
        <v>2.54139621289662</v>
      </c>
      <c r="N137" s="14">
        <v>4.73525669033315</v>
      </c>
      <c r="O137" s="14">
        <v>8.50081013991274</v>
      </c>
      <c r="P137" s="14">
        <v>13.61165781964</v>
      </c>
      <c r="Q137" s="14">
        <v>19.0458386916936</v>
      </c>
      <c r="R137" s="14">
        <v>24.014551891019</v>
      </c>
      <c r="S137" s="14">
        <v>28.2437286988458</v>
      </c>
      <c r="T137" s="14">
        <v>32.0672584645594</v>
      </c>
      <c r="U137" s="14">
        <v>35.6876560690037</v>
      </c>
      <c r="V137" s="18"/>
    </row>
    <row r="138" spans="1:22">
      <c r="A138" s="6" t="s">
        <v>22</v>
      </c>
      <c r="B138" s="6" t="s">
        <v>23</v>
      </c>
      <c r="C138" s="6" t="s">
        <v>22</v>
      </c>
      <c r="D138" s="6" t="s">
        <v>23</v>
      </c>
      <c r="E138" s="6" t="s">
        <v>57</v>
      </c>
      <c r="F138" s="6" t="s">
        <v>25</v>
      </c>
      <c r="G138" s="6" t="s">
        <v>43</v>
      </c>
      <c r="H138" s="6" t="s">
        <v>29</v>
      </c>
      <c r="I138" s="6" t="s">
        <v>59</v>
      </c>
      <c r="J138" s="6" t="s">
        <v>60</v>
      </c>
      <c r="K138" s="15">
        <f t="shared" ref="K138:U138" si="50">(1-K137/K136)*-1</f>
        <v>0</v>
      </c>
      <c r="L138" s="15">
        <f>(1-L137/L136)*-1</f>
        <v>0</v>
      </c>
      <c r="M138" s="15">
        <f>(1-M137/M136)*-1</f>
        <v>-0.0061412487205732</v>
      </c>
      <c r="N138" s="15">
        <f>(1-N137/N136)*-1</f>
        <v>-0.00873839432004375</v>
      </c>
      <c r="O138" s="15">
        <f>(1-O137/O136)*-1</f>
        <v>-0.0145930494960133</v>
      </c>
      <c r="P138" s="15">
        <f>(1-P137/P136)*-1</f>
        <v>-0.0204233889769655</v>
      </c>
      <c r="Q138" s="15">
        <f>(1-Q137/Q136)*-1</f>
        <v>-0.0254667810252687</v>
      </c>
      <c r="R138" s="15">
        <f>(1-R137/R136)*-1</f>
        <v>-0.0299541571160661</v>
      </c>
      <c r="S138" s="15">
        <f>(1-S137/S136)*-1</f>
        <v>-0.0390870933892967</v>
      </c>
      <c r="T138" s="15">
        <f>(1-T137/T136)*-1</f>
        <v>-0.040619104454626</v>
      </c>
      <c r="U138" s="15">
        <f>(1-U137/U136)*-1</f>
        <v>-0.0385894415962311</v>
      </c>
      <c r="V138" s="18"/>
    </row>
    <row r="139" spans="1:22">
      <c r="A139" s="6" t="s">
        <v>22</v>
      </c>
      <c r="B139" s="6" t="s">
        <v>23</v>
      </c>
      <c r="C139" s="6" t="s">
        <v>22</v>
      </c>
      <c r="D139" s="6" t="s">
        <v>23</v>
      </c>
      <c r="E139" s="6" t="s">
        <v>57</v>
      </c>
      <c r="F139" s="6" t="s">
        <v>25</v>
      </c>
      <c r="G139" s="6" t="s">
        <v>43</v>
      </c>
      <c r="H139" s="6" t="s">
        <v>29</v>
      </c>
      <c r="I139" s="6" t="s">
        <v>30</v>
      </c>
      <c r="J139" s="6" t="s">
        <v>33</v>
      </c>
      <c r="K139" s="16">
        <v>0.82895</v>
      </c>
      <c r="L139" s="20">
        <v>1.4893</v>
      </c>
      <c r="M139" s="20">
        <v>2.52438377686796</v>
      </c>
      <c r="N139" s="20">
        <v>4.70786264336428</v>
      </c>
      <c r="O139" s="20">
        <v>8.38789861591695</v>
      </c>
      <c r="P139" s="20">
        <v>13.5209479903012</v>
      </c>
      <c r="Q139" s="20">
        <v>19.0896785478657</v>
      </c>
      <c r="R139" s="20">
        <v>24.4543221608668</v>
      </c>
      <c r="S139" s="20">
        <v>29.1497178121721</v>
      </c>
      <c r="T139" s="20">
        <v>33.374760455088</v>
      </c>
      <c r="U139" s="20">
        <v>37.1522464077872</v>
      </c>
      <c r="V139" s="18"/>
    </row>
    <row r="140" spans="1:22">
      <c r="A140" s="6" t="s">
        <v>22</v>
      </c>
      <c r="B140" s="6" t="s">
        <v>23</v>
      </c>
      <c r="C140" s="6" t="s">
        <v>22</v>
      </c>
      <c r="D140" s="6" t="s">
        <v>23</v>
      </c>
      <c r="E140" s="6" t="s">
        <v>57</v>
      </c>
      <c r="F140" s="6" t="s">
        <v>25</v>
      </c>
      <c r="G140" s="6" t="s">
        <v>43</v>
      </c>
      <c r="H140" s="6" t="s">
        <v>29</v>
      </c>
      <c r="I140" s="6" t="s">
        <v>62</v>
      </c>
      <c r="J140" s="6" t="s">
        <v>60</v>
      </c>
      <c r="K140" s="15">
        <f t="shared" ref="K140:U140" si="51">(1-K139/K136)*-1</f>
        <v>0</v>
      </c>
      <c r="L140" s="15">
        <f>(1-L139/L136)*-1</f>
        <v>0</v>
      </c>
      <c r="M140" s="15">
        <f>(1-M139/M136)*-1</f>
        <v>-0.0127942681678607</v>
      </c>
      <c r="N140" s="15">
        <f>(1-N139/N136)*-1</f>
        <v>-0.0144729655925723</v>
      </c>
      <c r="O140" s="15">
        <f>(1-O139/O136)*-1</f>
        <v>-0.027681660899654</v>
      </c>
      <c r="P140" s="15">
        <f>(1-P139/P136)*-1</f>
        <v>-0.0269514128508814</v>
      </c>
      <c r="Q140" s="15">
        <f>(1-Q139/Q136)*-1</f>
        <v>-0.0232235930593127</v>
      </c>
      <c r="R140" s="15">
        <f>(1-R139/R136)*-1</f>
        <v>-0.0121900395915817</v>
      </c>
      <c r="S140" s="15">
        <f>(1-S139/S136)*-1</f>
        <v>-0.00826337880377759</v>
      </c>
      <c r="T140" s="15">
        <f>(1-T139/T136)*-1</f>
        <v>-0.00150155931159279</v>
      </c>
      <c r="U140" s="22">
        <f>(1-U139/U136)*-1</f>
        <v>0.000866010807814899</v>
      </c>
      <c r="V140" s="18"/>
    </row>
    <row r="141" spans="1:22">
      <c r="A141" s="5" t="s">
        <v>22</v>
      </c>
      <c r="B141" s="5" t="s">
        <v>23</v>
      </c>
      <c r="C141" s="5" t="s">
        <v>22</v>
      </c>
      <c r="D141" s="5" t="s">
        <v>23</v>
      </c>
      <c r="E141" s="5" t="s">
        <v>57</v>
      </c>
      <c r="F141" s="5" t="s">
        <v>25</v>
      </c>
      <c r="G141" s="5" t="s">
        <v>45</v>
      </c>
      <c r="H141" s="5" t="s">
        <v>27</v>
      </c>
      <c r="I141" s="5" t="s">
        <v>28</v>
      </c>
      <c r="J141" s="5" t="s">
        <v>28</v>
      </c>
      <c r="K141" s="11">
        <v>0.58123944</v>
      </c>
      <c r="L141" s="12">
        <v>1.08869672</v>
      </c>
      <c r="M141" s="12">
        <v>1.8239046</v>
      </c>
      <c r="N141" s="12">
        <v>3.3080486</v>
      </c>
      <c r="O141" s="12">
        <v>5.3322464</v>
      </c>
      <c r="P141" s="12">
        <v>7.896498</v>
      </c>
      <c r="Q141" s="12">
        <v>11.8239412</v>
      </c>
      <c r="R141" s="12">
        <v>16.3868652</v>
      </c>
      <c r="S141" s="12">
        <v>21.58527</v>
      </c>
      <c r="T141" s="12">
        <v>28.719042</v>
      </c>
      <c r="U141" s="12">
        <v>35.852814</v>
      </c>
      <c r="V141" s="18"/>
    </row>
    <row r="142" spans="1:22">
      <c r="A142" s="5" t="s">
        <v>22</v>
      </c>
      <c r="B142" s="5" t="s">
        <v>23</v>
      </c>
      <c r="C142" s="5" t="s">
        <v>22</v>
      </c>
      <c r="D142" s="5" t="s">
        <v>23</v>
      </c>
      <c r="E142" s="5" t="s">
        <v>57</v>
      </c>
      <c r="F142" s="5" t="s">
        <v>25</v>
      </c>
      <c r="G142" s="5" t="s">
        <v>45</v>
      </c>
      <c r="H142" s="5" t="s">
        <v>29</v>
      </c>
      <c r="I142" s="5" t="s">
        <v>32</v>
      </c>
      <c r="J142" s="5" t="s">
        <v>31</v>
      </c>
      <c r="K142" s="11">
        <v>0.58123944</v>
      </c>
      <c r="L142" s="12">
        <v>1.08869672</v>
      </c>
      <c r="M142" s="12">
        <v>1.81416228526606</v>
      </c>
      <c r="N142" s="12">
        <v>3.25236122741992</v>
      </c>
      <c r="O142" s="12">
        <v>5.13975053970433</v>
      </c>
      <c r="P142" s="12">
        <v>7.4763302221193</v>
      </c>
      <c r="Q142" s="12">
        <v>11.0398349628966</v>
      </c>
      <c r="R142" s="12">
        <v>15.1661937234378</v>
      </c>
      <c r="S142" s="12">
        <v>19.8554065037429</v>
      </c>
      <c r="T142" s="12">
        <v>25.4244231074354</v>
      </c>
      <c r="U142" s="12">
        <v>30.9934397111279</v>
      </c>
      <c r="V142" s="18"/>
    </row>
    <row r="143" spans="1:22">
      <c r="A143" s="5" t="s">
        <v>22</v>
      </c>
      <c r="B143" s="5" t="s">
        <v>23</v>
      </c>
      <c r="C143" s="5" t="s">
        <v>22</v>
      </c>
      <c r="D143" s="5" t="s">
        <v>23</v>
      </c>
      <c r="E143" s="5" t="s">
        <v>57</v>
      </c>
      <c r="F143" s="5" t="s">
        <v>25</v>
      </c>
      <c r="G143" s="5" t="s">
        <v>45</v>
      </c>
      <c r="H143" s="5" t="s">
        <v>29</v>
      </c>
      <c r="I143" s="5" t="s">
        <v>59</v>
      </c>
      <c r="J143" s="5" t="s">
        <v>60</v>
      </c>
      <c r="K143" s="13">
        <f t="shared" ref="K143:U143" si="52">(1-K142/K141)*-1</f>
        <v>0</v>
      </c>
      <c r="L143" s="13">
        <f>(1-L142/L141)*-1</f>
        <v>0</v>
      </c>
      <c r="M143" s="13">
        <f>(1-M142/M141)*-1</f>
        <v>-0.00534146069588082</v>
      </c>
      <c r="N143" s="13">
        <f>(1-N142/N141)*-1</f>
        <v>-0.0168339040061517</v>
      </c>
      <c r="O143" s="13">
        <f>(1-O142/O141)*-1</f>
        <v>-0.0361003310529069</v>
      </c>
      <c r="P143" s="13">
        <f>(1-P142/P141)*-1</f>
        <v>-0.0532093819159704</v>
      </c>
      <c r="Q143" s="13">
        <f>(1-Q142/Q141)*-1</f>
        <v>-0.0663151333248708</v>
      </c>
      <c r="R143" s="13">
        <f>(1-R142/R141)*-1</f>
        <v>-0.0744908474967038</v>
      </c>
      <c r="S143" s="13">
        <f>(1-S142/S141)*-1</f>
        <v>-0.0801409246331923</v>
      </c>
      <c r="T143" s="13">
        <f>(1-T142/T141)*-1</f>
        <v>-0.114718969127334</v>
      </c>
      <c r="U143" s="13">
        <f>(1-U142/U141)*-1</f>
        <v>-0.135536761183435</v>
      </c>
      <c r="V143" s="18"/>
    </row>
    <row r="144" spans="1:22">
      <c r="A144" s="5" t="s">
        <v>22</v>
      </c>
      <c r="B144" s="5" t="s">
        <v>23</v>
      </c>
      <c r="C144" s="5" t="s">
        <v>22</v>
      </c>
      <c r="D144" s="5" t="s">
        <v>23</v>
      </c>
      <c r="E144" s="5" t="s">
        <v>57</v>
      </c>
      <c r="F144" s="5" t="s">
        <v>25</v>
      </c>
      <c r="G144" s="5" t="s">
        <v>45</v>
      </c>
      <c r="H144" s="5" t="s">
        <v>29</v>
      </c>
      <c r="I144" s="5" t="s">
        <v>30</v>
      </c>
      <c r="J144" s="5" t="s">
        <v>33</v>
      </c>
      <c r="K144" s="11">
        <v>0.58123944</v>
      </c>
      <c r="L144" s="12">
        <v>1.08869672</v>
      </c>
      <c r="M144" s="12">
        <v>1.81908408795297</v>
      </c>
      <c r="N144" s="12">
        <v>3.27948126164874</v>
      </c>
      <c r="O144" s="12">
        <v>5.22631930674615</v>
      </c>
      <c r="P144" s="12">
        <v>7.65959822324522</v>
      </c>
      <c r="Q144" s="12">
        <v>11.4581355602935</v>
      </c>
      <c r="R144" s="12">
        <v>15.8553085389592</v>
      </c>
      <c r="S144" s="12">
        <v>20.8511171592424</v>
      </c>
      <c r="T144" s="12">
        <v>28.0384826293168</v>
      </c>
      <c r="U144" s="12">
        <v>35.2258480993913</v>
      </c>
      <c r="V144" s="18"/>
    </row>
    <row r="145" spans="1:22">
      <c r="A145" s="5" t="s">
        <v>22</v>
      </c>
      <c r="B145" s="5" t="s">
        <v>23</v>
      </c>
      <c r="C145" s="5" t="s">
        <v>22</v>
      </c>
      <c r="D145" s="5" t="s">
        <v>23</v>
      </c>
      <c r="E145" s="5" t="s">
        <v>57</v>
      </c>
      <c r="F145" s="5" t="s">
        <v>25</v>
      </c>
      <c r="G145" s="5" t="s">
        <v>45</v>
      </c>
      <c r="H145" s="5" t="s">
        <v>29</v>
      </c>
      <c r="I145" s="5" t="s">
        <v>61</v>
      </c>
      <c r="J145" s="5" t="s">
        <v>60</v>
      </c>
      <c r="K145" s="13">
        <f t="shared" ref="K145:U145" si="53">(1-K144/K141)*-1</f>
        <v>0</v>
      </c>
      <c r="L145" s="13">
        <f>(1-L144/L141)*-1</f>
        <v>0</v>
      </c>
      <c r="M145" s="13">
        <f>(1-M144/M141)*-1</f>
        <v>-0.00264296282109899</v>
      </c>
      <c r="N145" s="13">
        <f>(1-N144/N141)*-1</f>
        <v>-0.00863570696974103</v>
      </c>
      <c r="O145" s="13">
        <f>(1-O144/O141)*-1</f>
        <v>-0.0198653785492443</v>
      </c>
      <c r="P145" s="13">
        <f>(1-P144/P141)*-1</f>
        <v>-0.0300006125189648</v>
      </c>
      <c r="Q145" s="13">
        <f>(1-Q144/Q141)*-1</f>
        <v>-0.0309377079536309</v>
      </c>
      <c r="R145" s="13">
        <f>(1-R144/R141)*-1</f>
        <v>-0.0324379711771102</v>
      </c>
      <c r="S145" s="13">
        <f>(1-S144/S141)*-1</f>
        <v>-0.0340117515675107</v>
      </c>
      <c r="T145" s="13">
        <f>(1-T144/T141)*-1</f>
        <v>-0.0236971473729234</v>
      </c>
      <c r="U145" s="13">
        <f>(1-U144/U141)*-1</f>
        <v>-0.0174872159437396</v>
      </c>
      <c r="V145" s="18"/>
    </row>
    <row r="146" spans="1:22">
      <c r="A146" s="6" t="s">
        <v>22</v>
      </c>
      <c r="B146" s="6" t="s">
        <v>23</v>
      </c>
      <c r="C146" s="6" t="s">
        <v>22</v>
      </c>
      <c r="D146" s="6" t="s">
        <v>23</v>
      </c>
      <c r="E146" s="6" t="s">
        <v>58</v>
      </c>
      <c r="F146" s="6" t="s">
        <v>25</v>
      </c>
      <c r="G146" s="6" t="s">
        <v>37</v>
      </c>
      <c r="H146" s="6" t="s">
        <v>27</v>
      </c>
      <c r="I146" s="6" t="s">
        <v>28</v>
      </c>
      <c r="J146" s="6" t="s">
        <v>28</v>
      </c>
      <c r="K146" s="16">
        <v>8.10824106298003</v>
      </c>
      <c r="L146" s="14">
        <v>10.4247522764977</v>
      </c>
      <c r="M146" s="14">
        <v>12.6263368786482</v>
      </c>
      <c r="N146" s="14">
        <v>14.8764046574501</v>
      </c>
      <c r="O146" s="14">
        <v>17.1632895606759</v>
      </c>
      <c r="P146" s="14">
        <v>19.3841383655914</v>
      </c>
      <c r="Q146" s="14">
        <v>21.594973093702</v>
      </c>
      <c r="R146" s="14">
        <v>24.0353137941628</v>
      </c>
      <c r="S146" s="14">
        <v>26.7542203133641</v>
      </c>
      <c r="T146" s="14">
        <v>29.5337489462366</v>
      </c>
      <c r="U146" s="14">
        <v>32.1843836989247</v>
      </c>
      <c r="V146" s="18"/>
    </row>
    <row r="147" spans="1:22">
      <c r="A147" s="6" t="s">
        <v>22</v>
      </c>
      <c r="B147" s="6" t="s">
        <v>23</v>
      </c>
      <c r="C147" s="6" t="s">
        <v>22</v>
      </c>
      <c r="D147" s="6" t="s">
        <v>23</v>
      </c>
      <c r="E147" s="6" t="s">
        <v>58</v>
      </c>
      <c r="F147" s="6" t="s">
        <v>25</v>
      </c>
      <c r="G147" s="6" t="s">
        <v>37</v>
      </c>
      <c r="H147" s="6" t="s">
        <v>29</v>
      </c>
      <c r="I147" s="6" t="s">
        <v>32</v>
      </c>
      <c r="J147" s="6" t="s">
        <v>31</v>
      </c>
      <c r="K147" s="16">
        <v>8.10824106298003</v>
      </c>
      <c r="L147" s="14">
        <v>10.4247522764977</v>
      </c>
      <c r="M147" s="14">
        <v>12.157736921659</v>
      </c>
      <c r="N147" s="14">
        <v>13.9183736221198</v>
      </c>
      <c r="O147" s="14">
        <v>15.8572012718894</v>
      </c>
      <c r="P147" s="14">
        <v>17.6898826728111</v>
      </c>
      <c r="Q147" s="14">
        <v>19.4402282764977</v>
      </c>
      <c r="R147" s="14">
        <v>20.5148144884793</v>
      </c>
      <c r="S147" s="14">
        <v>21.5910394101382</v>
      </c>
      <c r="T147" s="14">
        <v>23.2449344639017</v>
      </c>
      <c r="U147" s="14">
        <v>24.4394274039939</v>
      </c>
      <c r="V147" s="18"/>
    </row>
    <row r="148" spans="1:22">
      <c r="A148" s="6" t="s">
        <v>22</v>
      </c>
      <c r="B148" s="6" t="s">
        <v>23</v>
      </c>
      <c r="C148" s="6" t="s">
        <v>22</v>
      </c>
      <c r="D148" s="6" t="s">
        <v>23</v>
      </c>
      <c r="E148" s="6" t="s">
        <v>58</v>
      </c>
      <c r="F148" s="6" t="s">
        <v>25</v>
      </c>
      <c r="G148" s="6" t="s">
        <v>37</v>
      </c>
      <c r="H148" s="6" t="s">
        <v>29</v>
      </c>
      <c r="I148" s="6" t="s">
        <v>59</v>
      </c>
      <c r="J148" s="6" t="s">
        <v>60</v>
      </c>
      <c r="K148" s="15">
        <f t="shared" ref="K148:U148" si="54">(1-K147/K146)*-1</f>
        <v>0</v>
      </c>
      <c r="L148" s="15">
        <f>(1-L147/L146)*-1</f>
        <v>0</v>
      </c>
      <c r="M148" s="15">
        <f>(1-M147/M146)*-1</f>
        <v>-0.0371128983404262</v>
      </c>
      <c r="N148" s="15">
        <f>(1-N147/N146)*-1</f>
        <v>-0.0643993664726295</v>
      </c>
      <c r="O148" s="15">
        <f>(1-O147/O146)*-1</f>
        <v>-0.0760977832465731</v>
      </c>
      <c r="P148" s="15">
        <f>(1-P147/P146)*-1</f>
        <v>-0.08740423024362</v>
      </c>
      <c r="Q148" s="15">
        <f>(1-Q147/Q146)*-1</f>
        <v>-0.0997799259973479</v>
      </c>
      <c r="R148" s="15">
        <f>(1-R147/R146)*-1</f>
        <v>-0.146471951056389</v>
      </c>
      <c r="S148" s="15">
        <f>(1-S147/S146)*-1</f>
        <v>-0.192985661430273</v>
      </c>
      <c r="T148" s="15">
        <f>(1-T147/T146)*-1</f>
        <v>-0.212936545705155</v>
      </c>
      <c r="U148" s="15">
        <f>(1-U147/U146)*-1</f>
        <v>-0.240643299787332</v>
      </c>
      <c r="V148" s="18"/>
    </row>
    <row r="149" spans="1:22">
      <c r="A149" s="6" t="s">
        <v>22</v>
      </c>
      <c r="B149" s="6" t="s">
        <v>23</v>
      </c>
      <c r="C149" s="6" t="s">
        <v>22</v>
      </c>
      <c r="D149" s="6" t="s">
        <v>23</v>
      </c>
      <c r="E149" s="6" t="s">
        <v>58</v>
      </c>
      <c r="F149" s="6" t="s">
        <v>25</v>
      </c>
      <c r="G149" s="6" t="s">
        <v>37</v>
      </c>
      <c r="H149" s="6" t="s">
        <v>29</v>
      </c>
      <c r="I149" s="6" t="s">
        <v>30</v>
      </c>
      <c r="J149" s="6" t="s">
        <v>33</v>
      </c>
      <c r="K149" s="16">
        <v>8.10824106298003</v>
      </c>
      <c r="L149" s="14">
        <v>10.4247522764977</v>
      </c>
      <c r="M149" s="14">
        <v>12.6078694009217</v>
      </c>
      <c r="N149" s="14">
        <v>14.7795296036866</v>
      </c>
      <c r="O149" s="14">
        <v>16.8346283870968</v>
      </c>
      <c r="P149" s="14">
        <v>18.7531828571429</v>
      </c>
      <c r="Q149" s="14">
        <v>20.672645640553</v>
      </c>
      <c r="R149" s="14">
        <v>22.7778163686636</v>
      </c>
      <c r="S149" s="14">
        <v>25.0857984884793</v>
      </c>
      <c r="T149" s="14">
        <v>27.3700669185868</v>
      </c>
      <c r="U149" s="14">
        <v>29.3873630107527</v>
      </c>
      <c r="V149" s="18"/>
    </row>
    <row r="150" spans="1:22">
      <c r="A150" s="6" t="s">
        <v>22</v>
      </c>
      <c r="B150" s="6" t="s">
        <v>23</v>
      </c>
      <c r="C150" s="6" t="s">
        <v>22</v>
      </c>
      <c r="D150" s="6" t="s">
        <v>23</v>
      </c>
      <c r="E150" s="6" t="s">
        <v>58</v>
      </c>
      <c r="F150" s="6" t="s">
        <v>25</v>
      </c>
      <c r="G150" s="6" t="s">
        <v>37</v>
      </c>
      <c r="H150" s="6" t="s">
        <v>29</v>
      </c>
      <c r="I150" s="6" t="s">
        <v>62</v>
      </c>
      <c r="J150" s="6" t="s">
        <v>60</v>
      </c>
      <c r="K150" s="15">
        <f t="shared" ref="K150:U150" si="55">(1-K149/K146)*-1</f>
        <v>0</v>
      </c>
      <c r="L150" s="15">
        <f>(1-L149/L146)*-1</f>
        <v>0</v>
      </c>
      <c r="M150" s="15">
        <f>(1-M149/M146)*-1</f>
        <v>-0.00146261563461081</v>
      </c>
      <c r="N150" s="15">
        <f>(1-N149/N146)*-1</f>
        <v>-0.0065119937238951</v>
      </c>
      <c r="O150" s="15">
        <f>(1-O149/O146)*-1</f>
        <v>-0.0191490781774218</v>
      </c>
      <c r="P150" s="15">
        <f>(1-P149/P146)*-1</f>
        <v>-0.0325500930992395</v>
      </c>
      <c r="Q150" s="15">
        <f>(1-Q149/Q146)*-1</f>
        <v>-0.0427102848957932</v>
      </c>
      <c r="R150" s="15">
        <f>(1-R149/R146)*-1</f>
        <v>-0.0523187438395177</v>
      </c>
      <c r="S150" s="15">
        <f>(1-S149/S146)*-1</f>
        <v>-0.0623610707149405</v>
      </c>
      <c r="T150" s="15">
        <f>(1-T149/T146)*-1</f>
        <v>-0.0732613401565968</v>
      </c>
      <c r="U150" s="15">
        <f>(1-U149/U146)*-1</f>
        <v>-0.0869061441206186</v>
      </c>
      <c r="V150" s="18"/>
    </row>
    <row r="151" spans="1:22">
      <c r="A151" s="5" t="s">
        <v>22</v>
      </c>
      <c r="B151" s="5" t="s">
        <v>23</v>
      </c>
      <c r="C151" s="5" t="s">
        <v>22</v>
      </c>
      <c r="D151" s="5" t="s">
        <v>23</v>
      </c>
      <c r="E151" s="5" t="s">
        <v>58</v>
      </c>
      <c r="F151" s="5" t="s">
        <v>25</v>
      </c>
      <c r="G151" s="5" t="s">
        <v>38</v>
      </c>
      <c r="H151" s="5" t="s">
        <v>27</v>
      </c>
      <c r="I151" s="5" t="s">
        <v>28</v>
      </c>
      <c r="J151" s="5" t="s">
        <v>28</v>
      </c>
      <c r="K151" s="5" t="s">
        <v>36</v>
      </c>
      <c r="L151" s="12">
        <v>12.489994141</v>
      </c>
      <c r="M151" s="12">
        <v>15.172550781</v>
      </c>
      <c r="N151" s="12">
        <v>18.255951172</v>
      </c>
      <c r="O151" s="12">
        <v>22.414220703</v>
      </c>
      <c r="P151" s="12">
        <v>27.252986328</v>
      </c>
      <c r="Q151" s="12">
        <v>32.737685547</v>
      </c>
      <c r="R151" s="12">
        <v>39.012238281</v>
      </c>
      <c r="S151" s="12">
        <v>46.119683594</v>
      </c>
      <c r="T151" s="12">
        <v>54.073847656</v>
      </c>
      <c r="U151" s="12">
        <v>62.8386941280618</v>
      </c>
      <c r="V151" s="18"/>
    </row>
    <row r="152" spans="1:22">
      <c r="A152" s="5" t="s">
        <v>22</v>
      </c>
      <c r="B152" s="5" t="s">
        <v>23</v>
      </c>
      <c r="C152" s="5" t="s">
        <v>22</v>
      </c>
      <c r="D152" s="5" t="s">
        <v>23</v>
      </c>
      <c r="E152" s="5" t="s">
        <v>58</v>
      </c>
      <c r="F152" s="5" t="s">
        <v>25</v>
      </c>
      <c r="G152" s="5" t="s">
        <v>38</v>
      </c>
      <c r="H152" s="5" t="s">
        <v>29</v>
      </c>
      <c r="I152" s="5" t="s">
        <v>32</v>
      </c>
      <c r="J152" s="5" t="s">
        <v>31</v>
      </c>
      <c r="K152" s="5" t="s">
        <v>36</v>
      </c>
      <c r="L152" s="12">
        <v>12.489994141</v>
      </c>
      <c r="M152" s="12">
        <v>15.142418945</v>
      </c>
      <c r="N152" s="12">
        <v>18.177601563</v>
      </c>
      <c r="O152" s="12">
        <v>22.268580078</v>
      </c>
      <c r="P152" s="12">
        <v>27.017089844</v>
      </c>
      <c r="Q152" s="12">
        <v>32.335087891</v>
      </c>
      <c r="R152" s="12">
        <v>38.449269531</v>
      </c>
      <c r="S152" s="12">
        <v>45.390320313</v>
      </c>
      <c r="T152" s="12">
        <v>53.130441406</v>
      </c>
      <c r="U152" s="12">
        <v>61.5673073063234</v>
      </c>
      <c r="V152" s="18"/>
    </row>
    <row r="153" spans="1:22">
      <c r="A153" s="5" t="s">
        <v>22</v>
      </c>
      <c r="B153" s="5" t="s">
        <v>23</v>
      </c>
      <c r="C153" s="5" t="s">
        <v>22</v>
      </c>
      <c r="D153" s="5" t="s">
        <v>23</v>
      </c>
      <c r="E153" s="5" t="s">
        <v>58</v>
      </c>
      <c r="F153" s="5" t="s">
        <v>25</v>
      </c>
      <c r="G153" s="5" t="s">
        <v>38</v>
      </c>
      <c r="H153" s="5" t="s">
        <v>29</v>
      </c>
      <c r="I153" s="5" t="s">
        <v>59</v>
      </c>
      <c r="J153" s="5" t="s">
        <v>60</v>
      </c>
      <c r="K153" s="5"/>
      <c r="L153" s="13">
        <f t="shared" ref="L153:U153" si="56">(1-L152/L151)*-1</f>
        <v>0</v>
      </c>
      <c r="M153" s="13">
        <f>(1-M152/M151)*-1</f>
        <v>-0.00198594398759455</v>
      </c>
      <c r="N153" s="13">
        <f>(1-N152/N151)*-1</f>
        <v>-0.00429172976317815</v>
      </c>
      <c r="O153" s="13">
        <f>(1-O152/O151)*-1</f>
        <v>-0.00649768854022681</v>
      </c>
      <c r="P153" s="13">
        <f>(1-P152/P151)*-1</f>
        <v>-0.0086558031167997</v>
      </c>
      <c r="Q153" s="13">
        <f>(1-Q152/Q151)*-1</f>
        <v>-0.0122976822971193</v>
      </c>
      <c r="R153" s="13">
        <f>(1-R152/R151)*-1</f>
        <v>-0.0144305678116956</v>
      </c>
      <c r="S153" s="13">
        <f>(1-S152/S151)*-1</f>
        <v>-0.0158145768609499</v>
      </c>
      <c r="T153" s="13">
        <f>(1-T152/T151)*-1</f>
        <v>-0.017446626990586</v>
      </c>
      <c r="U153" s="13">
        <f>(1-U152/U151)*-1</f>
        <v>-0.0202325468308977</v>
      </c>
      <c r="V153" s="18"/>
    </row>
    <row r="154" spans="1:22">
      <c r="A154" s="5" t="s">
        <v>22</v>
      </c>
      <c r="B154" s="5" t="s">
        <v>23</v>
      </c>
      <c r="C154" s="5" t="s">
        <v>22</v>
      </c>
      <c r="D154" s="5" t="s">
        <v>23</v>
      </c>
      <c r="E154" s="5" t="s">
        <v>58</v>
      </c>
      <c r="F154" s="5" t="s">
        <v>25</v>
      </c>
      <c r="G154" s="5" t="s">
        <v>38</v>
      </c>
      <c r="H154" s="5" t="s">
        <v>29</v>
      </c>
      <c r="I154" s="5" t="s">
        <v>30</v>
      </c>
      <c r="J154" s="5" t="s">
        <v>33</v>
      </c>
      <c r="K154" s="5" t="s">
        <v>36</v>
      </c>
      <c r="L154" s="17">
        <v>12.489994141</v>
      </c>
      <c r="M154" s="17">
        <v>15.150554688</v>
      </c>
      <c r="N154" s="17">
        <v>18.183191406</v>
      </c>
      <c r="O154" s="17">
        <v>22.276496094</v>
      </c>
      <c r="P154" s="17">
        <v>27.057277344</v>
      </c>
      <c r="Q154" s="17">
        <v>32.470017578</v>
      </c>
      <c r="R154" s="17">
        <v>38.636648438</v>
      </c>
      <c r="S154" s="17">
        <v>45.644390625</v>
      </c>
      <c r="T154" s="17">
        <v>53.473425781</v>
      </c>
      <c r="U154" s="17">
        <v>62.0238250765038</v>
      </c>
      <c r="V154" s="18"/>
    </row>
    <row r="155" spans="1:22">
      <c r="A155" s="5" t="s">
        <v>22</v>
      </c>
      <c r="B155" s="5" t="s">
        <v>23</v>
      </c>
      <c r="C155" s="5" t="s">
        <v>22</v>
      </c>
      <c r="D155" s="5" t="s">
        <v>23</v>
      </c>
      <c r="E155" s="5" t="s">
        <v>58</v>
      </c>
      <c r="F155" s="5" t="s">
        <v>25</v>
      </c>
      <c r="G155" s="5" t="s">
        <v>38</v>
      </c>
      <c r="H155" s="5" t="s">
        <v>29</v>
      </c>
      <c r="I155" s="5" t="s">
        <v>61</v>
      </c>
      <c r="J155" s="5" t="s">
        <v>60</v>
      </c>
      <c r="K155" s="5"/>
      <c r="L155" s="13">
        <f t="shared" ref="L155:U155" si="57">(1-L154/L151)*-1</f>
        <v>0</v>
      </c>
      <c r="M155" s="13">
        <f>(1-M154/M151)*-1</f>
        <v>-0.00144972940394073</v>
      </c>
      <c r="N155" s="13">
        <f>(1-N154/N151)*-1</f>
        <v>-0.00398553684299907</v>
      </c>
      <c r="O155" s="13">
        <f>(1-O154/O151)*-1</f>
        <v>-0.00614451917936032</v>
      </c>
      <c r="P155" s="13">
        <f>(1-P154/P151)*-1</f>
        <v>-0.00718119407702955</v>
      </c>
      <c r="Q155" s="13">
        <f>(1-Q154/Q151)*-1</f>
        <v>-0.00817614209824702</v>
      </c>
      <c r="R155" s="13">
        <f>(1-R154/R151)*-1</f>
        <v>-0.00962748766924559</v>
      </c>
      <c r="S155" s="13">
        <f>(1-S154/S151)*-1</f>
        <v>-0.0103056424494169</v>
      </c>
      <c r="T155" s="13">
        <f>(1-T154/T151)*-1</f>
        <v>-0.0111037387022963</v>
      </c>
      <c r="U155" s="13">
        <f>(1-U154/U151)*-1</f>
        <v>-0.0129676318527151</v>
      </c>
      <c r="V155" s="18"/>
    </row>
    <row r="156" spans="1:22">
      <c r="A156" s="6" t="s">
        <v>22</v>
      </c>
      <c r="B156" s="6" t="s">
        <v>23</v>
      </c>
      <c r="C156" s="6" t="s">
        <v>22</v>
      </c>
      <c r="D156" s="6" t="s">
        <v>23</v>
      </c>
      <c r="E156" s="6" t="s">
        <v>58</v>
      </c>
      <c r="F156" s="6" t="s">
        <v>25</v>
      </c>
      <c r="G156" s="6" t="s">
        <v>43</v>
      </c>
      <c r="H156" s="6" t="s">
        <v>27</v>
      </c>
      <c r="I156" s="6" t="s">
        <v>28</v>
      </c>
      <c r="J156" s="6" t="s">
        <v>28</v>
      </c>
      <c r="K156" s="16">
        <v>11.6615</v>
      </c>
      <c r="L156" s="14">
        <v>15.10375</v>
      </c>
      <c r="M156" s="14">
        <v>17.6187</v>
      </c>
      <c r="N156" s="14">
        <v>19.57165</v>
      </c>
      <c r="O156" s="14">
        <v>21.93205</v>
      </c>
      <c r="P156" s="14">
        <v>24.26435</v>
      </c>
      <c r="Q156" s="14">
        <v>26.4983</v>
      </c>
      <c r="R156" s="14">
        <v>29.40665</v>
      </c>
      <c r="S156" s="14">
        <v>32.315</v>
      </c>
      <c r="T156" s="14">
        <v>35.44815</v>
      </c>
      <c r="U156" s="14">
        <v>39.0028</v>
      </c>
      <c r="V156" s="18"/>
    </row>
    <row r="157" spans="1:22">
      <c r="A157" s="6" t="s">
        <v>22</v>
      </c>
      <c r="B157" s="6" t="s">
        <v>23</v>
      </c>
      <c r="C157" s="6" t="s">
        <v>22</v>
      </c>
      <c r="D157" s="6" t="s">
        <v>23</v>
      </c>
      <c r="E157" s="21" t="s">
        <v>58</v>
      </c>
      <c r="F157" s="6" t="s">
        <v>25</v>
      </c>
      <c r="G157" s="6" t="s">
        <v>43</v>
      </c>
      <c r="H157" s="6" t="s">
        <v>29</v>
      </c>
      <c r="I157" s="6" t="s">
        <v>32</v>
      </c>
      <c r="J157" s="6" t="s">
        <v>31</v>
      </c>
      <c r="K157" s="16">
        <v>11.6615</v>
      </c>
      <c r="L157" s="14">
        <v>15.10375</v>
      </c>
      <c r="M157" s="14">
        <v>17.5725362073201</v>
      </c>
      <c r="N157" s="14">
        <v>19.5224167875111</v>
      </c>
      <c r="O157" s="14">
        <v>21.7326151752768</v>
      </c>
      <c r="P157" s="14">
        <v>23.9776497476547</v>
      </c>
      <c r="Q157" s="14">
        <v>26.2263296773489</v>
      </c>
      <c r="R157" s="14">
        <v>28.7813444585987</v>
      </c>
      <c r="S157" s="14">
        <v>31.6266856345762</v>
      </c>
      <c r="T157" s="14">
        <v>34.6774759924309</v>
      </c>
      <c r="U157" s="14">
        <v>38.2438634697373</v>
      </c>
      <c r="V157" s="18"/>
    </row>
    <row r="158" spans="1:22">
      <c r="A158" s="6" t="s">
        <v>22</v>
      </c>
      <c r="B158" s="6" t="s">
        <v>23</v>
      </c>
      <c r="C158" s="6" t="s">
        <v>22</v>
      </c>
      <c r="D158" s="6" t="s">
        <v>23</v>
      </c>
      <c r="E158" s="21" t="s">
        <v>58</v>
      </c>
      <c r="F158" s="6" t="s">
        <v>25</v>
      </c>
      <c r="G158" s="6" t="s">
        <v>43</v>
      </c>
      <c r="H158" s="6" t="s">
        <v>29</v>
      </c>
      <c r="I158" s="6" t="s">
        <v>59</v>
      </c>
      <c r="J158" s="6" t="s">
        <v>60</v>
      </c>
      <c r="K158" s="15">
        <f t="shared" ref="K158:U158" si="58">(1-K157/K156)*-1</f>
        <v>0</v>
      </c>
      <c r="L158" s="15">
        <f>(1-L157/L156)*-1</f>
        <v>0</v>
      </c>
      <c r="M158" s="15">
        <f>(1-M157/M156)*-1</f>
        <v>-0.00262015884713007</v>
      </c>
      <c r="N158" s="15">
        <f>(1-N157/N156)*-1</f>
        <v>-0.00251553714116615</v>
      </c>
      <c r="O158" s="15">
        <f>(1-O157/O156)*-1</f>
        <v>-0.00909330521876639</v>
      </c>
      <c r="P158" s="15">
        <f>(1-P157/P156)*-1</f>
        <v>-0.0118156988481176</v>
      </c>
      <c r="Q158" s="15">
        <f>(1-Q157/Q156)*-1</f>
        <v>-0.0102636894687995</v>
      </c>
      <c r="R158" s="15">
        <f>(1-R157/R156)*-1</f>
        <v>-0.0212640862322392</v>
      </c>
      <c r="S158" s="15">
        <f>(1-S157/S156)*-1</f>
        <v>-0.0213001505623949</v>
      </c>
      <c r="T158" s="15">
        <f>(1-T157/T156)*-1</f>
        <v>-0.0217408809082857</v>
      </c>
      <c r="U158" s="15">
        <f>(1-U157/U156)*-1</f>
        <v>-0.019458514010859</v>
      </c>
      <c r="V158" s="18"/>
    </row>
    <row r="159" spans="1:22">
      <c r="A159" s="6" t="s">
        <v>22</v>
      </c>
      <c r="B159" s="6" t="s">
        <v>23</v>
      </c>
      <c r="C159" s="6" t="s">
        <v>22</v>
      </c>
      <c r="D159" s="6" t="s">
        <v>23</v>
      </c>
      <c r="E159" s="6" t="s">
        <v>58</v>
      </c>
      <c r="F159" s="6" t="s">
        <v>25</v>
      </c>
      <c r="G159" s="6" t="s">
        <v>43</v>
      </c>
      <c r="H159" s="6" t="s">
        <v>29</v>
      </c>
      <c r="I159" s="6" t="s">
        <v>30</v>
      </c>
      <c r="J159" s="6" t="s">
        <v>33</v>
      </c>
      <c r="K159" s="16">
        <v>11.6615</v>
      </c>
      <c r="L159" s="14">
        <v>15.10375</v>
      </c>
      <c r="M159" s="14">
        <v>17.5494543109801</v>
      </c>
      <c r="N159" s="14">
        <v>19.4471189331163</v>
      </c>
      <c r="O159" s="14">
        <v>21.6401236623616</v>
      </c>
      <c r="P159" s="14">
        <v>23.938750718442</v>
      </c>
      <c r="Q159" s="14">
        <v>26.2350095812633</v>
      </c>
      <c r="R159" s="14">
        <v>29.2063793312102</v>
      </c>
      <c r="S159" s="14">
        <v>32.2506046851475</v>
      </c>
      <c r="T159" s="14">
        <v>35.5394891416378</v>
      </c>
      <c r="U159" s="14">
        <v>39.0497005720949</v>
      </c>
      <c r="V159" s="18"/>
    </row>
    <row r="160" spans="1:22">
      <c r="A160" s="6" t="s">
        <v>22</v>
      </c>
      <c r="B160" s="6" t="s">
        <v>23</v>
      </c>
      <c r="C160" s="6" t="s">
        <v>22</v>
      </c>
      <c r="D160" s="6" t="s">
        <v>23</v>
      </c>
      <c r="E160" s="21" t="s">
        <v>58</v>
      </c>
      <c r="F160" s="6" t="s">
        <v>25</v>
      </c>
      <c r="G160" s="6" t="s">
        <v>43</v>
      </c>
      <c r="H160" s="6" t="s">
        <v>29</v>
      </c>
      <c r="I160" s="6" t="s">
        <v>62</v>
      </c>
      <c r="J160" s="6" t="s">
        <v>60</v>
      </c>
      <c r="K160" s="15">
        <f t="shared" ref="K160:U160" si="59">(1-K159/K156)*-1</f>
        <v>0</v>
      </c>
      <c r="L160" s="15">
        <f>(1-L159/L156)*-1</f>
        <v>0</v>
      </c>
      <c r="M160" s="15">
        <f>(1-M159/M156)*-1</f>
        <v>-0.00393023827069516</v>
      </c>
      <c r="N160" s="15">
        <f>(1-N159/N156)*-1</f>
        <v>-0.00636282923942</v>
      </c>
      <c r="O160" s="15">
        <f>(1-O159/O156)*-1</f>
        <v>-0.0133104902477597</v>
      </c>
      <c r="P160" s="15">
        <f>(1-P159/P156)*-1</f>
        <v>-0.0134188338677117</v>
      </c>
      <c r="Q160" s="15">
        <f>(1-Q159/Q156)*-1</f>
        <v>-0.00993612491128459</v>
      </c>
      <c r="R160" s="15">
        <f>(1-R159/R156)*-1</f>
        <v>-0.00681038706516401</v>
      </c>
      <c r="S160" s="15">
        <f>(1-S159/S156)*-1</f>
        <v>-0.00199273757860252</v>
      </c>
      <c r="T160" s="22">
        <f>(1-T159/T156)*-1</f>
        <v>0.00257669699653751</v>
      </c>
      <c r="U160" s="22">
        <f>(1-U159/U156)*-1</f>
        <v>0.00120249243887316</v>
      </c>
      <c r="V160" s="18"/>
    </row>
    <row r="161" spans="1:22">
      <c r="A161" s="5" t="s">
        <v>22</v>
      </c>
      <c r="B161" s="5" t="s">
        <v>23</v>
      </c>
      <c r="C161" s="5" t="s">
        <v>22</v>
      </c>
      <c r="D161" s="5" t="s">
        <v>23</v>
      </c>
      <c r="E161" s="5" t="s">
        <v>58</v>
      </c>
      <c r="F161" s="5" t="s">
        <v>25</v>
      </c>
      <c r="G161" s="5" t="s">
        <v>45</v>
      </c>
      <c r="H161" s="5" t="s">
        <v>27</v>
      </c>
      <c r="I161" s="5" t="s">
        <v>28</v>
      </c>
      <c r="J161" s="5" t="s">
        <v>28</v>
      </c>
      <c r="K161" s="11">
        <v>10.8363442</v>
      </c>
      <c r="L161" s="12">
        <v>13.9407232</v>
      </c>
      <c r="M161" s="12">
        <v>17.213844</v>
      </c>
      <c r="N161" s="12">
        <v>20.963304</v>
      </c>
      <c r="O161" s="12">
        <v>25.42995</v>
      </c>
      <c r="P161" s="12">
        <v>30.613782</v>
      </c>
      <c r="Q161" s="12">
        <v>36.934642</v>
      </c>
      <c r="R161" s="12">
        <v>44.34814</v>
      </c>
      <c r="S161" s="12">
        <v>52.854276</v>
      </c>
      <c r="T161" s="12">
        <v>63.7951</v>
      </c>
      <c r="U161" s="12">
        <v>74.735924</v>
      </c>
      <c r="V161" s="18"/>
    </row>
    <row r="162" spans="1:22">
      <c r="A162" s="5" t="s">
        <v>22</v>
      </c>
      <c r="B162" s="5" t="s">
        <v>23</v>
      </c>
      <c r="C162" s="5" t="s">
        <v>22</v>
      </c>
      <c r="D162" s="5" t="s">
        <v>23</v>
      </c>
      <c r="E162" s="5" t="s">
        <v>58</v>
      </c>
      <c r="F162" s="5" t="s">
        <v>25</v>
      </c>
      <c r="G162" s="5" t="s">
        <v>45</v>
      </c>
      <c r="H162" s="5" t="s">
        <v>29</v>
      </c>
      <c r="I162" s="5" t="s">
        <v>32</v>
      </c>
      <c r="J162" s="5" t="s">
        <v>31</v>
      </c>
      <c r="K162" s="11">
        <v>10.8363442</v>
      </c>
      <c r="L162" s="12">
        <v>13.9407232</v>
      </c>
      <c r="M162" s="12">
        <v>17.2008467918004</v>
      </c>
      <c r="N162" s="12">
        <v>20.9156812048771</v>
      </c>
      <c r="O162" s="12">
        <v>25.2789967400702</v>
      </c>
      <c r="P162" s="12">
        <v>30.2907933973797</v>
      </c>
      <c r="Q162" s="12">
        <v>36.3698787062265</v>
      </c>
      <c r="R162" s="12">
        <v>43.4482390134175</v>
      </c>
      <c r="S162" s="12">
        <v>51.5258743189527</v>
      </c>
      <c r="T162" s="12">
        <v>61.6430364958595</v>
      </c>
      <c r="U162" s="12">
        <v>71.7601986727662</v>
      </c>
      <c r="V162" s="18"/>
    </row>
    <row r="163" spans="1:22">
      <c r="A163" s="5" t="s">
        <v>22</v>
      </c>
      <c r="B163" s="5" t="s">
        <v>23</v>
      </c>
      <c r="C163" s="5" t="s">
        <v>22</v>
      </c>
      <c r="D163" s="5" t="s">
        <v>23</v>
      </c>
      <c r="E163" s="5" t="s">
        <v>58</v>
      </c>
      <c r="F163" s="5" t="s">
        <v>25</v>
      </c>
      <c r="G163" s="5" t="s">
        <v>45</v>
      </c>
      <c r="H163" s="5" t="s">
        <v>29</v>
      </c>
      <c r="I163" s="5" t="s">
        <v>59</v>
      </c>
      <c r="J163" s="5" t="s">
        <v>60</v>
      </c>
      <c r="K163" s="13">
        <f t="shared" ref="K163:U163" si="60">(1-K162/K161)*-1</f>
        <v>0</v>
      </c>
      <c r="L163" s="13">
        <f>(1-L162/L161)*-1</f>
        <v>0</v>
      </c>
      <c r="M163" s="13">
        <f>(1-M162/M161)*-1</f>
        <v>-0.000755043916952469</v>
      </c>
      <c r="N163" s="13">
        <f>(1-N162/N161)*-1</f>
        <v>-0.00227172182032564</v>
      </c>
      <c r="O163" s="13">
        <f>(1-O162/O161)*-1</f>
        <v>-0.00593604234101253</v>
      </c>
      <c r="P163" s="13">
        <f>(1-P162/P161)*-1</f>
        <v>-0.0105504312606763</v>
      </c>
      <c r="Q163" s="13">
        <f>(1-Q162/Q161)*-1</f>
        <v>-0.0152908831165459</v>
      </c>
      <c r="R163" s="13">
        <f>(1-R162/R161)*-1</f>
        <v>-0.0202917413578665</v>
      </c>
      <c r="S163" s="13">
        <f>(1-S162/S161)*-1</f>
        <v>-0.0251332868706267</v>
      </c>
      <c r="T163" s="13">
        <f>(1-T162/T161)*-1</f>
        <v>-0.0337339937415337</v>
      </c>
      <c r="U163" s="13">
        <f>(1-U162/U161)*-1</f>
        <v>-0.0398165322373447</v>
      </c>
      <c r="V163" s="18"/>
    </row>
    <row r="164" spans="1:22">
      <c r="A164" s="5" t="s">
        <v>22</v>
      </c>
      <c r="B164" s="5" t="s">
        <v>23</v>
      </c>
      <c r="C164" s="5" t="s">
        <v>22</v>
      </c>
      <c r="D164" s="5" t="s">
        <v>23</v>
      </c>
      <c r="E164" s="5" t="s">
        <v>58</v>
      </c>
      <c r="F164" s="5" t="s">
        <v>25</v>
      </c>
      <c r="G164" s="5" t="s">
        <v>45</v>
      </c>
      <c r="H164" s="5" t="s">
        <v>29</v>
      </c>
      <c r="I164" s="5" t="s">
        <v>30</v>
      </c>
      <c r="J164" s="5" t="s">
        <v>33</v>
      </c>
      <c r="K164" s="11">
        <v>10.8363442</v>
      </c>
      <c r="L164" s="12">
        <v>13.9407232</v>
      </c>
      <c r="M164" s="12">
        <v>17.2071709978465</v>
      </c>
      <c r="N164" s="12">
        <v>20.9388015591661</v>
      </c>
      <c r="O164" s="12">
        <v>25.3427566620303</v>
      </c>
      <c r="P164" s="12">
        <v>30.4190363064391</v>
      </c>
      <c r="Q164" s="12">
        <v>36.7012217506852</v>
      </c>
      <c r="R164" s="12">
        <v>44.0288091121966</v>
      </c>
      <c r="S164" s="12">
        <v>52.4017983909733</v>
      </c>
      <c r="T164" s="12">
        <v>63.4123093820252</v>
      </c>
      <c r="U164" s="12">
        <v>74.4228203730772</v>
      </c>
      <c r="V164" s="18"/>
    </row>
    <row r="165" spans="1:22">
      <c r="A165" s="5" t="s">
        <v>22</v>
      </c>
      <c r="B165" s="5" t="s">
        <v>23</v>
      </c>
      <c r="C165" s="5" t="s">
        <v>22</v>
      </c>
      <c r="D165" s="5" t="s">
        <v>23</v>
      </c>
      <c r="E165" s="5" t="s">
        <v>58</v>
      </c>
      <c r="F165" s="5" t="s">
        <v>25</v>
      </c>
      <c r="G165" s="5" t="s">
        <v>45</v>
      </c>
      <c r="H165" s="5" t="s">
        <v>29</v>
      </c>
      <c r="I165" s="5" t="s">
        <v>61</v>
      </c>
      <c r="J165" s="5" t="s">
        <v>60</v>
      </c>
      <c r="K165" s="13">
        <f t="shared" ref="K165:U165" si="61">(1-K164/K161)*-1</f>
        <v>0</v>
      </c>
      <c r="L165" s="13">
        <f>(1-L164/L161)*-1</f>
        <v>0</v>
      </c>
      <c r="M165" s="13">
        <f>(1-M164/M161)*-1</f>
        <v>-0.000387653225710216</v>
      </c>
      <c r="N165" s="13">
        <f>(1-N164/N161)*-1</f>
        <v>-0.00116882533563989</v>
      </c>
      <c r="O165" s="13">
        <f>(1-O164/O161)*-1</f>
        <v>-0.00342876560786443</v>
      </c>
      <c r="P165" s="13">
        <f>(1-P164/P161)*-1</f>
        <v>-0.00636137323904851</v>
      </c>
      <c r="Q165" s="13">
        <f>(1-Q164/Q161)*-1</f>
        <v>-0.00631981891999456</v>
      </c>
      <c r="R165" s="13">
        <f>(1-R164/R161)*-1</f>
        <v>-0.00720054748188836</v>
      </c>
      <c r="S165" s="13">
        <f>(1-S164/S161)*-1</f>
        <v>-0.00856085151987818</v>
      </c>
      <c r="T165" s="13">
        <f>(1-T164/T161)*-1</f>
        <v>-0.00600031378545918</v>
      </c>
      <c r="U165" s="13">
        <f>(1-U164/U161)*-1</f>
        <v>-0.00418946619195892</v>
      </c>
      <c r="V165" s="18"/>
    </row>
    <row r="166" spans="1:22">
      <c r="A166" s="18"/>
      <c r="B166" s="18"/>
      <c r="C166" s="18"/>
      <c r="V166" s="18"/>
    </row>
    <row r="167" spans="1:22">
      <c r="A167" s="18"/>
      <c r="B167" s="18"/>
      <c r="C167" s="18"/>
      <c r="V167" s="18"/>
    </row>
    <row r="168" spans="1:2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>
      <c r="A172" s="18"/>
      <c r="B172" s="18"/>
      <c r="V172" s="18"/>
    </row>
    <row r="173" spans="1:22">
      <c r="A173" s="18"/>
      <c r="B173" s="18"/>
      <c r="V173" s="18"/>
    </row>
    <row r="174" spans="1:22">
      <c r="A174" s="18"/>
      <c r="B174" s="18"/>
      <c r="V174" s="18"/>
    </row>
    <row r="175" spans="22:22">
      <c r="V175" s="18"/>
    </row>
    <row r="176" spans="22:22">
      <c r="V176" s="18"/>
    </row>
    <row r="177" spans="22:22">
      <c r="V177" s="18"/>
    </row>
    <row r="178" spans="22:22">
      <c r="V178" s="18"/>
    </row>
    <row r="179" spans="22:22">
      <c r="V179" s="18"/>
    </row>
    <row r="180" spans="22:22">
      <c r="V180" s="18"/>
    </row>
    <row r="181" spans="22:22">
      <c r="V181" s="18"/>
    </row>
    <row r="182" spans="22:22">
      <c r="V182" s="18"/>
    </row>
    <row r="183" spans="22:22">
      <c r="V183" s="18"/>
    </row>
    <row r="184" spans="22:22">
      <c r="V184" s="18"/>
    </row>
    <row r="185" spans="22:22">
      <c r="V185" s="18"/>
    </row>
    <row r="186" spans="22:22">
      <c r="V186" s="18"/>
    </row>
    <row r="187" spans="22:22">
      <c r="V187" s="18"/>
    </row>
    <row r="188" spans="22:22">
      <c r="V188" s="18"/>
    </row>
    <row r="189" spans="22:22">
      <c r="V189" s="18"/>
    </row>
    <row r="190" spans="22:22">
      <c r="V190" s="18"/>
    </row>
    <row r="191" spans="22:22">
      <c r="V191" s="18"/>
    </row>
    <row r="192" spans="22:22">
      <c r="V192" s="18"/>
    </row>
    <row r="193" spans="22:22">
      <c r="V193" s="18"/>
    </row>
    <row r="194" spans="22:22">
      <c r="V194" s="18"/>
    </row>
    <row r="195" spans="22:22">
      <c r="V195" s="18"/>
    </row>
    <row r="196" spans="22:22">
      <c r="V196" s="18"/>
    </row>
    <row r="197" spans="22:22">
      <c r="V197" s="18"/>
    </row>
    <row r="198" spans="22:22">
      <c r="V198" s="18"/>
    </row>
    <row r="199" spans="22:22">
      <c r="V199" s="18"/>
    </row>
    <row r="200" spans="22:22">
      <c r="V200" s="18"/>
    </row>
    <row r="201" spans="22:22">
      <c r="V201" s="18"/>
    </row>
    <row r="202" spans="22:22">
      <c r="V202" s="18"/>
    </row>
    <row r="203" spans="22:22">
      <c r="V203" s="18"/>
    </row>
    <row r="204" spans="22:22">
      <c r="V204" s="18"/>
    </row>
    <row r="205" spans="22:22">
      <c r="V205" s="18"/>
    </row>
    <row r="206" spans="22:22">
      <c r="V206" s="18"/>
    </row>
    <row r="207" spans="22:22">
      <c r="V207" s="18"/>
    </row>
    <row r="208" spans="22:22">
      <c r="V208" s="18"/>
    </row>
    <row r="209" spans="22:22">
      <c r="V209" s="18"/>
    </row>
    <row r="210" spans="22:22">
      <c r="V210" s="18"/>
    </row>
    <row r="211" spans="22:22">
      <c r="V211" s="18"/>
    </row>
    <row r="212" spans="22:22">
      <c r="V212" s="18"/>
    </row>
    <row r="213" spans="22:22">
      <c r="V213" s="18"/>
    </row>
    <row r="214" spans="22:22">
      <c r="V214" s="18"/>
    </row>
  </sheetData>
  <autoFilter ref="A30:U165"/>
  <pageMargins left="0.75" right="0.75" top="1" bottom="1" header="0.5" footer="0.5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"/>
  <sheetViews>
    <sheetView tabSelected="1" workbookViewId="0">
      <selection activeCell="A8" sqref="A8:A9"/>
    </sheetView>
  </sheetViews>
  <sheetFormatPr defaultColWidth="9" defaultRowHeight="16.5"/>
  <cols>
    <col min="1" max="1" width="17" customWidth="1"/>
    <col min="3" max="3" width="13.75"/>
    <col min="5" max="13" width="13.75"/>
  </cols>
  <sheetData>
    <row r="1" spans="1:2">
      <c r="A1" s="1" t="s">
        <v>70</v>
      </c>
      <c r="B1">
        <v>550</v>
      </c>
    </row>
    <row r="6" spans="1:1">
      <c r="A6" t="s">
        <v>71</v>
      </c>
    </row>
    <row r="7" spans="2:5">
      <c r="B7" t="s">
        <v>37</v>
      </c>
      <c r="C7" t="s">
        <v>38</v>
      </c>
      <c r="D7" t="s">
        <v>43</v>
      </c>
      <c r="E7" t="s">
        <v>72</v>
      </c>
    </row>
    <row r="8" spans="1:5">
      <c r="A8" s="2">
        <v>450</v>
      </c>
      <c r="B8">
        <v>3</v>
      </c>
      <c r="C8">
        <v>8</v>
      </c>
      <c r="D8">
        <v>13</v>
      </c>
      <c r="E8">
        <v>18</v>
      </c>
    </row>
    <row r="9" spans="1:5">
      <c r="A9" s="2">
        <v>550</v>
      </c>
      <c r="B9">
        <v>5</v>
      </c>
      <c r="C9">
        <v>10</v>
      </c>
      <c r="D9">
        <v>15</v>
      </c>
      <c r="E9">
        <v>20</v>
      </c>
    </row>
    <row r="12" spans="3:3">
      <c r="C12" t="str">
        <f>IF(B1=A8,"true","false")</f>
        <v>false</v>
      </c>
    </row>
    <row r="13" spans="1:5">
      <c r="A13" t="s">
        <v>73</v>
      </c>
      <c r="B13">
        <f>VLOOKUP(B1,A8:E9,2)</f>
        <v>5</v>
      </c>
      <c r="C13">
        <f>VLOOKUP($B$1,$A$8:$E$9,3)</f>
        <v>10</v>
      </c>
      <c r="D13">
        <f>VLOOKUP($B$1,$A$8:$E$9,4)</f>
        <v>15</v>
      </c>
      <c r="E13">
        <f>VLOOKUP($B$1,$A$8:$E$9,5)</f>
        <v>20</v>
      </c>
    </row>
    <row r="24" spans="1:1">
      <c r="A24" s="1" t="s">
        <v>74</v>
      </c>
    </row>
    <row r="25" spans="1:13">
      <c r="A25" t="s">
        <v>75</v>
      </c>
      <c r="C25">
        <v>2000</v>
      </c>
      <c r="D25">
        <v>2010</v>
      </c>
      <c r="E25">
        <v>2020</v>
      </c>
      <c r="F25">
        <v>2030</v>
      </c>
      <c r="G25">
        <v>2040</v>
      </c>
      <c r="H25">
        <v>2050</v>
      </c>
      <c r="I25">
        <v>2060</v>
      </c>
      <c r="J25">
        <v>2070</v>
      </c>
      <c r="K25">
        <v>2080</v>
      </c>
      <c r="L25">
        <v>2090</v>
      </c>
      <c r="M25">
        <v>2100</v>
      </c>
    </row>
    <row r="26" spans="1:13">
      <c r="A26" t="s">
        <v>37</v>
      </c>
      <c r="C26">
        <f ca="1">INDIRECT("Sheet2!K"&amp;B$13)</f>
        <v>0</v>
      </c>
      <c r="D26">
        <f ca="1">INDIRECT("Sheet2!L"&amp;B$13)</f>
        <v>0</v>
      </c>
      <c r="E26">
        <f ca="1">INDIRECT("Sheet2!M"&amp;B$13)</f>
        <v>-0.00412082959636673</v>
      </c>
      <c r="F26">
        <f ca="1">INDIRECT("Sheet2!N"&amp;$B$13)</f>
        <v>-0.0124441240934771</v>
      </c>
      <c r="G26">
        <f ca="1">INDIRECT("Sheet2!O"&amp;$B$13)</f>
        <v>-0.0238849254371991</v>
      </c>
      <c r="H26">
        <f ca="1">INDIRECT("Sheet2!P"&amp;$B$13)</f>
        <v>-0.0347146958459031</v>
      </c>
      <c r="I26">
        <f ca="1">INDIRECT("Sheet2!Q"&amp;$B$13)</f>
        <v>-0.0457435852347899</v>
      </c>
      <c r="J26">
        <f ca="1">INDIRECT("Sheet2!R"&amp;$B$13)</f>
        <v>-0.0565531261588523</v>
      </c>
      <c r="K26">
        <f ca="1">INDIRECT("Sheet2!S"&amp;$B$13)</f>
        <v>-0.067283707227532</v>
      </c>
      <c r="L26">
        <f ca="1">INDIRECT("Sheet2!T"&amp;$B$13)</f>
        <v>-0.0786771559462556</v>
      </c>
      <c r="M26">
        <f ca="1">INDIRECT("Sheet2!U"&amp;$B$13)</f>
        <v>-0.0937001839650585</v>
      </c>
    </row>
    <row r="27" spans="1:13">
      <c r="A27" t="s">
        <v>38</v>
      </c>
      <c r="C27">
        <f ca="1">INDIRECT("Sheet2!K"&amp;C$13)</f>
        <v>0</v>
      </c>
      <c r="D27">
        <f ca="1">INDIRECT("Sheet2!L"&amp;C$13)</f>
        <v>0</v>
      </c>
      <c r="E27">
        <f ca="1">INDIRECT("Sheet2!M"&amp;C$13)</f>
        <v>-0.00926544223718773</v>
      </c>
      <c r="F27">
        <f ca="1">INDIRECT("Sheet2!N"&amp;$C$13)</f>
        <v>-0.0150111848963006</v>
      </c>
      <c r="G27">
        <f ca="1">INDIRECT("Sheet2!O"&amp;$C$13)</f>
        <v>-0.0221708293322665</v>
      </c>
      <c r="H27">
        <f ca="1">INDIRECT("Sheet2!P"&amp;$C$13)</f>
        <v>-0.0306979583943806</v>
      </c>
      <c r="I27">
        <f ca="1">INDIRECT("Sheet2!Q"&amp;$C$13)</f>
        <v>-0.0399102683397609</v>
      </c>
      <c r="J27">
        <f ca="1">INDIRECT("Sheet2!R"&amp;$C$13)</f>
        <v>-0.0478534016569708</v>
      </c>
      <c r="K27">
        <f ca="1">INDIRECT("Sheet2!S"&amp;$C$13)</f>
        <v>-0.0522005112226512</v>
      </c>
      <c r="L27">
        <f ca="1">INDIRECT("Sheet2!T"&amp;$C$13)</f>
        <v>-0.0527125114071175</v>
      </c>
      <c r="M27">
        <f ca="1">INDIRECT("Sheet2!U"&amp;$C$13)</f>
        <v>-0.0531070126595665</v>
      </c>
    </row>
    <row r="28" spans="1:13">
      <c r="A28" t="s">
        <v>76</v>
      </c>
      <c r="C28">
        <f ca="1">INDIRECT("Sheet2!K"&amp;D$13)</f>
        <v>0</v>
      </c>
      <c r="D28">
        <f ca="1">INDIRECT("Sheet2!L"&amp;D$13)</f>
        <v>0</v>
      </c>
      <c r="E28">
        <f ca="1">INDIRECT("Sheet2!M"&amp;D$13)</f>
        <v>-0.00702145553404132</v>
      </c>
      <c r="F28">
        <f ca="1">INDIRECT("Sheet2!N"&amp;$D$13)</f>
        <v>-0.0115747168432588</v>
      </c>
      <c r="G28">
        <f ca="1">INDIRECT("Sheet2!O"&amp;$D$13)</f>
        <v>-0.0171984785539686</v>
      </c>
      <c r="H28">
        <f ca="1">INDIRECT("Sheet2!P"&amp;$D$13)</f>
        <v>-0.0209856007527262</v>
      </c>
      <c r="I28">
        <f ca="1">INDIRECT("Sheet2!Q"&amp;$D$13)</f>
        <v>-0.0174312173585314</v>
      </c>
      <c r="J28">
        <f ca="1">INDIRECT("Sheet2!R"&amp;$D$13)</f>
        <v>-0.0136447682060192</v>
      </c>
      <c r="K28">
        <f ca="1">INDIRECT("Sheet2!S"&amp;$D$13)</f>
        <v>-0.0104934702517763</v>
      </c>
      <c r="L28">
        <f ca="1">INDIRECT("Sheet2!T"&amp;$D$13)</f>
        <v>-0.00582695332983729</v>
      </c>
      <c r="M28">
        <f ca="1">INDIRECT("Sheet2!U"&amp;$D$13)</f>
        <v>-0.0044067922565304</v>
      </c>
    </row>
    <row r="29" spans="1:13">
      <c r="A29" t="s">
        <v>72</v>
      </c>
      <c r="C29">
        <f ca="1">INDIRECT("Sheet2!K"&amp;E$13)</f>
        <v>0</v>
      </c>
      <c r="D29">
        <f ca="1">INDIRECT("Sheet2!L"&amp;E$13)</f>
        <v>0</v>
      </c>
      <c r="E29">
        <f ca="1">INDIRECT("Sheet2!M"&amp;E$13)</f>
        <v>-0.001050971792949</v>
      </c>
      <c r="F29">
        <f ca="1">INDIRECT("Sheet2!N"&amp;$E$13)</f>
        <v>-0.00343450359518815</v>
      </c>
      <c r="G29">
        <f ca="1">INDIRECT("Sheet2!O"&amp;$E$13)</f>
        <v>-0.0087074266218814</v>
      </c>
      <c r="H29">
        <f ca="1">INDIRECT("Sheet2!P"&amp;$E$13)</f>
        <v>-0.0149398807503837</v>
      </c>
      <c r="I29">
        <f ca="1">INDIRECT("Sheet2!Q"&amp;$E$13)</f>
        <v>-0.0157646013418332</v>
      </c>
      <c r="J29">
        <f ca="1">INDIRECT("Sheet2!R"&amp;$E$13)</f>
        <v>-0.0177936211121896</v>
      </c>
      <c r="K29">
        <f ca="1">INDIRECT("Sheet2!S"&amp;$E$13)</f>
        <v>-0.0202759705148836</v>
      </c>
      <c r="L29">
        <f ca="1">INDIRECT("Sheet2!T"&amp;$E$13)</f>
        <v>-0.014274997905417</v>
      </c>
      <c r="M29">
        <f ca="1">INDIRECT("Sheet2!U"&amp;$E$13)</f>
        <v>-0.0102261784872935</v>
      </c>
    </row>
  </sheetData>
  <pageMargins left="0.75" right="0.75" top="1" bottom="1" header="0.510416666666667" footer="0.51041666666666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 Erhardt</dc:creator>
  <cp:lastModifiedBy>Robert Laubacher</cp:lastModifiedBy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