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8" windowHeight="8376"/>
  </bookViews>
  <sheets>
    <sheet name="基础装修" sheetId="1" r:id="rId1"/>
    <sheet name="基础2" sheetId="3" r:id="rId2"/>
    <sheet name="全包" sheetId="2" r:id="rId3"/>
  </sheets>
  <definedNames>
    <definedName name="_xlnm._FilterDatabase" localSheetId="0" hidden="1">基础装修!$A$1:$G$144</definedName>
  </definedNames>
  <calcPr calcId="125725"/>
</workbook>
</file>

<file path=xl/calcChain.xml><?xml version="1.0" encoding="utf-8"?>
<calcChain xmlns="http://schemas.openxmlformats.org/spreadsheetml/2006/main">
  <c r="F41" i="2"/>
  <c r="F70" i="1" l="1"/>
  <c r="F71"/>
  <c r="F16" l="1"/>
  <c r="F27" i="2" l="1"/>
  <c r="F3"/>
  <c r="F7"/>
  <c r="F6"/>
  <c r="F43"/>
  <c r="F20"/>
  <c r="F17"/>
  <c r="F12"/>
  <c r="F13"/>
  <c r="F2"/>
  <c r="F143" i="3"/>
  <c r="F142"/>
  <c r="F141"/>
  <c r="F142" i="1"/>
  <c r="F141"/>
  <c r="F51" i="3"/>
  <c r="F16"/>
  <c r="F51" i="1"/>
  <c r="F140" i="3"/>
  <c r="F139"/>
  <c r="F135"/>
  <c r="F133"/>
  <c r="F132"/>
  <c r="F131"/>
  <c r="F130"/>
  <c r="F129"/>
  <c r="F128"/>
  <c r="F127"/>
  <c r="F126"/>
  <c r="F125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0"/>
  <c r="F79"/>
  <c r="F78"/>
  <c r="F77"/>
  <c r="F71"/>
  <c r="F70"/>
  <c r="F69"/>
  <c r="F68"/>
  <c r="F67"/>
  <c r="F66"/>
  <c r="F65"/>
  <c r="F62"/>
  <c r="F61"/>
  <c r="F60"/>
  <c r="F59"/>
  <c r="F58"/>
  <c r="F57"/>
  <c r="F56"/>
  <c r="F55"/>
  <c r="F54"/>
  <c r="F50"/>
  <c r="F49"/>
  <c r="F48"/>
  <c r="F47"/>
  <c r="F46"/>
  <c r="F45"/>
  <c r="F44"/>
  <c r="F43"/>
  <c r="F39"/>
  <c r="F38"/>
  <c r="F40" s="1"/>
  <c r="F35"/>
  <c r="F34"/>
  <c r="F31"/>
  <c r="F30"/>
  <c r="F32" s="1"/>
  <c r="F27"/>
  <c r="F28" s="1"/>
  <c r="F24"/>
  <c r="F25" s="1"/>
  <c r="F23"/>
  <c r="F20"/>
  <c r="F19"/>
  <c r="F18"/>
  <c r="F17"/>
  <c r="F15"/>
  <c r="F14"/>
  <c r="F13"/>
  <c r="F12"/>
  <c r="F11"/>
  <c r="F10"/>
  <c r="F9"/>
  <c r="F8"/>
  <c r="F39" i="1"/>
  <c r="F38"/>
  <c r="F61"/>
  <c r="F49"/>
  <c r="F30"/>
  <c r="F35"/>
  <c r="F34"/>
  <c r="F43"/>
  <c r="F44"/>
  <c r="F17"/>
  <c r="F14"/>
  <c r="F25" i="2"/>
  <c r="F24"/>
  <c r="F23"/>
  <c r="F22"/>
  <c r="F21"/>
  <c r="F15"/>
  <c r="F14"/>
  <c r="F11"/>
  <c r="F140" i="1"/>
  <c r="F139"/>
  <c r="F135"/>
  <c r="F133"/>
  <c r="F132"/>
  <c r="F131"/>
  <c r="F130"/>
  <c r="F129"/>
  <c r="F128"/>
  <c r="F127"/>
  <c r="F126"/>
  <c r="F125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0"/>
  <c r="F79"/>
  <c r="F78"/>
  <c r="F77"/>
  <c r="F69"/>
  <c r="F68"/>
  <c r="F67"/>
  <c r="F66"/>
  <c r="F65"/>
  <c r="F64"/>
  <c r="F60"/>
  <c r="F59"/>
  <c r="F58"/>
  <c r="F57"/>
  <c r="F56"/>
  <c r="F55"/>
  <c r="F54"/>
  <c r="F50"/>
  <c r="F48"/>
  <c r="F47"/>
  <c r="F46"/>
  <c r="F45"/>
  <c r="F31"/>
  <c r="F27"/>
  <c r="F24"/>
  <c r="F23"/>
  <c r="F20"/>
  <c r="F19"/>
  <c r="F18"/>
  <c r="F15"/>
  <c r="F13"/>
  <c r="F12"/>
  <c r="F11"/>
  <c r="F10"/>
  <c r="F9"/>
  <c r="F8"/>
  <c r="F143" l="1"/>
  <c r="F144" s="1"/>
  <c r="F52"/>
  <c r="F40"/>
  <c r="F63" i="3"/>
  <c r="F52"/>
  <c r="F72"/>
  <c r="F73" s="1"/>
  <c r="F21"/>
  <c r="F36"/>
  <c r="F81"/>
  <c r="F136" s="1"/>
  <c r="F134"/>
  <c r="F21" i="1"/>
  <c r="F32"/>
  <c r="F36"/>
  <c r="F62"/>
  <c r="F81"/>
  <c r="F136" s="1"/>
  <c r="F134"/>
  <c r="F72"/>
  <c r="F28"/>
  <c r="F25"/>
  <c r="F26" i="2"/>
  <c r="F9"/>
  <c r="F18"/>
  <c r="F137" i="3" l="1"/>
  <c r="F144" s="1"/>
  <c r="F73" i="1"/>
  <c r="F137" s="1"/>
</calcChain>
</file>

<file path=xl/sharedStrings.xml><?xml version="1.0" encoding="utf-8"?>
<sst xmlns="http://schemas.openxmlformats.org/spreadsheetml/2006/main" count="741" uniqueCount="223">
  <si>
    <t>预 算</t>
  </si>
  <si>
    <t>电   话：</t>
  </si>
  <si>
    <t xml:space="preserve">客户姓名/电话：          </t>
  </si>
  <si>
    <t xml:space="preserve">设计师姓名/电话：       </t>
  </si>
  <si>
    <t>日       期：</t>
  </si>
  <si>
    <t>优    惠：</t>
  </si>
  <si>
    <t>序号</t>
  </si>
  <si>
    <t>项目</t>
  </si>
  <si>
    <t>单位</t>
  </si>
  <si>
    <t>数量</t>
  </si>
  <si>
    <t>项目合价（元）</t>
  </si>
  <si>
    <t>合计</t>
  </si>
  <si>
    <t>工艺说明</t>
  </si>
  <si>
    <t>一</t>
  </si>
  <si>
    <t>顶面腻子基底处理及抹灰</t>
  </si>
  <si>
    <t>㎡</t>
  </si>
  <si>
    <t>1.刷界面剂一遍，；2.批刮腻子三遍，打磨平整；3.门窗洞口减半计算（飘窗不减，落地窗全减），吊顶部分按展开面积计算；</t>
  </si>
  <si>
    <t>顶面刷墙漆</t>
  </si>
  <si>
    <t>1.刷高档内墙漆，用量达到厂家标准；2.颜色为白色，调色需提前沟通。专用晨阳水漆</t>
  </si>
  <si>
    <t>墙面基层挂网</t>
  </si>
  <si>
    <r>
      <rPr>
        <sz val="10"/>
        <color theme="1"/>
        <rFont val="宋体"/>
        <charset val="134"/>
      </rPr>
      <t>1、满墙使用玻璃纤维网布进行防开裂处理，减少墙面开裂，空鼓现象；</t>
    </r>
    <r>
      <rPr>
        <sz val="10"/>
        <color theme="1"/>
        <rFont val="Verdana"/>
        <family val="2"/>
      </rPr>
      <t>2.</t>
    </r>
    <r>
      <rPr>
        <sz val="10"/>
        <color theme="1"/>
        <rFont val="宋体"/>
        <charset val="134"/>
      </rPr>
      <t>门窗洞口减半计算（如果包门窗套，门窗洞口面积全部扣除）；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charset val="134"/>
      </rPr>
      <t>、仅为基层挂网处理费用，不包含墙漆及基层处理费用。</t>
    </r>
  </si>
  <si>
    <t>墙面腻子基底处理及抹灰</t>
  </si>
  <si>
    <t>墙面刷墙漆</t>
  </si>
  <si>
    <t>阴阳角处理</t>
  </si>
  <si>
    <t>墙顶面阴阳角补正。</t>
  </si>
  <si>
    <t>石膏板边吊</t>
  </si>
  <si>
    <t>m</t>
  </si>
  <si>
    <t>1.轻钢龙骨，外帖9毫米石膏板，自攻螺丝固定；2.按外轮廓展开面积计算；3.人工、器械及材料不足1㎡按1㎡算。刻度石膏板</t>
  </si>
  <si>
    <r>
      <rPr>
        <sz val="9"/>
        <color theme="1"/>
        <rFont val="宋体"/>
        <charset val="134"/>
      </rPr>
      <t>石膏板顶角线（不大于</t>
    </r>
    <r>
      <rPr>
        <sz val="9"/>
        <color theme="1"/>
        <rFont val="Verdana"/>
        <family val="2"/>
      </rPr>
      <t>120mm)</t>
    </r>
  </si>
  <si>
    <r>
      <rPr>
        <sz val="10"/>
        <color theme="1"/>
        <rFont val="宋体"/>
        <charset val="134"/>
      </rPr>
      <t>1</t>
    </r>
    <r>
      <rPr>
        <sz val="9"/>
        <color theme="1"/>
        <rFont val="宋体"/>
        <charset val="134"/>
      </rPr>
      <t>、宽度不大于</t>
    </r>
    <r>
      <rPr>
        <sz val="9"/>
        <color theme="1"/>
        <rFont val="Verdana"/>
        <family val="2"/>
      </rPr>
      <t>12</t>
    </r>
    <r>
      <rPr>
        <sz val="9"/>
        <color theme="1"/>
        <rFont val="宋体"/>
        <charset val="134"/>
      </rPr>
      <t>公分的单层或双层石膏板加工的顶角线，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charset val="134"/>
      </rPr>
      <t>、白乳胶粘接，枪钉固定，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charset val="134"/>
      </rPr>
      <t>、以长度计量</t>
    </r>
    <r>
      <rPr>
        <sz val="9"/>
        <color theme="1"/>
        <rFont val="Verdana"/>
        <family val="2"/>
      </rPr>
      <t>.</t>
    </r>
  </si>
  <si>
    <t>石膏板接缝处理</t>
  </si>
  <si>
    <t>1.石膏板填缝、贴绷带及刮腻子一遍、钉帽做防锈处理。</t>
  </si>
  <si>
    <t>石膏板窗帘盒</t>
  </si>
  <si>
    <t>1.大芯板外帖9毫米石膏板。</t>
  </si>
  <si>
    <t>小计</t>
  </si>
  <si>
    <t>二</t>
  </si>
  <si>
    <t>专用隔音棉包管，降噪防潮</t>
  </si>
  <si>
    <t>墙、地面做防水</t>
  </si>
  <si>
    <t>1.卷材防水+涂料防水。厨房及阳台墙体四周返边高30cm,卫生间淋浴区及背后有衣柜的墙面防水须做到1.8米高；2.卫生间、厨房（业主选择）、阳台的洗衣区必须做防水。西卡高档蓝色柔性防水材料</t>
  </si>
  <si>
    <t>三</t>
  </si>
  <si>
    <t>四</t>
  </si>
  <si>
    <t>阳台(面积： 7.8㎡  周长： 14.4 m)</t>
  </si>
  <si>
    <t>五</t>
  </si>
  <si>
    <t>石膏板吊平顶</t>
  </si>
  <si>
    <t>六</t>
  </si>
  <si>
    <t>七</t>
  </si>
  <si>
    <t>八</t>
  </si>
  <si>
    <t>水电改造、安装部分</t>
  </si>
  <si>
    <t>㈠</t>
  </si>
  <si>
    <t>水电局部改造</t>
  </si>
  <si>
    <t>A</t>
  </si>
  <si>
    <t>一管多线水电改造人工</t>
  </si>
  <si>
    <t>强电局部改造人工</t>
  </si>
  <si>
    <t>平米</t>
  </si>
  <si>
    <t>电路局部改造，布线、底盒安装，含底盒</t>
  </si>
  <si>
    <t>弱电全部改造人工</t>
  </si>
  <si>
    <t>普通弱电局部改造，布线、底盒安装。</t>
  </si>
  <si>
    <t>水路改造人工</t>
  </si>
  <si>
    <t>含厨房、卫生间、生活阳台区域水路全部改造、下水管改造</t>
  </si>
  <si>
    <t>墙体开槽</t>
  </si>
  <si>
    <t>含开槽、补槽、水泥砂浆等辅料。槽向要求，横平竖直。</t>
  </si>
  <si>
    <t>B</t>
  </si>
  <si>
    <t>水电材料报价单</t>
  </si>
  <si>
    <t>90°双联内丝弯</t>
  </si>
  <si>
    <t>个</t>
  </si>
  <si>
    <t>PN2.0冷热水管</t>
  </si>
  <si>
    <t>米</t>
  </si>
  <si>
    <t>三通20</t>
  </si>
  <si>
    <t>45°弯头 20</t>
  </si>
  <si>
    <t>90度弯头20</t>
  </si>
  <si>
    <t>直接20</t>
  </si>
  <si>
    <t>内丝直接20</t>
  </si>
  <si>
    <t>外丝直接15</t>
  </si>
  <si>
    <t>过桥弯头20</t>
  </si>
  <si>
    <t>内丝弯头90°20</t>
  </si>
  <si>
    <t>堵头</t>
  </si>
  <si>
    <t>锁扣</t>
  </si>
  <si>
    <t>大小头</t>
  </si>
  <si>
    <t>内丝三通20</t>
  </si>
  <si>
    <t>管卡20</t>
  </si>
  <si>
    <t>包</t>
  </si>
  <si>
    <t>阀门20</t>
  </si>
  <si>
    <t>主排水管</t>
  </si>
  <si>
    <t>洗衣机排水管</t>
  </si>
  <si>
    <t>沉水弯</t>
  </si>
  <si>
    <t>套</t>
  </si>
  <si>
    <t>排水管弯头</t>
  </si>
  <si>
    <t>排水管直接</t>
  </si>
  <si>
    <t xml:space="preserve">排水管45°弯头 </t>
  </si>
  <si>
    <t>排水管三通</t>
  </si>
  <si>
    <t>软电线2.5</t>
  </si>
  <si>
    <t>卷</t>
  </si>
  <si>
    <t>软电线4.0</t>
  </si>
  <si>
    <t>WOGO连接器</t>
  </si>
  <si>
    <t>电线2.5</t>
  </si>
  <si>
    <t>电线4.0</t>
  </si>
  <si>
    <t>电线6.0</t>
  </si>
  <si>
    <t>电线10.0</t>
  </si>
  <si>
    <t>电视线</t>
  </si>
  <si>
    <t>电话线</t>
  </si>
  <si>
    <t>网络线</t>
  </si>
  <si>
    <t>音箱线</t>
  </si>
  <si>
    <t>线管16</t>
  </si>
  <si>
    <t>线卡16</t>
  </si>
  <si>
    <t>三通分线盒16</t>
  </si>
  <si>
    <t>16直接</t>
  </si>
  <si>
    <t>黄腊管</t>
  </si>
  <si>
    <t>彩色线管10</t>
  </si>
  <si>
    <t>分线盒10</t>
  </si>
  <si>
    <t>圆通10</t>
  </si>
  <si>
    <t>直接10</t>
  </si>
  <si>
    <t>卡子10</t>
  </si>
  <si>
    <t>底盒</t>
  </si>
  <si>
    <t>电胶布</t>
  </si>
  <si>
    <t>钢钉</t>
  </si>
  <si>
    <t>盒</t>
  </si>
  <si>
    <t>生胶带</t>
  </si>
  <si>
    <t>软管</t>
  </si>
  <si>
    <t>根</t>
  </si>
  <si>
    <t>胶水</t>
  </si>
  <si>
    <t>瓶</t>
  </si>
  <si>
    <t>线帽</t>
  </si>
  <si>
    <t>c</t>
  </si>
  <si>
    <t>水电材料包含费用</t>
  </si>
  <si>
    <t>项</t>
  </si>
  <si>
    <t>水电合计</t>
  </si>
  <si>
    <t xml:space="preserve">以上项目合计 </t>
  </si>
  <si>
    <t>九</t>
  </si>
  <si>
    <t>综合项目</t>
  </si>
  <si>
    <t>材料运输费</t>
  </si>
  <si>
    <t>1.不含业主自购材料，按直接费的8‰收取(低于300元按300元计算)</t>
  </si>
  <si>
    <t>垃圾清运</t>
  </si>
  <si>
    <t>1.此价格为将垃圾由楼上运到小区内垃圾堆放处的费用，不含垃圾外运费。如敲墙超过30平米，垃圾清运费按7元/平米收取。</t>
  </si>
  <si>
    <t xml:space="preserve">  </t>
  </si>
  <si>
    <t>基础总计：</t>
  </si>
  <si>
    <t>平方</t>
  </si>
  <si>
    <t>C</t>
  </si>
  <si>
    <t>块</t>
  </si>
  <si>
    <t>1.含水泥沙.辅料.拼花另计；2.白水泥勾缝，拼花、斜贴费另计,专用勾缝剂另计</t>
  </si>
  <si>
    <t>烤尖磨边</t>
  </si>
  <si>
    <t>磨边烤尖45度角人工费</t>
  </si>
  <si>
    <t>E</t>
  </si>
  <si>
    <t>G</t>
  </si>
  <si>
    <t>哑口套部分</t>
  </si>
  <si>
    <t>定制实木复合门套线</t>
  </si>
  <si>
    <t xml:space="preserve">直接费合计（基础+主材） </t>
  </si>
  <si>
    <t>未含项目</t>
  </si>
  <si>
    <t>制图费</t>
  </si>
  <si>
    <t>净水</t>
  </si>
  <si>
    <t>衣柜</t>
    <phoneticPr fontId="14" type="noConversion"/>
  </si>
  <si>
    <t>家具</t>
    <phoneticPr fontId="14" type="noConversion"/>
  </si>
  <si>
    <t>家电</t>
    <phoneticPr fontId="14" type="noConversion"/>
  </si>
  <si>
    <t>门厅*客厅*餐厅*过道  (面积：   31.8 ㎡  周长：27.8  m)</t>
    <phoneticPr fontId="14" type="noConversion"/>
  </si>
  <si>
    <t>客卫门口石膏板平顶</t>
    <phoneticPr fontId="14" type="noConversion"/>
  </si>
  <si>
    <t>㎡</t>
    <phoneticPr fontId="14" type="noConversion"/>
  </si>
  <si>
    <t>1.轻钢龙骨，外帖9毫米石膏板，自攻螺丝固定；2.按外轮廓展开面积计算；3.人工、器械及材料不足1㎡按1㎡算。刻度石膏板</t>
    <phoneticPr fontId="14" type="noConversion"/>
  </si>
  <si>
    <t>厨房门口石膏板平顶</t>
    <phoneticPr fontId="14" type="noConversion"/>
  </si>
  <si>
    <t>厨房(面积：  7.3㎡  周长：  11.8m)</t>
    <phoneticPr fontId="14" type="noConversion"/>
  </si>
  <si>
    <t>包立管（根）</t>
    <phoneticPr fontId="14" type="noConversion"/>
  </si>
  <si>
    <t>m</t>
    <phoneticPr fontId="14" type="noConversion"/>
  </si>
  <si>
    <t>客卫生间(面积： 4.3㎡  周长：8.6 m)</t>
    <phoneticPr fontId="14" type="noConversion"/>
  </si>
  <si>
    <t>主卫生间(面积： 4.4㎡  周长：8.6 m)</t>
    <phoneticPr fontId="14" type="noConversion"/>
  </si>
  <si>
    <t>包立管（2根）</t>
    <phoneticPr fontId="14" type="noConversion"/>
  </si>
  <si>
    <t>包立管（1根）</t>
    <phoneticPr fontId="14" type="noConversion"/>
  </si>
  <si>
    <t>主卧 (面积：15.3㎡  周长： 18.7 m)</t>
    <phoneticPr fontId="14" type="noConversion"/>
  </si>
  <si>
    <t>顶面腻子基底处理及抹灰</t>
    <phoneticPr fontId="14" type="noConversion"/>
  </si>
  <si>
    <r>
      <t xml:space="preserve"> 次卧(面积： </t>
    </r>
    <r>
      <rPr>
        <b/>
        <sz val="10"/>
        <color indexed="8"/>
        <rFont val="宋体"/>
        <family val="3"/>
        <charset val="134"/>
      </rPr>
      <t>10.1</t>
    </r>
    <r>
      <rPr>
        <b/>
        <sz val="10"/>
        <color indexed="8"/>
        <rFont val="宋体"/>
        <charset val="134"/>
      </rPr>
      <t xml:space="preserve"> ㎡  周长： </t>
    </r>
    <r>
      <rPr>
        <b/>
        <sz val="10"/>
        <color indexed="8"/>
        <rFont val="宋体"/>
        <family val="3"/>
        <charset val="134"/>
      </rPr>
      <t>16</t>
    </r>
    <r>
      <rPr>
        <b/>
        <sz val="10"/>
        <color indexed="8"/>
        <rFont val="宋体"/>
        <charset val="134"/>
      </rPr>
      <t xml:space="preserve"> m)</t>
    </r>
    <phoneticPr fontId="14" type="noConversion"/>
  </si>
  <si>
    <t>书房 (面积： 11.4㎡  周长：  14.1 m)</t>
    <phoneticPr fontId="14" type="noConversion"/>
  </si>
  <si>
    <t xml:space="preserve">户    型:  三室两厅一厨二卫二阳台         预算面积：116 平米    </t>
    <phoneticPr fontId="14" type="noConversion"/>
  </si>
  <si>
    <t>厨房小阳台(面积： 7.8㎡  周长： 14.4 m)</t>
    <phoneticPr fontId="14" type="noConversion"/>
  </si>
  <si>
    <t>客餐厅石膏板平顶</t>
    <phoneticPr fontId="14" type="noConversion"/>
  </si>
  <si>
    <t>脚手架费</t>
    <phoneticPr fontId="14" type="noConversion"/>
  </si>
  <si>
    <t>项</t>
    <phoneticPr fontId="14" type="noConversion"/>
  </si>
  <si>
    <t>高空作业工费</t>
    <phoneticPr fontId="14" type="noConversion"/>
  </si>
  <si>
    <t>588套餐</t>
    <phoneticPr fontId="14" type="noConversion"/>
  </si>
  <si>
    <t>一</t>
    <phoneticPr fontId="14" type="noConversion"/>
  </si>
  <si>
    <t>二</t>
    <phoneticPr fontId="14" type="noConversion"/>
  </si>
  <si>
    <t>个性化部分</t>
    <phoneticPr fontId="14" type="noConversion"/>
  </si>
  <si>
    <t>阳台墙砖部分</t>
    <phoneticPr fontId="14" type="noConversion"/>
  </si>
  <si>
    <t>客厅阳台墙砖（300*600）</t>
    <phoneticPr fontId="14" type="noConversion"/>
  </si>
  <si>
    <t>厨房阳台墙砖（300*600）</t>
    <phoneticPr fontId="14" type="noConversion"/>
  </si>
  <si>
    <t>厨房阳台墙砖工费</t>
    <phoneticPr fontId="14" type="noConversion"/>
  </si>
  <si>
    <t>客厅阳台墙砖工费</t>
    <phoneticPr fontId="14" type="noConversion"/>
  </si>
  <si>
    <t>块</t>
    <phoneticPr fontId="14" type="noConversion"/>
  </si>
  <si>
    <t>主卫部分</t>
    <phoneticPr fontId="14" type="noConversion"/>
  </si>
  <si>
    <t>浴缸</t>
    <phoneticPr fontId="14" type="noConversion"/>
  </si>
  <si>
    <t>客厅阳台单包垭口套</t>
    <phoneticPr fontId="14" type="noConversion"/>
  </si>
  <si>
    <t>厨房门口异性垭口套</t>
    <phoneticPr fontId="14" type="noConversion"/>
  </si>
  <si>
    <t>客卫门口异性垭口套</t>
    <phoneticPr fontId="14" type="noConversion"/>
  </si>
  <si>
    <t xml:space="preserve">主卧飘窗套 </t>
    <phoneticPr fontId="14" type="noConversion"/>
  </si>
  <si>
    <t>次卧飘窗套</t>
    <phoneticPr fontId="14" type="noConversion"/>
  </si>
  <si>
    <t>书房飘窗套</t>
    <phoneticPr fontId="14" type="noConversion"/>
  </si>
  <si>
    <t>主卫卫生间一套</t>
    <phoneticPr fontId="14" type="noConversion"/>
  </si>
  <si>
    <t>套</t>
    <phoneticPr fontId="14" type="noConversion"/>
  </si>
  <si>
    <t>电视墙</t>
    <phoneticPr fontId="14" type="noConversion"/>
  </si>
  <si>
    <t>瓷砖美缝</t>
    <phoneticPr fontId="14" type="noConversion"/>
  </si>
  <si>
    <t>灯具窗帘</t>
    <phoneticPr fontId="14" type="noConversion"/>
  </si>
  <si>
    <t>拆改墙体</t>
    <phoneticPr fontId="14" type="noConversion"/>
  </si>
  <si>
    <t xml:space="preserve">  含一个卫生间</t>
    <phoneticPr fontId="14" type="noConversion"/>
  </si>
  <si>
    <t>木工吊顶</t>
    <phoneticPr fontId="14" type="noConversion"/>
  </si>
  <si>
    <t>全屋木工吊顶</t>
    <phoneticPr fontId="14" type="noConversion"/>
  </si>
  <si>
    <t>厨房吊柜</t>
    <phoneticPr fontId="14" type="noConversion"/>
  </si>
  <si>
    <t>米</t>
    <phoneticPr fontId="14" type="noConversion"/>
  </si>
  <si>
    <t>水电减项</t>
    <phoneticPr fontId="14" type="noConversion"/>
  </si>
  <si>
    <t>石膏板边吊</t>
    <phoneticPr fontId="14" type="noConversion"/>
  </si>
  <si>
    <t>餐厅平面吊顶</t>
    <phoneticPr fontId="14" type="noConversion"/>
  </si>
  <si>
    <t>项 目 名 称 ：恒大27#2-102</t>
    <phoneticPr fontId="14" type="noConversion"/>
  </si>
  <si>
    <t>项 目 名 称 ：恒大27#2-102</t>
    <phoneticPr fontId="20" type="noConversion"/>
  </si>
  <si>
    <t>方木隔断</t>
    <phoneticPr fontId="14" type="noConversion"/>
  </si>
  <si>
    <t>项</t>
    <phoneticPr fontId="14" type="noConversion"/>
  </si>
  <si>
    <t>阳台生态木（客厅，厨房）</t>
    <phoneticPr fontId="14" type="noConversion"/>
  </si>
  <si>
    <t>平方</t>
    <phoneticPr fontId="14" type="noConversion"/>
  </si>
  <si>
    <t>客厅阳台6平方，厨房阳台2.4平方。</t>
    <phoneticPr fontId="14" type="noConversion"/>
  </si>
  <si>
    <t>全屋水电</t>
    <phoneticPr fontId="14" type="noConversion"/>
  </si>
  <si>
    <t xml:space="preserve">燃气壁挂炉 </t>
    <phoneticPr fontId="14" type="noConversion"/>
  </si>
  <si>
    <t xml:space="preserve">设计师姓名/电话：       </t>
    <phoneticPr fontId="14" type="noConversion"/>
  </si>
  <si>
    <t>五</t>
    <phoneticPr fontId="14" type="noConversion"/>
  </si>
  <si>
    <t>六</t>
    <phoneticPr fontId="14" type="noConversion"/>
  </si>
  <si>
    <t>七</t>
    <phoneticPr fontId="14" type="noConversion"/>
  </si>
  <si>
    <t>八</t>
    <phoneticPr fontId="14" type="noConversion"/>
  </si>
  <si>
    <t>九</t>
    <phoneticPr fontId="14" type="noConversion"/>
  </si>
  <si>
    <t xml:space="preserve">十 </t>
    <phoneticPr fontId="14" type="noConversion"/>
  </si>
  <si>
    <t>十一</t>
    <phoneticPr fontId="14" type="noConversion"/>
  </si>
</sst>
</file>

<file path=xl/styles.xml><?xml version="1.0" encoding="utf-8"?>
<styleSheet xmlns="http://schemas.openxmlformats.org/spreadsheetml/2006/main">
  <numFmts count="3">
    <numFmt numFmtId="176" formatCode="0.0;_Ѐ"/>
    <numFmt numFmtId="177" formatCode="0.0_);[Red]\(0.0\)"/>
    <numFmt numFmtId="178" formatCode="0.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5"/>
      <color indexed="8"/>
      <name val="宋体"/>
      <charset val="134"/>
    </font>
    <font>
      <b/>
      <sz val="15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0"/>
      <color theme="1"/>
      <name val="Verdana"/>
      <family val="2"/>
    </font>
    <font>
      <sz val="9"/>
      <color theme="1"/>
      <name val="Verdana"/>
      <family val="2"/>
    </font>
    <font>
      <sz val="9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0" fillId="0" borderId="0"/>
    <xf numFmtId="0" fontId="11" fillId="0" borderId="0">
      <alignment vertical="top"/>
      <protection locked="0"/>
    </xf>
    <xf numFmtId="0" fontId="10" fillId="0" borderId="0"/>
    <xf numFmtId="0" fontId="11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6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left" vertical="center" wrapText="1"/>
    </xf>
    <xf numFmtId="0" fontId="2" fillId="3" borderId="1" xfId="6" applyFont="1" applyFill="1" applyBorder="1" applyAlignment="1">
      <alignment horizontal="center" vertical="center"/>
    </xf>
    <xf numFmtId="0" fontId="2" fillId="3" borderId="1" xfId="6" applyFont="1" applyFill="1" applyBorder="1" applyAlignment="1">
      <alignment vertical="center" wrapText="1"/>
    </xf>
    <xf numFmtId="0" fontId="2" fillId="3" borderId="1" xfId="6" applyFont="1" applyFill="1" applyBorder="1" applyAlignment="1">
      <alignment horizontal="center" vertical="center" wrapText="1"/>
    </xf>
    <xf numFmtId="177" fontId="2" fillId="3" borderId="1" xfId="6" applyNumberFormat="1" applyFont="1" applyFill="1" applyBorder="1" applyAlignment="1">
      <alignment horizontal="center" vertical="center" wrapText="1"/>
    </xf>
    <xf numFmtId="178" fontId="2" fillId="3" borderId="1" xfId="6" applyNumberFormat="1" applyFont="1" applyFill="1" applyBorder="1" applyAlignment="1">
      <alignment vertical="center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 wrapText="1"/>
    </xf>
    <xf numFmtId="177" fontId="3" fillId="2" borderId="1" xfId="5" applyNumberFormat="1" applyFont="1" applyFill="1" applyBorder="1" applyAlignment="1">
      <alignment horizontal="center" vertical="center"/>
    </xf>
    <xf numFmtId="177" fontId="3" fillId="2" borderId="1" xfId="3" applyNumberFormat="1" applyFont="1" applyFill="1" applyBorder="1" applyAlignment="1">
      <alignment horizontal="center" vertical="center"/>
    </xf>
    <xf numFmtId="178" fontId="3" fillId="2" borderId="1" xfId="5" applyNumberFormat="1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178" fontId="2" fillId="2" borderId="1" xfId="1" applyNumberFormat="1" applyFont="1" applyFill="1" applyBorder="1" applyAlignment="1">
      <alignment horizontal="center" vertical="center" wrapText="1"/>
    </xf>
    <xf numFmtId="0" fontId="3" fillId="2" borderId="2" xfId="7" applyNumberFormat="1" applyFont="1" applyFill="1" applyBorder="1" applyAlignment="1">
      <alignment horizontal="left" vertical="center" wrapText="1"/>
    </xf>
    <xf numFmtId="0" fontId="3" fillId="3" borderId="1" xfId="5" applyFont="1" applyFill="1" applyBorder="1" applyAlignment="1">
      <alignment horizontal="left" vertical="center" wrapText="1"/>
    </xf>
    <xf numFmtId="0" fontId="3" fillId="2" borderId="1" xfId="6" applyFont="1" applyFill="1" applyBorder="1" applyAlignment="1">
      <alignment horizontal="center" vertical="center"/>
    </xf>
    <xf numFmtId="0" fontId="3" fillId="2" borderId="1" xfId="6" applyFont="1" applyFill="1" applyBorder="1" applyAlignment="1">
      <alignment vertical="center" wrapText="1"/>
    </xf>
    <xf numFmtId="0" fontId="3" fillId="2" borderId="1" xfId="2" applyFont="1" applyFill="1" applyBorder="1" applyAlignment="1" applyProtection="1">
      <alignment horizontal="center" vertical="center"/>
    </xf>
    <xf numFmtId="177" fontId="3" fillId="2" borderId="1" xfId="2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2" borderId="1" xfId="6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7" applyFont="1" applyFill="1" applyBorder="1" applyAlignment="1">
      <alignment horizontal="center" vertical="center" wrapText="1"/>
    </xf>
    <xf numFmtId="0" fontId="3" fillId="2" borderId="1" xfId="7" applyFont="1" applyFill="1" applyBorder="1" applyAlignment="1">
      <alignment vertical="center" wrapText="1"/>
    </xf>
    <xf numFmtId="177" fontId="3" fillId="2" borderId="1" xfId="4" applyNumberFormat="1" applyFont="1" applyFill="1" applyBorder="1" applyAlignment="1">
      <alignment horizontal="center" vertical="center" wrapText="1"/>
    </xf>
    <xf numFmtId="176" fontId="3" fillId="2" borderId="1" xfId="7" applyNumberFormat="1" applyFont="1" applyFill="1" applyBorder="1" applyAlignment="1">
      <alignment horizontal="center" vertical="center" wrapText="1"/>
    </xf>
    <xf numFmtId="178" fontId="3" fillId="2" borderId="1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2" fillId="2" borderId="1" xfId="7" applyNumberFormat="1" applyFont="1" applyFill="1" applyBorder="1" applyAlignment="1">
      <alignment horizontal="center" vertical="center" wrapText="1"/>
    </xf>
    <xf numFmtId="178" fontId="2" fillId="2" borderId="1" xfId="7" applyNumberFormat="1" applyFont="1" applyFill="1" applyBorder="1" applyAlignment="1">
      <alignment horizontal="center" vertical="center" wrapText="1"/>
    </xf>
    <xf numFmtId="0" fontId="3" fillId="2" borderId="1" xfId="7" applyFont="1" applyFill="1" applyBorder="1" applyAlignment="1">
      <alignment horizontal="left" vertical="center" wrapText="1"/>
    </xf>
    <xf numFmtId="0" fontId="2" fillId="3" borderId="1" xfId="7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7" applyNumberFormat="1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2" fillId="2" borderId="1" xfId="7" applyFont="1" applyFill="1" applyBorder="1" applyAlignment="1">
      <alignment vertical="center" wrapText="1"/>
    </xf>
    <xf numFmtId="0" fontId="8" fillId="2" borderId="1" xfId="4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left" vertical="center" wrapText="1"/>
    </xf>
    <xf numFmtId="0" fontId="8" fillId="2" borderId="1" xfId="4" applyFont="1" applyFill="1" applyBorder="1" applyAlignment="1">
      <alignment horizontal="center" vertical="center" wrapText="1"/>
    </xf>
    <xf numFmtId="177" fontId="8" fillId="2" borderId="1" xfId="4" applyNumberFormat="1" applyFont="1" applyFill="1" applyBorder="1" applyAlignment="1">
      <alignment horizontal="center" vertical="center" wrapText="1"/>
    </xf>
    <xf numFmtId="0" fontId="3" fillId="2" borderId="1" xfId="4" applyNumberFormat="1" applyFont="1" applyFill="1" applyBorder="1" applyAlignment="1">
      <alignment horizontal="left" vertical="center" wrapText="1"/>
    </xf>
    <xf numFmtId="0" fontId="2" fillId="2" borderId="1" xfId="7" applyFont="1" applyFill="1" applyBorder="1" applyAlignment="1">
      <alignment horizontal="center" vertical="center"/>
    </xf>
    <xf numFmtId="178" fontId="2" fillId="2" borderId="1" xfId="7" applyNumberFormat="1" applyFont="1" applyFill="1" applyBorder="1" applyAlignment="1">
      <alignment vertical="center" wrapText="1"/>
    </xf>
    <xf numFmtId="0" fontId="2" fillId="2" borderId="1" xfId="6" applyFont="1" applyFill="1" applyBorder="1" applyAlignment="1">
      <alignment horizontal="center" vertical="center"/>
    </xf>
    <xf numFmtId="0" fontId="2" fillId="2" borderId="1" xfId="6" applyFont="1" applyFill="1" applyBorder="1" applyAlignment="1">
      <alignment vertical="center" wrapText="1"/>
    </xf>
    <xf numFmtId="0" fontId="2" fillId="2" borderId="1" xfId="6" applyFont="1" applyFill="1" applyBorder="1" applyAlignment="1">
      <alignment horizontal="center" vertical="center" wrapText="1"/>
    </xf>
    <xf numFmtId="177" fontId="2" fillId="2" borderId="1" xfId="6" applyNumberFormat="1" applyFont="1" applyFill="1" applyBorder="1" applyAlignment="1">
      <alignment horizontal="center" vertical="center" wrapText="1"/>
    </xf>
    <xf numFmtId="178" fontId="2" fillId="2" borderId="1" xfId="6" applyNumberFormat="1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  <protection locked="0"/>
    </xf>
    <xf numFmtId="177" fontId="3" fillId="2" borderId="1" xfId="2" applyNumberFormat="1" applyFont="1" applyFill="1" applyBorder="1" applyAlignment="1">
      <alignment horizontal="center" vertical="center" wrapText="1"/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178" fontId="9" fillId="2" borderId="1" xfId="6" applyNumberFormat="1" applyFont="1" applyFill="1" applyBorder="1" applyAlignment="1">
      <alignment horizontal="center" vertical="center" wrapText="1"/>
    </xf>
    <xf numFmtId="0" fontId="3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6" applyFont="1" applyFill="1" applyBorder="1" applyAlignment="1">
      <alignment vertical="center" wrapText="1"/>
    </xf>
    <xf numFmtId="178" fontId="15" fillId="2" borderId="1" xfId="4" applyNumberFormat="1" applyFont="1" applyFill="1" applyBorder="1" applyAlignment="1">
      <alignment horizontal="center" vertical="center" wrapText="1"/>
    </xf>
    <xf numFmtId="178" fontId="15" fillId="2" borderId="1" xfId="6" applyNumberFormat="1" applyFont="1" applyFill="1" applyBorder="1" applyAlignment="1">
      <alignment horizontal="center" vertical="center" wrapText="1"/>
    </xf>
    <xf numFmtId="178" fontId="1" fillId="0" borderId="0" xfId="0" applyNumberFormat="1" applyFont="1">
      <alignment vertical="center"/>
    </xf>
    <xf numFmtId="0" fontId="17" fillId="2" borderId="1" xfId="6" applyFont="1" applyFill="1" applyBorder="1" applyAlignment="1">
      <alignment vertical="center" wrapText="1"/>
    </xf>
    <xf numFmtId="0" fontId="15" fillId="3" borderId="1" xfId="7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3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7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left" vertical="center" wrapText="1"/>
    </xf>
    <xf numFmtId="0" fontId="3" fillId="2" borderId="1" xfId="7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4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 wrapText="1"/>
    </xf>
    <xf numFmtId="0" fontId="19" fillId="2" borderId="1" xfId="4" applyFont="1" applyFill="1" applyBorder="1" applyAlignment="1">
      <alignment horizontal="left" vertical="center" wrapText="1"/>
    </xf>
    <xf numFmtId="0" fontId="19" fillId="2" borderId="1" xfId="4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/>
    </xf>
    <xf numFmtId="0" fontId="8" fillId="2" borderId="4" xfId="4" applyFont="1" applyFill="1" applyBorder="1" applyAlignment="1">
      <alignment horizontal="center" vertical="center"/>
    </xf>
    <xf numFmtId="177" fontId="2" fillId="2" borderId="4" xfId="7" applyNumberFormat="1" applyFont="1" applyFill="1" applyBorder="1" applyAlignment="1">
      <alignment horizontal="center" vertical="center" wrapText="1"/>
    </xf>
    <xf numFmtId="178" fontId="2" fillId="2" borderId="4" xfId="7" applyNumberFormat="1" applyFont="1" applyFill="1" applyBorder="1" applyAlignment="1">
      <alignment horizontal="center" vertical="center" wrapText="1"/>
    </xf>
    <xf numFmtId="0" fontId="8" fillId="2" borderId="5" xfId="4" applyFont="1" applyFill="1" applyBorder="1" applyAlignment="1">
      <alignment horizontal="left" vertical="center" wrapText="1"/>
    </xf>
    <xf numFmtId="0" fontId="17" fillId="2" borderId="1" xfId="7" applyFont="1" applyFill="1" applyBorder="1" applyAlignment="1">
      <alignment vertical="center" wrapText="1"/>
    </xf>
    <xf numFmtId="177" fontId="1" fillId="0" borderId="0" xfId="0" applyNumberFormat="1" applyFont="1">
      <alignment vertical="center"/>
    </xf>
    <xf numFmtId="177" fontId="17" fillId="2" borderId="1" xfId="4" applyNumberFormat="1" applyFont="1" applyFill="1" applyBorder="1" applyAlignment="1">
      <alignment horizontal="center" vertical="center" wrapText="1"/>
    </xf>
    <xf numFmtId="0" fontId="15" fillId="3" borderId="1" xfId="6" applyFont="1" applyFill="1" applyBorder="1" applyAlignment="1">
      <alignment vertical="center" wrapText="1"/>
    </xf>
    <xf numFmtId="0" fontId="2" fillId="4" borderId="1" xfId="6" applyFont="1" applyFill="1" applyBorder="1" applyAlignment="1">
      <alignment horizontal="center" vertical="center"/>
    </xf>
    <xf numFmtId="0" fontId="15" fillId="4" borderId="1" xfId="6" applyFont="1" applyFill="1" applyBorder="1" applyAlignment="1">
      <alignment vertical="center" wrapText="1"/>
    </xf>
    <xf numFmtId="0" fontId="2" fillId="4" borderId="1" xfId="6" applyFont="1" applyFill="1" applyBorder="1" applyAlignment="1">
      <alignment horizontal="center" vertical="center" wrapText="1"/>
    </xf>
    <xf numFmtId="177" fontId="2" fillId="4" borderId="1" xfId="6" applyNumberFormat="1" applyFont="1" applyFill="1" applyBorder="1" applyAlignment="1">
      <alignment horizontal="center" vertical="center" wrapText="1"/>
    </xf>
    <xf numFmtId="178" fontId="2" fillId="4" borderId="1" xfId="6" applyNumberFormat="1" applyFont="1" applyFill="1" applyBorder="1" applyAlignment="1">
      <alignment vertical="center" wrapText="1"/>
    </xf>
    <xf numFmtId="0" fontId="1" fillId="4" borderId="0" xfId="0" applyFont="1" applyFill="1">
      <alignment vertical="center"/>
    </xf>
    <xf numFmtId="0" fontId="15" fillId="5" borderId="1" xfId="6" applyFont="1" applyFill="1" applyBorder="1" applyAlignment="1">
      <alignment horizontal="center" vertical="center"/>
    </xf>
    <xf numFmtId="0" fontId="15" fillId="5" borderId="1" xfId="6" applyFont="1" applyFill="1" applyBorder="1" applyAlignment="1">
      <alignment vertical="center" wrapText="1"/>
    </xf>
    <xf numFmtId="0" fontId="2" fillId="5" borderId="1" xfId="6" applyFont="1" applyFill="1" applyBorder="1" applyAlignment="1">
      <alignment horizontal="center" vertical="center" wrapText="1"/>
    </xf>
    <xf numFmtId="177" fontId="2" fillId="5" borderId="1" xfId="6" applyNumberFormat="1" applyFont="1" applyFill="1" applyBorder="1" applyAlignment="1">
      <alignment horizontal="center" vertical="center" wrapText="1"/>
    </xf>
    <xf numFmtId="178" fontId="2" fillId="5" borderId="1" xfId="6" applyNumberFormat="1" applyFont="1" applyFill="1" applyBorder="1" applyAlignment="1">
      <alignment vertical="center" wrapText="1"/>
    </xf>
    <xf numFmtId="0" fontId="2" fillId="5" borderId="1" xfId="6" applyFont="1" applyFill="1" applyBorder="1" applyAlignment="1">
      <alignment vertical="center" wrapText="1"/>
    </xf>
    <xf numFmtId="0" fontId="15" fillId="5" borderId="1" xfId="7" applyFont="1" applyFill="1" applyBorder="1" applyAlignment="1">
      <alignment horizontal="center" vertical="center" wrapText="1"/>
    </xf>
    <xf numFmtId="0" fontId="17" fillId="2" borderId="1" xfId="6" applyFont="1" applyFill="1" applyBorder="1" applyAlignment="1">
      <alignment horizontal="center" vertical="center" wrapText="1"/>
    </xf>
    <xf numFmtId="0" fontId="17" fillId="2" borderId="1" xfId="2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>
      <alignment horizontal="left" vertical="center" wrapText="1"/>
    </xf>
    <xf numFmtId="178" fontId="15" fillId="2" borderId="1" xfId="5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 wrapText="1"/>
    </xf>
    <xf numFmtId="0" fontId="17" fillId="2" borderId="1" xfId="7" applyFont="1" applyFill="1" applyBorder="1" applyAlignment="1">
      <alignment horizontal="center" vertical="center" wrapText="1"/>
    </xf>
    <xf numFmtId="0" fontId="2" fillId="3" borderId="1" xfId="7" applyFont="1" applyFill="1" applyBorder="1" applyAlignment="1">
      <alignment horizontal="center" vertical="center" wrapText="1"/>
    </xf>
    <xf numFmtId="0" fontId="3" fillId="2" borderId="1" xfId="7" applyFont="1" applyFill="1" applyBorder="1" applyAlignment="1">
      <alignment horizontal="center" vertical="center"/>
    </xf>
    <xf numFmtId="0" fontId="4" fillId="2" borderId="0" xfId="4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2" borderId="1" xfId="7" applyFont="1" applyFill="1" applyBorder="1" applyAlignment="1">
      <alignment horizontal="left" vertical="center" wrapText="1" shrinkToFit="1"/>
    </xf>
    <xf numFmtId="0" fontId="2" fillId="2" borderId="1" xfId="7" applyFont="1" applyFill="1" applyBorder="1" applyAlignment="1">
      <alignment horizontal="center" vertical="center" wrapText="1" shrinkToFit="1"/>
    </xf>
    <xf numFmtId="178" fontId="2" fillId="2" borderId="1" xfId="7" applyNumberFormat="1" applyFont="1" applyFill="1" applyBorder="1" applyAlignment="1">
      <alignment horizontal="left" vertical="center" wrapText="1" shrinkToFit="1"/>
    </xf>
    <xf numFmtId="0" fontId="15" fillId="2" borderId="1" xfId="7" applyFont="1" applyFill="1" applyBorder="1" applyAlignment="1">
      <alignment horizontal="left" vertical="center" wrapText="1" shrinkToFit="1"/>
    </xf>
    <xf numFmtId="178" fontId="18" fillId="2" borderId="1" xfId="7" applyNumberFormat="1" applyFont="1" applyFill="1" applyBorder="1" applyAlignment="1">
      <alignment horizontal="left" vertical="center" wrapText="1" shrinkToFit="1"/>
    </xf>
    <xf numFmtId="0" fontId="15" fillId="3" borderId="1" xfId="7" applyFont="1" applyFill="1" applyBorder="1" applyAlignment="1">
      <alignment horizontal="left" vertical="center" wrapText="1"/>
    </xf>
    <xf numFmtId="0" fontId="2" fillId="3" borderId="1" xfId="7" applyFont="1" applyFill="1" applyBorder="1" applyAlignment="1">
      <alignment horizontal="center" vertical="center" wrapText="1"/>
    </xf>
    <xf numFmtId="0" fontId="2" fillId="3" borderId="1" xfId="7" applyFont="1" applyFill="1" applyBorder="1" applyAlignment="1">
      <alignment horizontal="left" vertical="center" wrapText="1"/>
    </xf>
    <xf numFmtId="178" fontId="2" fillId="3" borderId="1" xfId="7" applyNumberFormat="1" applyFont="1" applyFill="1" applyBorder="1" applyAlignment="1">
      <alignment horizontal="left" vertical="center" wrapText="1"/>
    </xf>
    <xf numFmtId="0" fontId="3" fillId="2" borderId="1" xfId="7" applyFont="1" applyFill="1" applyBorder="1" applyAlignment="1">
      <alignment horizontal="center" vertical="center" wrapText="1"/>
    </xf>
    <xf numFmtId="0" fontId="3" fillId="2" borderId="1" xfId="7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0" fontId="15" fillId="3" borderId="3" xfId="7" applyFont="1" applyFill="1" applyBorder="1" applyAlignment="1">
      <alignment horizontal="left" vertical="center" wrapText="1"/>
    </xf>
    <xf numFmtId="0" fontId="2" fillId="3" borderId="4" xfId="7" applyFont="1" applyFill="1" applyBorder="1" applyAlignment="1">
      <alignment horizontal="left" vertical="center" wrapText="1"/>
    </xf>
    <xf numFmtId="0" fontId="2" fillId="3" borderId="5" xfId="7" applyFont="1" applyFill="1" applyBorder="1" applyAlignment="1">
      <alignment horizontal="left" vertical="center" wrapText="1"/>
    </xf>
    <xf numFmtId="0" fontId="2" fillId="2" borderId="1" xfId="7" applyFont="1" applyFill="1" applyBorder="1" applyAlignment="1">
      <alignment horizontal="right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5" fillId="3" borderId="1" xfId="7" applyFont="1" applyFill="1" applyBorder="1" applyAlignment="1">
      <alignment horizontal="center" vertical="center" wrapText="1"/>
    </xf>
    <xf numFmtId="178" fontId="15" fillId="3" borderId="1" xfId="7" applyNumberFormat="1" applyFont="1" applyFill="1" applyBorder="1" applyAlignment="1">
      <alignment horizontal="left" vertical="center" wrapText="1"/>
    </xf>
    <xf numFmtId="0" fontId="15" fillId="5" borderId="1" xfId="7" applyFont="1" applyFill="1" applyBorder="1" applyAlignment="1">
      <alignment horizontal="left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left" vertical="center" wrapText="1"/>
    </xf>
    <xf numFmtId="178" fontId="2" fillId="5" borderId="1" xfId="7" applyNumberFormat="1" applyFont="1" applyFill="1" applyBorder="1" applyAlignment="1">
      <alignment horizontal="left" vertical="center" wrapText="1"/>
    </xf>
  </cellXfs>
  <cellStyles count="9">
    <cellStyle name="_ET_STYLE_NoName_00_" xfId="1"/>
    <cellStyle name="常规" xfId="0" builtinId="0"/>
    <cellStyle name="常规 2" xfId="8"/>
    <cellStyle name="常规_258" xfId="5"/>
    <cellStyle name="常规_精算2013年10月报价及模板" xfId="6"/>
    <cellStyle name="常规_水电单价最终确认存档" xfId="2"/>
    <cellStyle name="常规_水曲柳清漆(擦色)模版_2" xfId="3"/>
    <cellStyle name="常规_预算摸板" xfId="4"/>
    <cellStyle name="样式 1" xfId="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topLeftCell="A127" workbookViewId="0">
      <selection activeCell="J144" sqref="J144"/>
    </sheetView>
  </sheetViews>
  <sheetFormatPr defaultColWidth="8.88671875" defaultRowHeight="21.9" customHeight="1"/>
  <cols>
    <col min="1" max="1" width="6.44140625" style="1" customWidth="1"/>
    <col min="2" max="2" width="23.109375" style="1" customWidth="1"/>
    <col min="3" max="3" width="7.88671875" style="1" customWidth="1"/>
    <col min="4" max="4" width="10.6640625" style="1" customWidth="1"/>
    <col min="5" max="5" width="10.33203125" style="1" customWidth="1"/>
    <col min="6" max="6" width="12.33203125" style="1" customWidth="1"/>
    <col min="7" max="7" width="62.21875" style="1" customWidth="1"/>
    <col min="8" max="16384" width="8.88671875" style="1"/>
  </cols>
  <sheetData>
    <row r="1" spans="1:7" ht="21.9" customHeight="1">
      <c r="A1" s="119" t="s">
        <v>0</v>
      </c>
      <c r="B1" s="119"/>
      <c r="C1" s="120"/>
      <c r="D1" s="119"/>
      <c r="E1" s="120"/>
      <c r="F1" s="120"/>
      <c r="G1" s="120"/>
    </row>
    <row r="2" spans="1:7" ht="26.1" customHeight="1">
      <c r="A2" s="121"/>
      <c r="B2" s="121"/>
      <c r="C2" s="122"/>
      <c r="D2" s="121"/>
      <c r="E2" s="122"/>
      <c r="F2" s="123" t="s">
        <v>1</v>
      </c>
      <c r="G2" s="121"/>
    </row>
    <row r="3" spans="1:7" ht="21.9" customHeight="1">
      <c r="A3" s="121" t="s">
        <v>2</v>
      </c>
      <c r="B3" s="121"/>
      <c r="C3" s="122"/>
      <c r="D3" s="121"/>
      <c r="E3" s="122"/>
      <c r="F3" s="123" t="s">
        <v>215</v>
      </c>
      <c r="G3" s="121"/>
    </row>
    <row r="4" spans="1:7" ht="21.9" customHeight="1">
      <c r="A4" s="124" t="s">
        <v>206</v>
      </c>
      <c r="B4" s="121"/>
      <c r="C4" s="122"/>
      <c r="D4" s="121"/>
      <c r="E4" s="122"/>
      <c r="F4" s="125" t="s">
        <v>168</v>
      </c>
      <c r="G4" s="121"/>
    </row>
    <row r="5" spans="1:7" ht="21.9" customHeight="1">
      <c r="A5" s="121" t="s">
        <v>4</v>
      </c>
      <c r="B5" s="121"/>
      <c r="C5" s="122"/>
      <c r="D5" s="121"/>
      <c r="E5" s="122"/>
      <c r="F5" s="123" t="s">
        <v>5</v>
      </c>
      <c r="G5" s="121"/>
    </row>
    <row r="6" spans="1:7" ht="21.9" customHeight="1">
      <c r="A6" s="2" t="s">
        <v>6</v>
      </c>
      <c r="B6" s="2" t="s">
        <v>7</v>
      </c>
      <c r="C6" s="2" t="s">
        <v>8</v>
      </c>
      <c r="D6" s="33" t="s">
        <v>9</v>
      </c>
      <c r="E6" s="2" t="s">
        <v>10</v>
      </c>
      <c r="F6" s="34" t="s">
        <v>11</v>
      </c>
      <c r="G6" s="33" t="s">
        <v>12</v>
      </c>
    </row>
    <row r="7" spans="1:7" ht="21.9" customHeight="1">
      <c r="A7" s="36" t="s">
        <v>13</v>
      </c>
      <c r="B7" s="126" t="s">
        <v>152</v>
      </c>
      <c r="C7" s="127"/>
      <c r="D7" s="128"/>
      <c r="E7" s="127"/>
      <c r="F7" s="129"/>
      <c r="G7" s="128"/>
    </row>
    <row r="8" spans="1:7" ht="30.6" customHeight="1">
      <c r="A8" s="37">
        <v>1</v>
      </c>
      <c r="B8" s="28" t="s">
        <v>14</v>
      </c>
      <c r="C8" s="38" t="s">
        <v>15</v>
      </c>
      <c r="D8" s="29">
        <v>31.8</v>
      </c>
      <c r="E8" s="39">
        <v>18</v>
      </c>
      <c r="F8" s="40">
        <f t="shared" ref="F8:F20" si="0">D8*E8</f>
        <v>572.4</v>
      </c>
      <c r="G8" s="10" t="s">
        <v>16</v>
      </c>
    </row>
    <row r="9" spans="1:7" ht="27.6" customHeight="1">
      <c r="A9" s="37">
        <v>2</v>
      </c>
      <c r="B9" s="10" t="s">
        <v>17</v>
      </c>
      <c r="C9" s="38" t="s">
        <v>15</v>
      </c>
      <c r="D9" s="29">
        <v>31.8</v>
      </c>
      <c r="E9" s="39">
        <v>13</v>
      </c>
      <c r="F9" s="40">
        <f t="shared" si="0"/>
        <v>413.40000000000003</v>
      </c>
      <c r="G9" s="10" t="s">
        <v>18</v>
      </c>
    </row>
    <row r="10" spans="1:7" ht="39.6" customHeight="1">
      <c r="A10" s="82">
        <v>3</v>
      </c>
      <c r="B10" s="10" t="s">
        <v>19</v>
      </c>
      <c r="C10" s="38" t="s">
        <v>15</v>
      </c>
      <c r="D10" s="29">
        <v>103.7</v>
      </c>
      <c r="E10" s="39">
        <v>8</v>
      </c>
      <c r="F10" s="40">
        <f t="shared" si="0"/>
        <v>829.6</v>
      </c>
      <c r="G10" s="41" t="s">
        <v>20</v>
      </c>
    </row>
    <row r="11" spans="1:7" ht="31.2" customHeight="1">
      <c r="A11" s="118">
        <v>4</v>
      </c>
      <c r="B11" s="28" t="s">
        <v>21</v>
      </c>
      <c r="C11" s="38" t="s">
        <v>15</v>
      </c>
      <c r="D11" s="29">
        <v>103.7</v>
      </c>
      <c r="E11" s="39">
        <v>18</v>
      </c>
      <c r="F11" s="40">
        <f t="shared" si="0"/>
        <v>1866.6000000000001</v>
      </c>
      <c r="G11" s="10" t="s">
        <v>16</v>
      </c>
    </row>
    <row r="12" spans="1:7" ht="27.6" customHeight="1">
      <c r="A12" s="118">
        <v>5</v>
      </c>
      <c r="B12" s="10" t="s">
        <v>22</v>
      </c>
      <c r="C12" s="38" t="s">
        <v>15</v>
      </c>
      <c r="D12" s="29">
        <v>103.7</v>
      </c>
      <c r="E12" s="39">
        <v>13</v>
      </c>
      <c r="F12" s="40">
        <f t="shared" si="0"/>
        <v>1348.1000000000001</v>
      </c>
      <c r="G12" s="10" t="s">
        <v>18</v>
      </c>
    </row>
    <row r="13" spans="1:7" ht="19.2" customHeight="1">
      <c r="A13" s="118">
        <v>6</v>
      </c>
      <c r="B13" s="26" t="s">
        <v>23</v>
      </c>
      <c r="C13" s="42" t="s">
        <v>15</v>
      </c>
      <c r="D13" s="43">
        <v>103.7</v>
      </c>
      <c r="E13" s="39">
        <v>3</v>
      </c>
      <c r="F13" s="40">
        <f t="shared" si="0"/>
        <v>311.10000000000002</v>
      </c>
      <c r="G13" s="32" t="s">
        <v>24</v>
      </c>
    </row>
    <row r="14" spans="1:7" ht="38.4" customHeight="1">
      <c r="A14" s="118">
        <v>7</v>
      </c>
      <c r="B14" s="83" t="s">
        <v>153</v>
      </c>
      <c r="C14" s="84" t="s">
        <v>154</v>
      </c>
      <c r="D14" s="43">
        <v>2</v>
      </c>
      <c r="E14" s="39">
        <v>145</v>
      </c>
      <c r="F14" s="40">
        <f t="shared" si="0"/>
        <v>290</v>
      </c>
      <c r="G14" s="86" t="s">
        <v>155</v>
      </c>
    </row>
    <row r="15" spans="1:7" ht="28.8" customHeight="1">
      <c r="A15" s="118">
        <v>8</v>
      </c>
      <c r="B15" s="85" t="s">
        <v>204</v>
      </c>
      <c r="C15" s="44" t="s">
        <v>26</v>
      </c>
      <c r="D15" s="43">
        <v>17</v>
      </c>
      <c r="E15" s="39">
        <v>145</v>
      </c>
      <c r="F15" s="40">
        <f t="shared" si="0"/>
        <v>2465</v>
      </c>
      <c r="G15" s="85" t="s">
        <v>155</v>
      </c>
    </row>
    <row r="16" spans="1:7" ht="28.8" customHeight="1">
      <c r="A16" s="118">
        <v>9</v>
      </c>
      <c r="B16" s="85" t="s">
        <v>205</v>
      </c>
      <c r="C16" s="84" t="s">
        <v>154</v>
      </c>
      <c r="D16" s="43">
        <v>10.5</v>
      </c>
      <c r="E16" s="39">
        <v>145</v>
      </c>
      <c r="F16" s="40">
        <f t="shared" ref="F16" si="1">D16*E16</f>
        <v>1522.5</v>
      </c>
      <c r="G16" s="85" t="s">
        <v>155</v>
      </c>
    </row>
    <row r="17" spans="1:13" ht="38.4" customHeight="1">
      <c r="A17" s="118">
        <v>10</v>
      </c>
      <c r="B17" s="83" t="s">
        <v>156</v>
      </c>
      <c r="C17" s="84" t="s">
        <v>154</v>
      </c>
      <c r="D17" s="43">
        <v>2</v>
      </c>
      <c r="E17" s="39">
        <v>145</v>
      </c>
      <c r="F17" s="40">
        <f t="shared" ref="F17" si="2">D17*E17</f>
        <v>290</v>
      </c>
      <c r="G17" s="86" t="s">
        <v>155</v>
      </c>
    </row>
    <row r="18" spans="1:13" ht="29.4" customHeight="1">
      <c r="A18" s="118">
        <v>11</v>
      </c>
      <c r="B18" s="45" t="s">
        <v>28</v>
      </c>
      <c r="C18" s="44" t="s">
        <v>26</v>
      </c>
      <c r="D18" s="43">
        <v>17.899999999999999</v>
      </c>
      <c r="E18" s="39">
        <v>20</v>
      </c>
      <c r="F18" s="40">
        <f t="shared" si="0"/>
        <v>358</v>
      </c>
      <c r="G18" s="41" t="s">
        <v>29</v>
      </c>
    </row>
    <row r="19" spans="1:13" ht="21.9" customHeight="1">
      <c r="A19" s="118">
        <v>12</v>
      </c>
      <c r="B19" s="10" t="s">
        <v>30</v>
      </c>
      <c r="C19" s="44" t="s">
        <v>15</v>
      </c>
      <c r="D19" s="29">
        <v>35</v>
      </c>
      <c r="E19" s="39">
        <v>5</v>
      </c>
      <c r="F19" s="40">
        <f t="shared" si="0"/>
        <v>175</v>
      </c>
      <c r="G19" s="10" t="s">
        <v>31</v>
      </c>
      <c r="M19" s="70"/>
    </row>
    <row r="20" spans="1:13" ht="21.9" customHeight="1">
      <c r="A20" s="118">
        <v>13</v>
      </c>
      <c r="B20" s="10" t="s">
        <v>32</v>
      </c>
      <c r="C20" s="44" t="s">
        <v>26</v>
      </c>
      <c r="D20" s="29">
        <v>3.9</v>
      </c>
      <c r="E20" s="39">
        <v>50</v>
      </c>
      <c r="F20" s="40">
        <f t="shared" si="0"/>
        <v>195</v>
      </c>
      <c r="G20" s="10" t="s">
        <v>33</v>
      </c>
    </row>
    <row r="21" spans="1:13" ht="21.9" customHeight="1">
      <c r="A21" s="130"/>
      <c r="B21" s="130"/>
      <c r="C21" s="130"/>
      <c r="D21" s="130"/>
      <c r="E21" s="33" t="s">
        <v>34</v>
      </c>
      <c r="F21" s="34">
        <f>SUM(F8:F20)</f>
        <v>10636.7</v>
      </c>
      <c r="G21" s="46"/>
    </row>
    <row r="22" spans="1:13" ht="21.9" customHeight="1">
      <c r="A22" s="36" t="s">
        <v>35</v>
      </c>
      <c r="B22" s="126" t="s">
        <v>157</v>
      </c>
      <c r="C22" s="127"/>
      <c r="D22" s="128"/>
      <c r="E22" s="127"/>
      <c r="F22" s="129"/>
      <c r="G22" s="128"/>
    </row>
    <row r="23" spans="1:13" ht="20.399999999999999" customHeight="1">
      <c r="A23" s="47">
        <v>1</v>
      </c>
      <c r="B23" s="87" t="s">
        <v>158</v>
      </c>
      <c r="C23" s="88" t="s">
        <v>159</v>
      </c>
      <c r="D23" s="50">
        <v>2.5</v>
      </c>
      <c r="E23" s="39">
        <v>30</v>
      </c>
      <c r="F23" s="40">
        <f>D23*E23</f>
        <v>75</v>
      </c>
      <c r="G23" s="48" t="s">
        <v>36</v>
      </c>
    </row>
    <row r="24" spans="1:13" ht="39.9" customHeight="1">
      <c r="A24" s="37">
        <v>2</v>
      </c>
      <c r="B24" s="28" t="s">
        <v>37</v>
      </c>
      <c r="C24" s="38" t="s">
        <v>15</v>
      </c>
      <c r="D24" s="29">
        <v>3</v>
      </c>
      <c r="E24" s="39">
        <v>67</v>
      </c>
      <c r="F24" s="40">
        <f>D24*E24</f>
        <v>201</v>
      </c>
      <c r="G24" s="10" t="s">
        <v>38</v>
      </c>
      <c r="K24" s="95"/>
      <c r="L24" s="70"/>
    </row>
    <row r="25" spans="1:13" ht="21.9" customHeight="1">
      <c r="A25" s="131"/>
      <c r="B25" s="131"/>
      <c r="C25" s="131"/>
      <c r="D25" s="131"/>
      <c r="E25" s="33" t="s">
        <v>34</v>
      </c>
      <c r="F25" s="34">
        <f>SUM(F23:F24)</f>
        <v>276</v>
      </c>
      <c r="G25" s="51"/>
    </row>
    <row r="26" spans="1:13" ht="21" customHeight="1">
      <c r="A26" s="36" t="s">
        <v>39</v>
      </c>
      <c r="B26" s="126" t="s">
        <v>160</v>
      </c>
      <c r="C26" s="127"/>
      <c r="D26" s="128"/>
      <c r="E26" s="127"/>
      <c r="F26" s="129"/>
      <c r="G26" s="128"/>
    </row>
    <row r="27" spans="1:13" ht="39.9" customHeight="1">
      <c r="A27" s="37">
        <v>1</v>
      </c>
      <c r="B27" s="28" t="s">
        <v>37</v>
      </c>
      <c r="C27" s="38" t="s">
        <v>15</v>
      </c>
      <c r="D27" s="29">
        <v>11.1</v>
      </c>
      <c r="E27" s="39">
        <v>67</v>
      </c>
      <c r="F27" s="40">
        <f>D27*E27</f>
        <v>743.69999999999993</v>
      </c>
      <c r="G27" s="10" t="s">
        <v>38</v>
      </c>
    </row>
    <row r="28" spans="1:13" ht="21.9" customHeight="1">
      <c r="A28" s="131"/>
      <c r="B28" s="131"/>
      <c r="C28" s="131"/>
      <c r="D28" s="131"/>
      <c r="E28" s="33" t="s">
        <v>34</v>
      </c>
      <c r="F28" s="34">
        <f>SUM(F27:F27)</f>
        <v>743.69999999999993</v>
      </c>
      <c r="G28" s="51"/>
      <c r="L28" s="95"/>
    </row>
    <row r="29" spans="1:13" ht="21.9" customHeight="1">
      <c r="A29" s="36" t="s">
        <v>40</v>
      </c>
      <c r="B29" s="128" t="s">
        <v>41</v>
      </c>
      <c r="C29" s="127"/>
      <c r="D29" s="128"/>
      <c r="E29" s="127"/>
      <c r="F29" s="129"/>
      <c r="G29" s="128"/>
      <c r="L29" s="70"/>
    </row>
    <row r="30" spans="1:13" ht="19.2" customHeight="1">
      <c r="A30" s="79">
        <v>1</v>
      </c>
      <c r="B30" s="87" t="s">
        <v>162</v>
      </c>
      <c r="C30" s="49" t="s">
        <v>26</v>
      </c>
      <c r="D30" s="50">
        <v>6.9</v>
      </c>
      <c r="E30" s="39">
        <v>20</v>
      </c>
      <c r="F30" s="40">
        <f>D30*E30</f>
        <v>138</v>
      </c>
      <c r="G30" s="48" t="s">
        <v>36</v>
      </c>
    </row>
    <row r="31" spans="1:13" ht="39.9" customHeight="1">
      <c r="A31" s="37">
        <v>2</v>
      </c>
      <c r="B31" s="28" t="s">
        <v>37</v>
      </c>
      <c r="C31" s="38" t="s">
        <v>15</v>
      </c>
      <c r="D31" s="29">
        <v>3</v>
      </c>
      <c r="E31" s="39">
        <v>67</v>
      </c>
      <c r="F31" s="40">
        <f>D31*E31</f>
        <v>201</v>
      </c>
      <c r="G31" s="10" t="s">
        <v>38</v>
      </c>
    </row>
    <row r="32" spans="1:13" ht="21.9" customHeight="1">
      <c r="A32" s="132"/>
      <c r="B32" s="132"/>
      <c r="C32" s="132"/>
      <c r="D32" s="132"/>
      <c r="E32" s="33" t="s">
        <v>34</v>
      </c>
      <c r="F32" s="34">
        <f>SUM(F30:F31)</f>
        <v>339</v>
      </c>
      <c r="G32" s="48"/>
    </row>
    <row r="33" spans="1:12" ht="21" customHeight="1">
      <c r="A33" s="36" t="s">
        <v>216</v>
      </c>
      <c r="B33" s="126" t="s">
        <v>161</v>
      </c>
      <c r="C33" s="127"/>
      <c r="D33" s="128"/>
      <c r="E33" s="127"/>
      <c r="F33" s="129"/>
      <c r="G33" s="128"/>
    </row>
    <row r="34" spans="1:12" ht="19.2" customHeight="1">
      <c r="A34" s="79">
        <v>1</v>
      </c>
      <c r="B34" s="87" t="s">
        <v>163</v>
      </c>
      <c r="C34" s="88" t="s">
        <v>159</v>
      </c>
      <c r="D34" s="50">
        <v>2.5</v>
      </c>
      <c r="E34" s="39">
        <v>20</v>
      </c>
      <c r="F34" s="40">
        <f>D34*E34</f>
        <v>50</v>
      </c>
      <c r="G34" s="48" t="s">
        <v>36</v>
      </c>
    </row>
    <row r="35" spans="1:12" ht="39.9" customHeight="1">
      <c r="A35" s="80">
        <v>2</v>
      </c>
      <c r="B35" s="28" t="s">
        <v>37</v>
      </c>
      <c r="C35" s="38" t="s">
        <v>15</v>
      </c>
      <c r="D35" s="29">
        <v>11.1</v>
      </c>
      <c r="E35" s="39">
        <v>67</v>
      </c>
      <c r="F35" s="40">
        <f>D35*E35</f>
        <v>743.69999999999993</v>
      </c>
      <c r="G35" s="10" t="s">
        <v>38</v>
      </c>
    </row>
    <row r="36" spans="1:12" ht="21.9" customHeight="1">
      <c r="A36" s="132"/>
      <c r="B36" s="132"/>
      <c r="C36" s="132"/>
      <c r="D36" s="132"/>
      <c r="E36" s="33" t="s">
        <v>34</v>
      </c>
      <c r="F36" s="34">
        <f>SUM(F34:F35)</f>
        <v>793.69999999999993</v>
      </c>
      <c r="G36" s="48"/>
    </row>
    <row r="37" spans="1:12" ht="21.9" customHeight="1">
      <c r="A37" s="36" t="s">
        <v>217</v>
      </c>
      <c r="B37" s="126" t="s">
        <v>169</v>
      </c>
      <c r="C37" s="127"/>
      <c r="D37" s="128"/>
      <c r="E37" s="127"/>
      <c r="F37" s="129"/>
      <c r="G37" s="128"/>
      <c r="L37" s="70"/>
    </row>
    <row r="38" spans="1:12" ht="19.2" customHeight="1">
      <c r="A38" s="79">
        <v>1</v>
      </c>
      <c r="B38" s="87" t="s">
        <v>163</v>
      </c>
      <c r="C38" s="49" t="s">
        <v>26</v>
      </c>
      <c r="D38" s="50">
        <v>3.45</v>
      </c>
      <c r="E38" s="39">
        <v>20</v>
      </c>
      <c r="F38" s="40">
        <f>D38*E38</f>
        <v>69</v>
      </c>
      <c r="G38" s="48" t="s">
        <v>36</v>
      </c>
    </row>
    <row r="39" spans="1:12" ht="39.9" customHeight="1">
      <c r="A39" s="80">
        <v>2</v>
      </c>
      <c r="B39" s="28" t="s">
        <v>37</v>
      </c>
      <c r="C39" s="38" t="s">
        <v>15</v>
      </c>
      <c r="D39" s="29">
        <v>3</v>
      </c>
      <c r="E39" s="39">
        <v>67</v>
      </c>
      <c r="F39" s="40">
        <f>D39*E39</f>
        <v>201</v>
      </c>
      <c r="G39" s="10" t="s">
        <v>38</v>
      </c>
    </row>
    <row r="40" spans="1:12" ht="21.9" customHeight="1">
      <c r="A40" s="132"/>
      <c r="B40" s="132"/>
      <c r="C40" s="132"/>
      <c r="D40" s="132"/>
      <c r="E40" s="33" t="s">
        <v>34</v>
      </c>
      <c r="F40" s="34">
        <f>SUM(F38:F39)</f>
        <v>270</v>
      </c>
      <c r="G40" s="48"/>
    </row>
    <row r="41" spans="1:12" ht="21.9" customHeight="1">
      <c r="A41" s="79"/>
      <c r="B41" s="89"/>
      <c r="C41" s="90"/>
      <c r="D41" s="90"/>
      <c r="E41" s="91"/>
      <c r="F41" s="92"/>
      <c r="G41" s="93"/>
    </row>
    <row r="42" spans="1:12" ht="21.9" customHeight="1">
      <c r="A42" s="36" t="s">
        <v>218</v>
      </c>
      <c r="B42" s="133" t="s">
        <v>164</v>
      </c>
      <c r="C42" s="134"/>
      <c r="D42" s="134"/>
      <c r="E42" s="134"/>
      <c r="F42" s="134"/>
      <c r="G42" s="135"/>
    </row>
    <row r="43" spans="1:12" ht="31.2" customHeight="1">
      <c r="A43" s="80">
        <v>1</v>
      </c>
      <c r="B43" s="28" t="s">
        <v>14</v>
      </c>
      <c r="C43" s="38" t="s">
        <v>15</v>
      </c>
      <c r="D43" s="29">
        <v>15.3</v>
      </c>
      <c r="E43" s="39">
        <v>18</v>
      </c>
      <c r="F43" s="40">
        <f t="shared" ref="F43:F51" si="3">D43*E43</f>
        <v>275.40000000000003</v>
      </c>
      <c r="G43" s="10" t="s">
        <v>16</v>
      </c>
    </row>
    <row r="44" spans="1:12" ht="28.8" customHeight="1">
      <c r="A44" s="80">
        <v>2</v>
      </c>
      <c r="B44" s="10" t="s">
        <v>17</v>
      </c>
      <c r="C44" s="38" t="s">
        <v>15</v>
      </c>
      <c r="D44" s="29">
        <v>15.3</v>
      </c>
      <c r="E44" s="39">
        <v>13</v>
      </c>
      <c r="F44" s="40">
        <f t="shared" si="3"/>
        <v>198.9</v>
      </c>
      <c r="G44" s="10" t="s">
        <v>18</v>
      </c>
    </row>
    <row r="45" spans="1:12" ht="40.799999999999997" customHeight="1">
      <c r="A45" s="37">
        <v>3</v>
      </c>
      <c r="B45" s="10" t="s">
        <v>19</v>
      </c>
      <c r="C45" s="38" t="s">
        <v>15</v>
      </c>
      <c r="D45" s="29">
        <v>70.3</v>
      </c>
      <c r="E45" s="39">
        <v>8</v>
      </c>
      <c r="F45" s="40">
        <f t="shared" si="3"/>
        <v>562.4</v>
      </c>
      <c r="G45" s="41" t="s">
        <v>20</v>
      </c>
    </row>
    <row r="46" spans="1:12" ht="32.4" customHeight="1">
      <c r="A46" s="118">
        <v>4</v>
      </c>
      <c r="B46" s="28" t="s">
        <v>21</v>
      </c>
      <c r="C46" s="38" t="s">
        <v>15</v>
      </c>
      <c r="D46" s="29">
        <v>70.3</v>
      </c>
      <c r="E46" s="39">
        <v>18</v>
      </c>
      <c r="F46" s="40">
        <f t="shared" si="3"/>
        <v>1265.3999999999999</v>
      </c>
      <c r="G46" s="10" t="s">
        <v>16</v>
      </c>
    </row>
    <row r="47" spans="1:12" ht="28.2" customHeight="1">
      <c r="A47" s="118">
        <v>5</v>
      </c>
      <c r="B47" s="10" t="s">
        <v>22</v>
      </c>
      <c r="C47" s="38" t="s">
        <v>15</v>
      </c>
      <c r="D47" s="29">
        <v>70.3</v>
      </c>
      <c r="E47" s="39">
        <v>13</v>
      </c>
      <c r="F47" s="40">
        <f t="shared" si="3"/>
        <v>913.9</v>
      </c>
      <c r="G47" s="10" t="s">
        <v>18</v>
      </c>
    </row>
    <row r="48" spans="1:12" ht="21.9" customHeight="1">
      <c r="A48" s="118">
        <v>6</v>
      </c>
      <c r="B48" s="26" t="s">
        <v>23</v>
      </c>
      <c r="C48" s="42" t="s">
        <v>15</v>
      </c>
      <c r="D48" s="29">
        <v>70.3</v>
      </c>
      <c r="E48" s="39">
        <v>3</v>
      </c>
      <c r="F48" s="40">
        <f t="shared" si="3"/>
        <v>210.89999999999998</v>
      </c>
      <c r="G48" s="32" t="s">
        <v>24</v>
      </c>
    </row>
    <row r="49" spans="1:7" ht="29.4" customHeight="1">
      <c r="A49" s="118">
        <v>7</v>
      </c>
      <c r="B49" s="45" t="s">
        <v>28</v>
      </c>
      <c r="C49" s="44" t="s">
        <v>26</v>
      </c>
      <c r="D49" s="43">
        <v>13.5</v>
      </c>
      <c r="E49" s="39">
        <v>20</v>
      </c>
      <c r="F49" s="40">
        <f t="shared" si="3"/>
        <v>270</v>
      </c>
      <c r="G49" s="41" t="s">
        <v>29</v>
      </c>
    </row>
    <row r="50" spans="1:7" ht="30" customHeight="1">
      <c r="A50" s="118">
        <v>8</v>
      </c>
      <c r="B50" s="10" t="s">
        <v>43</v>
      </c>
      <c r="C50" s="42" t="s">
        <v>15</v>
      </c>
      <c r="D50" s="43">
        <v>4</v>
      </c>
      <c r="E50" s="39">
        <v>145</v>
      </c>
      <c r="F50" s="40">
        <f t="shared" si="3"/>
        <v>580</v>
      </c>
      <c r="G50" s="10" t="s">
        <v>27</v>
      </c>
    </row>
    <row r="51" spans="1:7" ht="21.9" customHeight="1">
      <c r="A51" s="118">
        <v>9</v>
      </c>
      <c r="B51" s="10" t="s">
        <v>32</v>
      </c>
      <c r="C51" s="44" t="s">
        <v>26</v>
      </c>
      <c r="D51" s="29">
        <v>3.7</v>
      </c>
      <c r="E51" s="39">
        <v>50</v>
      </c>
      <c r="F51" s="40">
        <f t="shared" si="3"/>
        <v>185</v>
      </c>
      <c r="G51" s="10" t="s">
        <v>33</v>
      </c>
    </row>
    <row r="52" spans="1:7" ht="21.9" customHeight="1">
      <c r="A52" s="130"/>
      <c r="B52" s="130"/>
      <c r="C52" s="130"/>
      <c r="D52" s="130"/>
      <c r="E52" s="33" t="s">
        <v>34</v>
      </c>
      <c r="F52" s="34">
        <f>SUM(F43:F51)</f>
        <v>4461.8999999999996</v>
      </c>
      <c r="G52" s="46"/>
    </row>
    <row r="53" spans="1:7" ht="21.9" customHeight="1">
      <c r="A53" s="36" t="s">
        <v>219</v>
      </c>
      <c r="B53" s="126" t="s">
        <v>166</v>
      </c>
      <c r="C53" s="127"/>
      <c r="D53" s="128"/>
      <c r="E53" s="127"/>
      <c r="F53" s="129"/>
      <c r="G53" s="128"/>
    </row>
    <row r="54" spans="1:7" ht="32.4" customHeight="1">
      <c r="A54" s="37">
        <v>1</v>
      </c>
      <c r="B54" s="94" t="s">
        <v>165</v>
      </c>
      <c r="C54" s="38" t="s">
        <v>15</v>
      </c>
      <c r="D54" s="29">
        <v>10.1</v>
      </c>
      <c r="E54" s="39">
        <v>18</v>
      </c>
      <c r="F54" s="40">
        <f t="shared" ref="F54:F56" si="4">D54*E54</f>
        <v>181.79999999999998</v>
      </c>
      <c r="G54" s="10" t="s">
        <v>16</v>
      </c>
    </row>
    <row r="55" spans="1:7" ht="28.2" customHeight="1">
      <c r="A55" s="37">
        <v>2</v>
      </c>
      <c r="B55" s="10" t="s">
        <v>17</v>
      </c>
      <c r="C55" s="38" t="s">
        <v>15</v>
      </c>
      <c r="D55" s="29">
        <v>10.1</v>
      </c>
      <c r="E55" s="39">
        <v>13</v>
      </c>
      <c r="F55" s="40">
        <f t="shared" si="4"/>
        <v>131.29999999999998</v>
      </c>
      <c r="G55" s="10" t="s">
        <v>18</v>
      </c>
    </row>
    <row r="56" spans="1:7" ht="40.799999999999997" customHeight="1">
      <c r="A56" s="37">
        <v>3</v>
      </c>
      <c r="B56" s="10" t="s">
        <v>19</v>
      </c>
      <c r="C56" s="38" t="s">
        <v>15</v>
      </c>
      <c r="D56" s="29">
        <v>60</v>
      </c>
      <c r="E56" s="39">
        <v>8</v>
      </c>
      <c r="F56" s="40">
        <f t="shared" si="4"/>
        <v>480</v>
      </c>
      <c r="G56" s="41" t="s">
        <v>20</v>
      </c>
    </row>
    <row r="57" spans="1:7" ht="31.2" customHeight="1">
      <c r="A57" s="37">
        <v>4</v>
      </c>
      <c r="B57" s="28" t="s">
        <v>21</v>
      </c>
      <c r="C57" s="38" t="s">
        <v>15</v>
      </c>
      <c r="D57" s="29">
        <v>60</v>
      </c>
      <c r="E57" s="39">
        <v>18</v>
      </c>
      <c r="F57" s="40">
        <f t="shared" ref="F57:F61" si="5">D57*E57</f>
        <v>1080</v>
      </c>
      <c r="G57" s="10" t="s">
        <v>16</v>
      </c>
    </row>
    <row r="58" spans="1:7" ht="27.6" customHeight="1">
      <c r="A58" s="37">
        <v>5</v>
      </c>
      <c r="B58" s="10" t="s">
        <v>22</v>
      </c>
      <c r="C58" s="38" t="s">
        <v>15</v>
      </c>
      <c r="D58" s="29">
        <v>60</v>
      </c>
      <c r="E58" s="39">
        <v>13</v>
      </c>
      <c r="F58" s="40">
        <f t="shared" si="5"/>
        <v>780</v>
      </c>
      <c r="G58" s="10" t="s">
        <v>18</v>
      </c>
    </row>
    <row r="59" spans="1:7" ht="19.8" customHeight="1">
      <c r="A59" s="37">
        <v>6</v>
      </c>
      <c r="B59" s="26" t="s">
        <v>23</v>
      </c>
      <c r="C59" s="42" t="s">
        <v>15</v>
      </c>
      <c r="D59" s="29">
        <v>60</v>
      </c>
      <c r="E59" s="39">
        <v>3</v>
      </c>
      <c r="F59" s="40">
        <f t="shared" si="5"/>
        <v>180</v>
      </c>
      <c r="G59" s="32" t="s">
        <v>24</v>
      </c>
    </row>
    <row r="60" spans="1:7" ht="28.8" customHeight="1">
      <c r="A60" s="37">
        <v>7</v>
      </c>
      <c r="B60" s="10" t="s">
        <v>43</v>
      </c>
      <c r="C60" s="42" t="s">
        <v>15</v>
      </c>
      <c r="D60" s="43">
        <v>5</v>
      </c>
      <c r="E60" s="39">
        <v>145</v>
      </c>
      <c r="F60" s="40">
        <f t="shared" si="5"/>
        <v>725</v>
      </c>
      <c r="G60" s="10" t="s">
        <v>27</v>
      </c>
    </row>
    <row r="61" spans="1:7" ht="29.4" customHeight="1">
      <c r="A61" s="80">
        <v>8</v>
      </c>
      <c r="B61" s="45" t="s">
        <v>28</v>
      </c>
      <c r="C61" s="44" t="s">
        <v>26</v>
      </c>
      <c r="D61" s="43">
        <v>11.6</v>
      </c>
      <c r="E61" s="39">
        <v>20</v>
      </c>
      <c r="F61" s="40">
        <f t="shared" si="5"/>
        <v>232</v>
      </c>
      <c r="G61" s="41" t="s">
        <v>29</v>
      </c>
    </row>
    <row r="62" spans="1:7" ht="21.9" customHeight="1">
      <c r="A62" s="130"/>
      <c r="B62" s="130"/>
      <c r="C62" s="130"/>
      <c r="D62" s="130"/>
      <c r="E62" s="33" t="s">
        <v>34</v>
      </c>
      <c r="F62" s="34">
        <f>SUM(F54:F61)</f>
        <v>3790.1</v>
      </c>
      <c r="G62" s="46"/>
    </row>
    <row r="63" spans="1:7" ht="21.9" customHeight="1">
      <c r="A63" s="36" t="s">
        <v>220</v>
      </c>
      <c r="B63" s="126" t="s">
        <v>167</v>
      </c>
      <c r="C63" s="127"/>
      <c r="D63" s="128"/>
      <c r="E63" s="127"/>
      <c r="F63" s="129"/>
      <c r="G63" s="128"/>
    </row>
    <row r="64" spans="1:7" ht="32.4" customHeight="1">
      <c r="A64" s="37">
        <v>1</v>
      </c>
      <c r="B64" s="28" t="s">
        <v>14</v>
      </c>
      <c r="C64" s="38" t="s">
        <v>15</v>
      </c>
      <c r="D64" s="29">
        <v>11.4</v>
      </c>
      <c r="E64" s="39">
        <v>18</v>
      </c>
      <c r="F64" s="40">
        <f t="shared" ref="F64:F71" si="6">D64*E64</f>
        <v>205.20000000000002</v>
      </c>
      <c r="G64" s="10" t="s">
        <v>16</v>
      </c>
    </row>
    <row r="65" spans="1:7" ht="27.6" customHeight="1">
      <c r="A65" s="37">
        <v>2</v>
      </c>
      <c r="B65" s="10" t="s">
        <v>17</v>
      </c>
      <c r="C65" s="38" t="s">
        <v>15</v>
      </c>
      <c r="D65" s="29">
        <v>11.4</v>
      </c>
      <c r="E65" s="39">
        <v>13</v>
      </c>
      <c r="F65" s="40">
        <f t="shared" si="6"/>
        <v>148.20000000000002</v>
      </c>
      <c r="G65" s="10" t="s">
        <v>18</v>
      </c>
    </row>
    <row r="66" spans="1:7" ht="40.799999999999997" customHeight="1">
      <c r="A66" s="37">
        <v>3</v>
      </c>
      <c r="B66" s="10" t="s">
        <v>19</v>
      </c>
      <c r="C66" s="38" t="s">
        <v>15</v>
      </c>
      <c r="D66" s="29">
        <v>52.6</v>
      </c>
      <c r="E66" s="39">
        <v>8</v>
      </c>
      <c r="F66" s="40">
        <f t="shared" si="6"/>
        <v>420.8</v>
      </c>
      <c r="G66" s="41" t="s">
        <v>20</v>
      </c>
    </row>
    <row r="67" spans="1:7" ht="29.4" customHeight="1">
      <c r="A67" s="118">
        <v>4</v>
      </c>
      <c r="B67" s="28" t="s">
        <v>21</v>
      </c>
      <c r="C67" s="38" t="s">
        <v>15</v>
      </c>
      <c r="D67" s="29">
        <v>52.6</v>
      </c>
      <c r="E67" s="39">
        <v>18</v>
      </c>
      <c r="F67" s="40">
        <f t="shared" si="6"/>
        <v>946.80000000000007</v>
      </c>
      <c r="G67" s="10" t="s">
        <v>16</v>
      </c>
    </row>
    <row r="68" spans="1:7" ht="28.2" customHeight="1">
      <c r="A68" s="118">
        <v>5</v>
      </c>
      <c r="B68" s="10" t="s">
        <v>22</v>
      </c>
      <c r="C68" s="38" t="s">
        <v>15</v>
      </c>
      <c r="D68" s="29">
        <v>52.6</v>
      </c>
      <c r="E68" s="39">
        <v>13</v>
      </c>
      <c r="F68" s="40">
        <f t="shared" si="6"/>
        <v>683.80000000000007</v>
      </c>
      <c r="G68" s="10" t="s">
        <v>18</v>
      </c>
    </row>
    <row r="69" spans="1:7" ht="20.399999999999999" customHeight="1">
      <c r="A69" s="118">
        <v>6</v>
      </c>
      <c r="B69" s="26" t="s">
        <v>23</v>
      </c>
      <c r="C69" s="42" t="s">
        <v>15</v>
      </c>
      <c r="D69" s="29">
        <v>52.6</v>
      </c>
      <c r="E69" s="39">
        <v>3</v>
      </c>
      <c r="F69" s="40">
        <f t="shared" si="6"/>
        <v>157.80000000000001</v>
      </c>
      <c r="G69" s="32" t="s">
        <v>24</v>
      </c>
    </row>
    <row r="70" spans="1:7" ht="29.4" customHeight="1">
      <c r="A70" s="118">
        <v>7</v>
      </c>
      <c r="B70" s="45" t="s">
        <v>28</v>
      </c>
      <c r="C70" s="44" t="s">
        <v>26</v>
      </c>
      <c r="D70" s="43">
        <v>12.2</v>
      </c>
      <c r="E70" s="39">
        <v>20</v>
      </c>
      <c r="F70" s="40">
        <f t="shared" si="6"/>
        <v>244</v>
      </c>
      <c r="G70" s="41" t="s">
        <v>29</v>
      </c>
    </row>
    <row r="71" spans="1:7" ht="28.8" customHeight="1">
      <c r="A71" s="118">
        <v>8</v>
      </c>
      <c r="B71" s="10" t="s">
        <v>43</v>
      </c>
      <c r="C71" s="42" t="s">
        <v>15</v>
      </c>
      <c r="D71" s="43">
        <v>3</v>
      </c>
      <c r="E71" s="39">
        <v>145</v>
      </c>
      <c r="F71" s="40">
        <f t="shared" si="6"/>
        <v>435</v>
      </c>
      <c r="G71" s="10" t="s">
        <v>27</v>
      </c>
    </row>
    <row r="72" spans="1:7" ht="21.9" customHeight="1">
      <c r="A72" s="130"/>
      <c r="B72" s="130"/>
      <c r="C72" s="130"/>
      <c r="D72" s="130"/>
      <c r="E72" s="33" t="s">
        <v>34</v>
      </c>
      <c r="F72" s="34">
        <f>SUM(F64:F71)</f>
        <v>3241.6000000000004</v>
      </c>
      <c r="G72" s="46"/>
    </row>
    <row r="73" spans="1:7" ht="21.9" customHeight="1">
      <c r="A73" s="130"/>
      <c r="B73" s="130"/>
      <c r="C73" s="130"/>
      <c r="D73" s="130"/>
      <c r="E73" s="33" t="s">
        <v>11</v>
      </c>
      <c r="F73" s="34">
        <f>F72+F62+F52+F40+F36+F32+F28+F25+F21</f>
        <v>24552.700000000004</v>
      </c>
      <c r="G73" s="46"/>
    </row>
    <row r="74" spans="1:7" ht="21.9" customHeight="1">
      <c r="A74" s="117" t="s">
        <v>221</v>
      </c>
      <c r="B74" s="128" t="s">
        <v>47</v>
      </c>
      <c r="C74" s="127"/>
      <c r="D74" s="128"/>
      <c r="E74" s="127"/>
      <c r="F74" s="129"/>
      <c r="G74" s="128"/>
    </row>
    <row r="75" spans="1:7" ht="21.9" customHeight="1">
      <c r="A75" s="52" t="s">
        <v>48</v>
      </c>
      <c r="B75" s="46" t="s">
        <v>49</v>
      </c>
      <c r="C75" s="2"/>
      <c r="D75" s="46"/>
      <c r="E75" s="2"/>
      <c r="F75" s="53"/>
      <c r="G75" s="46"/>
    </row>
    <row r="76" spans="1:7" ht="21.9" customHeight="1">
      <c r="A76" s="54" t="s">
        <v>50</v>
      </c>
      <c r="B76" s="55" t="s">
        <v>51</v>
      </c>
      <c r="C76" s="56"/>
      <c r="D76" s="57"/>
      <c r="E76" s="56"/>
      <c r="F76" s="58"/>
      <c r="G76" s="55"/>
    </row>
    <row r="77" spans="1:7" ht="21.9" customHeight="1">
      <c r="A77" s="9">
        <v>1</v>
      </c>
      <c r="B77" s="10" t="s">
        <v>52</v>
      </c>
      <c r="C77" s="9" t="s">
        <v>53</v>
      </c>
      <c r="D77" s="11"/>
      <c r="E77" s="12">
        <v>11</v>
      </c>
      <c r="F77" s="13">
        <f>D77*E77</f>
        <v>0</v>
      </c>
      <c r="G77" s="14" t="s">
        <v>54</v>
      </c>
    </row>
    <row r="78" spans="1:7" ht="21.9" customHeight="1">
      <c r="A78" s="9">
        <v>2</v>
      </c>
      <c r="B78" s="10" t="s">
        <v>55</v>
      </c>
      <c r="C78" s="9" t="s">
        <v>53</v>
      </c>
      <c r="D78" s="11"/>
      <c r="E78" s="12">
        <v>11</v>
      </c>
      <c r="F78" s="13">
        <f>D78*E78</f>
        <v>0</v>
      </c>
      <c r="G78" s="14" t="s">
        <v>56</v>
      </c>
    </row>
    <row r="79" spans="1:7" ht="30" customHeight="1">
      <c r="A79" s="9">
        <v>3</v>
      </c>
      <c r="B79" s="10" t="s">
        <v>57</v>
      </c>
      <c r="C79" s="9" t="s">
        <v>53</v>
      </c>
      <c r="D79" s="11"/>
      <c r="E79" s="12">
        <v>11</v>
      </c>
      <c r="F79" s="13">
        <f>D79*E79</f>
        <v>0</v>
      </c>
      <c r="G79" s="14" t="s">
        <v>58</v>
      </c>
    </row>
    <row r="80" spans="1:7" ht="21.9" customHeight="1">
      <c r="A80" s="9">
        <v>4</v>
      </c>
      <c r="B80" s="10" t="s">
        <v>59</v>
      </c>
      <c r="C80" s="9" t="s">
        <v>53</v>
      </c>
      <c r="D80" s="11"/>
      <c r="E80" s="12">
        <v>11</v>
      </c>
      <c r="F80" s="13">
        <f>D80*E80</f>
        <v>0</v>
      </c>
      <c r="G80" s="14" t="s">
        <v>60</v>
      </c>
    </row>
    <row r="81" spans="1:7" ht="19.8" customHeight="1">
      <c r="A81" s="138"/>
      <c r="B81" s="138"/>
      <c r="C81" s="138"/>
      <c r="D81" s="138"/>
      <c r="E81" s="16" t="s">
        <v>34</v>
      </c>
      <c r="F81" s="17">
        <f>SUM(F77:F80)</f>
        <v>0</v>
      </c>
      <c r="G81" s="14"/>
    </row>
    <row r="82" spans="1:7" ht="21.9" customHeight="1">
      <c r="A82" s="54" t="s">
        <v>61</v>
      </c>
      <c r="B82" s="55" t="s">
        <v>62</v>
      </c>
      <c r="C82" s="56"/>
      <c r="D82" s="57"/>
      <c r="E82" s="56"/>
      <c r="F82" s="58"/>
      <c r="G82" s="14"/>
    </row>
    <row r="83" spans="1:7" ht="21.9" customHeight="1">
      <c r="A83" s="20">
        <v>1</v>
      </c>
      <c r="B83" s="21" t="s">
        <v>63</v>
      </c>
      <c r="C83" s="22" t="s">
        <v>64</v>
      </c>
      <c r="D83" s="57"/>
      <c r="E83" s="24">
        <v>48</v>
      </c>
      <c r="F83" s="25">
        <f>D83*E83</f>
        <v>0</v>
      </c>
      <c r="G83" s="26"/>
    </row>
    <row r="84" spans="1:7" ht="21.9" customHeight="1">
      <c r="A84" s="20">
        <v>2</v>
      </c>
      <c r="B84" s="32" t="s">
        <v>65</v>
      </c>
      <c r="C84" s="22" t="s">
        <v>66</v>
      </c>
      <c r="D84" s="23"/>
      <c r="E84" s="24">
        <v>18.5</v>
      </c>
      <c r="F84" s="25">
        <f t="shared" ref="F84:F115" si="7">D84*E84</f>
        <v>0</v>
      </c>
      <c r="G84" s="26"/>
    </row>
    <row r="85" spans="1:7" ht="21.9" customHeight="1">
      <c r="A85" s="20">
        <v>3</v>
      </c>
      <c r="B85" s="26" t="s">
        <v>67</v>
      </c>
      <c r="C85" s="22" t="s">
        <v>64</v>
      </c>
      <c r="D85" s="23"/>
      <c r="E85" s="24">
        <v>5.7</v>
      </c>
      <c r="F85" s="25">
        <f t="shared" si="7"/>
        <v>0</v>
      </c>
      <c r="G85" s="26"/>
    </row>
    <row r="86" spans="1:7" ht="21.9" customHeight="1">
      <c r="A86" s="20">
        <v>4</v>
      </c>
      <c r="B86" s="32" t="s">
        <v>68</v>
      </c>
      <c r="C86" s="22" t="s">
        <v>64</v>
      </c>
      <c r="D86" s="23"/>
      <c r="E86" s="24">
        <v>4.5999999999999996</v>
      </c>
      <c r="F86" s="25">
        <f t="shared" si="7"/>
        <v>0</v>
      </c>
      <c r="G86" s="26"/>
    </row>
    <row r="87" spans="1:7" ht="21.9" customHeight="1">
      <c r="A87" s="20">
        <v>5</v>
      </c>
      <c r="B87" s="32" t="s">
        <v>69</v>
      </c>
      <c r="C87" s="22" t="s">
        <v>64</v>
      </c>
      <c r="D87" s="23"/>
      <c r="E87" s="24">
        <v>4.5999999999999996</v>
      </c>
      <c r="F87" s="25">
        <f t="shared" si="7"/>
        <v>0</v>
      </c>
      <c r="G87" s="26"/>
    </row>
    <row r="88" spans="1:7" ht="21.9" customHeight="1">
      <c r="A88" s="20">
        <v>6</v>
      </c>
      <c r="B88" s="26" t="s">
        <v>70</v>
      </c>
      <c r="C88" s="22" t="s">
        <v>64</v>
      </c>
      <c r="D88" s="23"/>
      <c r="E88" s="24">
        <v>3.7</v>
      </c>
      <c r="F88" s="25">
        <f t="shared" si="7"/>
        <v>0</v>
      </c>
      <c r="G88" s="26"/>
    </row>
    <row r="89" spans="1:7" ht="21.9" customHeight="1">
      <c r="A89" s="20">
        <v>7</v>
      </c>
      <c r="B89" s="32" t="s">
        <v>71</v>
      </c>
      <c r="C89" s="22" t="s">
        <v>64</v>
      </c>
      <c r="D89" s="23"/>
      <c r="E89" s="24">
        <v>18.5</v>
      </c>
      <c r="F89" s="25">
        <f t="shared" si="7"/>
        <v>0</v>
      </c>
      <c r="G89" s="26"/>
    </row>
    <row r="90" spans="1:7" ht="21.9" customHeight="1">
      <c r="A90" s="20">
        <v>8</v>
      </c>
      <c r="B90" s="26" t="s">
        <v>72</v>
      </c>
      <c r="C90" s="22" t="s">
        <v>64</v>
      </c>
      <c r="D90" s="23"/>
      <c r="E90" s="24">
        <v>27</v>
      </c>
      <c r="F90" s="25">
        <f t="shared" si="7"/>
        <v>0</v>
      </c>
      <c r="G90" s="26"/>
    </row>
    <row r="91" spans="1:7" ht="21.9" customHeight="1">
      <c r="A91" s="20">
        <v>9</v>
      </c>
      <c r="B91" s="26" t="s">
        <v>73</v>
      </c>
      <c r="C91" s="22" t="s">
        <v>64</v>
      </c>
      <c r="D91" s="23"/>
      <c r="E91" s="24">
        <v>12.5</v>
      </c>
      <c r="F91" s="25">
        <f t="shared" si="7"/>
        <v>0</v>
      </c>
      <c r="G91" s="26"/>
    </row>
    <row r="92" spans="1:7" ht="21.9" customHeight="1">
      <c r="A92" s="20">
        <v>10</v>
      </c>
      <c r="B92" s="26" t="s">
        <v>74</v>
      </c>
      <c r="C92" s="22" t="s">
        <v>64</v>
      </c>
      <c r="D92" s="23"/>
      <c r="E92" s="24">
        <v>21.5</v>
      </c>
      <c r="F92" s="25">
        <f t="shared" si="7"/>
        <v>0</v>
      </c>
      <c r="G92" s="26"/>
    </row>
    <row r="93" spans="1:7" ht="21.9" customHeight="1">
      <c r="A93" s="20">
        <v>11</v>
      </c>
      <c r="B93" s="32" t="s">
        <v>75</v>
      </c>
      <c r="C93" s="22" t="s">
        <v>64</v>
      </c>
      <c r="D93" s="23"/>
      <c r="E93" s="39">
        <v>5.5</v>
      </c>
      <c r="F93" s="25">
        <f t="shared" si="7"/>
        <v>0</v>
      </c>
      <c r="G93" s="26"/>
    </row>
    <row r="94" spans="1:7" ht="21.9" customHeight="1">
      <c r="A94" s="20">
        <v>12</v>
      </c>
      <c r="B94" s="32" t="s">
        <v>76</v>
      </c>
      <c r="C94" s="22" t="s">
        <v>64</v>
      </c>
      <c r="D94" s="23"/>
      <c r="E94" s="39">
        <v>6.4</v>
      </c>
      <c r="F94" s="25">
        <f t="shared" si="7"/>
        <v>0</v>
      </c>
      <c r="G94" s="26"/>
    </row>
    <row r="95" spans="1:7" ht="21.9" customHeight="1">
      <c r="A95" s="20">
        <v>13</v>
      </c>
      <c r="B95" s="32" t="s">
        <v>77</v>
      </c>
      <c r="C95" s="22" t="s">
        <v>64</v>
      </c>
      <c r="D95" s="23"/>
      <c r="E95" s="24">
        <v>9</v>
      </c>
      <c r="F95" s="25">
        <f t="shared" si="7"/>
        <v>0</v>
      </c>
      <c r="G95" s="26"/>
    </row>
    <row r="96" spans="1:7" ht="21.9" customHeight="1">
      <c r="A96" s="20">
        <v>14</v>
      </c>
      <c r="B96" s="26" t="s">
        <v>78</v>
      </c>
      <c r="C96" s="22" t="s">
        <v>64</v>
      </c>
      <c r="D96" s="23"/>
      <c r="E96" s="24">
        <v>28.5</v>
      </c>
      <c r="F96" s="25">
        <f t="shared" si="7"/>
        <v>0</v>
      </c>
      <c r="G96" s="26"/>
    </row>
    <row r="97" spans="1:7" ht="21.9" customHeight="1">
      <c r="A97" s="20">
        <v>15</v>
      </c>
      <c r="B97" s="32" t="s">
        <v>79</v>
      </c>
      <c r="C97" s="22" t="s">
        <v>80</v>
      </c>
      <c r="D97" s="23"/>
      <c r="E97" s="24">
        <v>18</v>
      </c>
      <c r="F97" s="25">
        <f t="shared" si="7"/>
        <v>0</v>
      </c>
      <c r="G97" s="26"/>
    </row>
    <row r="98" spans="1:7" ht="21.9" customHeight="1">
      <c r="A98" s="20">
        <v>16</v>
      </c>
      <c r="B98" s="32" t="s">
        <v>81</v>
      </c>
      <c r="C98" s="22" t="s">
        <v>64</v>
      </c>
      <c r="D98" s="23"/>
      <c r="E98" s="39">
        <v>125</v>
      </c>
      <c r="F98" s="25">
        <f t="shared" si="7"/>
        <v>0</v>
      </c>
      <c r="G98" s="26"/>
    </row>
    <row r="99" spans="1:7" ht="21.9" customHeight="1">
      <c r="A99" s="20">
        <v>17</v>
      </c>
      <c r="B99" s="32" t="s">
        <v>82</v>
      </c>
      <c r="C99" s="22" t="s">
        <v>66</v>
      </c>
      <c r="D99" s="23"/>
      <c r="E99" s="39">
        <v>34.5</v>
      </c>
      <c r="F99" s="25">
        <f t="shared" si="7"/>
        <v>0</v>
      </c>
      <c r="G99" s="26"/>
    </row>
    <row r="100" spans="1:7" ht="21.9" customHeight="1">
      <c r="A100" s="20">
        <v>18</v>
      </c>
      <c r="B100" s="32" t="s">
        <v>83</v>
      </c>
      <c r="C100" s="22" t="s">
        <v>66</v>
      </c>
      <c r="D100" s="23"/>
      <c r="E100" s="39">
        <v>15.3</v>
      </c>
      <c r="F100" s="25">
        <f t="shared" si="7"/>
        <v>0</v>
      </c>
      <c r="G100" s="26"/>
    </row>
    <row r="101" spans="1:7" ht="21.9" customHeight="1">
      <c r="A101" s="20">
        <v>19</v>
      </c>
      <c r="B101" s="32" t="s">
        <v>84</v>
      </c>
      <c r="C101" s="22" t="s">
        <v>85</v>
      </c>
      <c r="D101" s="23"/>
      <c r="E101" s="39">
        <v>42.1</v>
      </c>
      <c r="F101" s="25">
        <f t="shared" si="7"/>
        <v>0</v>
      </c>
      <c r="G101" s="26"/>
    </row>
    <row r="102" spans="1:7" ht="21.9" customHeight="1">
      <c r="A102" s="20">
        <v>20</v>
      </c>
      <c r="B102" s="32" t="s">
        <v>86</v>
      </c>
      <c r="C102" s="22" t="s">
        <v>64</v>
      </c>
      <c r="D102" s="23"/>
      <c r="E102" s="39">
        <v>18.100000000000001</v>
      </c>
      <c r="F102" s="25">
        <f t="shared" si="7"/>
        <v>0</v>
      </c>
      <c r="G102" s="26"/>
    </row>
    <row r="103" spans="1:7" ht="21.9" customHeight="1">
      <c r="A103" s="20">
        <v>21</v>
      </c>
      <c r="B103" s="32" t="s">
        <v>87</v>
      </c>
      <c r="C103" s="22" t="s">
        <v>64</v>
      </c>
      <c r="D103" s="23"/>
      <c r="E103" s="39">
        <v>8.6999999999999993</v>
      </c>
      <c r="F103" s="25">
        <f t="shared" si="7"/>
        <v>0</v>
      </c>
      <c r="G103" s="26"/>
    </row>
    <row r="104" spans="1:7" ht="21.9" customHeight="1">
      <c r="A104" s="20">
        <v>22</v>
      </c>
      <c r="B104" s="32" t="s">
        <v>88</v>
      </c>
      <c r="C104" s="22" t="s">
        <v>64</v>
      </c>
      <c r="D104" s="23"/>
      <c r="E104" s="39">
        <v>15.6</v>
      </c>
      <c r="F104" s="25">
        <f t="shared" si="7"/>
        <v>0</v>
      </c>
      <c r="G104" s="26"/>
    </row>
    <row r="105" spans="1:7" ht="21.9" customHeight="1">
      <c r="A105" s="20">
        <v>23</v>
      </c>
      <c r="B105" s="32" t="s">
        <v>89</v>
      </c>
      <c r="C105" s="22" t="s">
        <v>64</v>
      </c>
      <c r="D105" s="23"/>
      <c r="E105" s="39">
        <v>26.4</v>
      </c>
      <c r="F105" s="25">
        <f t="shared" si="7"/>
        <v>0</v>
      </c>
      <c r="G105" s="26"/>
    </row>
    <row r="106" spans="1:7" ht="21.9" customHeight="1">
      <c r="A106" s="20">
        <v>24</v>
      </c>
      <c r="B106" s="32" t="s">
        <v>90</v>
      </c>
      <c r="C106" s="22" t="s">
        <v>91</v>
      </c>
      <c r="D106" s="23"/>
      <c r="E106" s="39">
        <v>214.2</v>
      </c>
      <c r="F106" s="25">
        <f t="shared" si="7"/>
        <v>0</v>
      </c>
      <c r="G106" s="26"/>
    </row>
    <row r="107" spans="1:7" ht="21.9" customHeight="1">
      <c r="A107" s="20">
        <v>25</v>
      </c>
      <c r="B107" s="32" t="s">
        <v>92</v>
      </c>
      <c r="C107" s="22" t="s">
        <v>91</v>
      </c>
      <c r="D107" s="23"/>
      <c r="E107" s="39">
        <v>383.25</v>
      </c>
      <c r="F107" s="25">
        <f t="shared" si="7"/>
        <v>0</v>
      </c>
      <c r="G107" s="26"/>
    </row>
    <row r="108" spans="1:7" ht="21.9" customHeight="1">
      <c r="A108" s="20">
        <v>26</v>
      </c>
      <c r="B108" s="32" t="s">
        <v>93</v>
      </c>
      <c r="C108" s="22" t="s">
        <v>64</v>
      </c>
      <c r="D108" s="23"/>
      <c r="E108" s="39">
        <v>2.415</v>
      </c>
      <c r="F108" s="25">
        <f t="shared" si="7"/>
        <v>0</v>
      </c>
      <c r="G108" s="26"/>
    </row>
    <row r="109" spans="1:7" ht="21.9" customHeight="1">
      <c r="A109" s="20">
        <v>27</v>
      </c>
      <c r="B109" s="26" t="s">
        <v>94</v>
      </c>
      <c r="C109" s="22" t="s">
        <v>66</v>
      </c>
      <c r="D109" s="23"/>
      <c r="E109" s="24">
        <v>2.1</v>
      </c>
      <c r="F109" s="25">
        <f t="shared" si="7"/>
        <v>0</v>
      </c>
      <c r="G109" s="26"/>
    </row>
    <row r="110" spans="1:7" ht="21.9" customHeight="1">
      <c r="A110" s="20">
        <v>28</v>
      </c>
      <c r="B110" s="32" t="s">
        <v>95</v>
      </c>
      <c r="C110" s="22" t="s">
        <v>66</v>
      </c>
      <c r="D110" s="23"/>
      <c r="E110" s="24">
        <v>3.5</v>
      </c>
      <c r="F110" s="25">
        <f t="shared" si="7"/>
        <v>0</v>
      </c>
      <c r="G110" s="26"/>
    </row>
    <row r="111" spans="1:7" ht="21.9" customHeight="1">
      <c r="A111" s="20">
        <v>29</v>
      </c>
      <c r="B111" s="26" t="s">
        <v>96</v>
      </c>
      <c r="C111" s="22" t="s">
        <v>66</v>
      </c>
      <c r="D111" s="23"/>
      <c r="E111" s="39">
        <v>6.4</v>
      </c>
      <c r="F111" s="25">
        <f t="shared" si="7"/>
        <v>0</v>
      </c>
      <c r="G111" s="26"/>
    </row>
    <row r="112" spans="1:7" ht="21.9" customHeight="1">
      <c r="A112" s="20">
        <v>30</v>
      </c>
      <c r="B112" s="26" t="s">
        <v>97</v>
      </c>
      <c r="C112" s="22" t="s">
        <v>66</v>
      </c>
      <c r="D112" s="23"/>
      <c r="E112" s="39">
        <v>8.4</v>
      </c>
      <c r="F112" s="25">
        <f t="shared" si="7"/>
        <v>0</v>
      </c>
      <c r="G112" s="26"/>
    </row>
    <row r="113" spans="1:7" ht="21.9" customHeight="1">
      <c r="A113" s="20">
        <v>31</v>
      </c>
      <c r="B113" s="32" t="s">
        <v>98</v>
      </c>
      <c r="C113" s="22" t="s">
        <v>66</v>
      </c>
      <c r="D113" s="23"/>
      <c r="E113" s="24">
        <v>3.7</v>
      </c>
      <c r="F113" s="25">
        <f t="shared" si="7"/>
        <v>0</v>
      </c>
      <c r="G113" s="26"/>
    </row>
    <row r="114" spans="1:7" ht="21.9" customHeight="1">
      <c r="A114" s="20">
        <v>32</v>
      </c>
      <c r="B114" s="26" t="s">
        <v>99</v>
      </c>
      <c r="C114" s="22" t="s">
        <v>66</v>
      </c>
      <c r="D114" s="23"/>
      <c r="E114" s="39">
        <v>2.5</v>
      </c>
      <c r="F114" s="25">
        <f t="shared" si="7"/>
        <v>0</v>
      </c>
      <c r="G114" s="26"/>
    </row>
    <row r="115" spans="1:7" ht="21.9" customHeight="1">
      <c r="A115" s="20">
        <v>33</v>
      </c>
      <c r="B115" s="32" t="s">
        <v>100</v>
      </c>
      <c r="C115" s="22" t="s">
        <v>66</v>
      </c>
      <c r="D115" s="23"/>
      <c r="E115" s="39">
        <v>3.2</v>
      </c>
      <c r="F115" s="25">
        <f t="shared" si="7"/>
        <v>0</v>
      </c>
      <c r="G115" s="26"/>
    </row>
    <row r="116" spans="1:7" ht="21.9" customHeight="1">
      <c r="A116" s="20">
        <v>34</v>
      </c>
      <c r="B116" s="32" t="s">
        <v>101</v>
      </c>
      <c r="C116" s="22" t="s">
        <v>66</v>
      </c>
      <c r="D116" s="23"/>
      <c r="E116" s="39">
        <v>6.4</v>
      </c>
      <c r="F116" s="25">
        <f t="shared" ref="F116:F133" si="8">D116*E116</f>
        <v>0</v>
      </c>
      <c r="G116" s="26"/>
    </row>
    <row r="117" spans="1:7" ht="21.9" customHeight="1">
      <c r="A117" s="20">
        <v>35</v>
      </c>
      <c r="B117" s="32" t="s">
        <v>102</v>
      </c>
      <c r="C117" s="22" t="s">
        <v>66</v>
      </c>
      <c r="D117" s="23"/>
      <c r="E117" s="24">
        <v>4.2</v>
      </c>
      <c r="F117" s="25">
        <f t="shared" si="8"/>
        <v>0</v>
      </c>
      <c r="G117" s="26"/>
    </row>
    <row r="118" spans="1:7" ht="21.9" customHeight="1">
      <c r="A118" s="20">
        <v>36</v>
      </c>
      <c r="B118" s="26" t="s">
        <v>103</v>
      </c>
      <c r="C118" s="22" t="s">
        <v>80</v>
      </c>
      <c r="D118" s="23"/>
      <c r="E118" s="24">
        <v>23.4</v>
      </c>
      <c r="F118" s="25">
        <f t="shared" si="8"/>
        <v>0</v>
      </c>
      <c r="G118" s="26"/>
    </row>
    <row r="119" spans="1:7" ht="21.9" customHeight="1">
      <c r="A119" s="20">
        <v>37</v>
      </c>
      <c r="B119" s="26" t="s">
        <v>104</v>
      </c>
      <c r="C119" s="22" t="s">
        <v>64</v>
      </c>
      <c r="D119" s="23"/>
      <c r="E119" s="24">
        <v>2.2000000000000002</v>
      </c>
      <c r="F119" s="25">
        <f t="shared" si="8"/>
        <v>0</v>
      </c>
      <c r="G119" s="26"/>
    </row>
    <row r="120" spans="1:7" ht="21.9" customHeight="1">
      <c r="A120" s="20">
        <v>38</v>
      </c>
      <c r="B120" s="26" t="s">
        <v>105</v>
      </c>
      <c r="C120" s="22" t="s">
        <v>64</v>
      </c>
      <c r="D120" s="23"/>
      <c r="E120" s="24">
        <v>0.9</v>
      </c>
      <c r="F120" s="25">
        <f t="shared" si="8"/>
        <v>0</v>
      </c>
      <c r="G120" s="26"/>
    </row>
    <row r="121" spans="1:7" ht="21.9" customHeight="1">
      <c r="A121" s="20">
        <v>39</v>
      </c>
      <c r="B121" s="26" t="s">
        <v>106</v>
      </c>
      <c r="C121" s="22" t="s">
        <v>66</v>
      </c>
      <c r="D121" s="23"/>
      <c r="E121" s="39">
        <v>3.8</v>
      </c>
      <c r="F121" s="25">
        <f t="shared" si="8"/>
        <v>0</v>
      </c>
      <c r="G121" s="26"/>
    </row>
    <row r="122" spans="1:7" ht="21.9" customHeight="1">
      <c r="A122" s="20">
        <v>40</v>
      </c>
      <c r="B122" s="26" t="s">
        <v>107</v>
      </c>
      <c r="C122" s="59" t="s">
        <v>66</v>
      </c>
      <c r="D122" s="60"/>
      <c r="E122" s="24">
        <v>3.5</v>
      </c>
      <c r="F122" s="25">
        <f t="shared" si="8"/>
        <v>0</v>
      </c>
      <c r="G122" s="26"/>
    </row>
    <row r="123" spans="1:7" ht="21.9" customHeight="1">
      <c r="A123" s="20">
        <v>41</v>
      </c>
      <c r="B123" s="32" t="s">
        <v>108</v>
      </c>
      <c r="C123" s="59" t="s">
        <v>64</v>
      </c>
      <c r="D123" s="60"/>
      <c r="E123" s="24">
        <v>6.4</v>
      </c>
      <c r="F123" s="25">
        <f t="shared" si="8"/>
        <v>0</v>
      </c>
      <c r="G123" s="26"/>
    </row>
    <row r="124" spans="1:7" ht="21.9" customHeight="1">
      <c r="A124" s="20">
        <v>42</v>
      </c>
      <c r="B124" s="32" t="s">
        <v>109</v>
      </c>
      <c r="C124" s="59" t="s">
        <v>64</v>
      </c>
      <c r="D124" s="60"/>
      <c r="E124" s="39">
        <v>2.9</v>
      </c>
      <c r="F124" s="25">
        <v>0</v>
      </c>
      <c r="G124" s="26"/>
    </row>
    <row r="125" spans="1:7" ht="21.9" customHeight="1">
      <c r="A125" s="20">
        <v>43</v>
      </c>
      <c r="B125" s="26" t="s">
        <v>110</v>
      </c>
      <c r="C125" s="59" t="s">
        <v>64</v>
      </c>
      <c r="D125" s="60"/>
      <c r="E125" s="24">
        <v>0.8</v>
      </c>
      <c r="F125" s="25">
        <f t="shared" si="8"/>
        <v>0</v>
      </c>
      <c r="G125" s="26"/>
    </row>
    <row r="126" spans="1:7" ht="21.9" customHeight="1">
      <c r="A126" s="20">
        <v>44</v>
      </c>
      <c r="B126" s="32" t="s">
        <v>111</v>
      </c>
      <c r="C126" s="59" t="s">
        <v>64</v>
      </c>
      <c r="D126" s="60"/>
      <c r="E126" s="24">
        <v>0.6</v>
      </c>
      <c r="F126" s="25">
        <f t="shared" si="8"/>
        <v>0</v>
      </c>
      <c r="G126" s="26"/>
    </row>
    <row r="127" spans="1:7" ht="21.9" customHeight="1">
      <c r="A127" s="20">
        <v>45</v>
      </c>
      <c r="B127" s="32" t="s">
        <v>112</v>
      </c>
      <c r="C127" s="22" t="s">
        <v>64</v>
      </c>
      <c r="D127" s="23"/>
      <c r="E127" s="24">
        <v>3.2</v>
      </c>
      <c r="F127" s="25">
        <f t="shared" si="8"/>
        <v>0</v>
      </c>
      <c r="G127" s="26"/>
    </row>
    <row r="128" spans="1:7" ht="21.9" customHeight="1">
      <c r="A128" s="20">
        <v>46</v>
      </c>
      <c r="B128" s="26" t="s">
        <v>113</v>
      </c>
      <c r="C128" s="22" t="s">
        <v>91</v>
      </c>
      <c r="D128" s="23"/>
      <c r="E128" s="39">
        <v>3.6</v>
      </c>
      <c r="F128" s="25">
        <f t="shared" si="8"/>
        <v>0</v>
      </c>
      <c r="G128" s="26"/>
    </row>
    <row r="129" spans="1:7" ht="21.9" customHeight="1">
      <c r="A129" s="20">
        <v>47</v>
      </c>
      <c r="B129" s="26" t="s">
        <v>114</v>
      </c>
      <c r="C129" s="22" t="s">
        <v>115</v>
      </c>
      <c r="D129" s="23"/>
      <c r="E129" s="39">
        <v>15.9</v>
      </c>
      <c r="F129" s="25">
        <f t="shared" si="8"/>
        <v>0</v>
      </c>
      <c r="G129" s="26"/>
    </row>
    <row r="130" spans="1:7" ht="21.9" customHeight="1">
      <c r="A130" s="20">
        <v>48</v>
      </c>
      <c r="B130" s="26" t="s">
        <v>116</v>
      </c>
      <c r="C130" s="22" t="s">
        <v>91</v>
      </c>
      <c r="D130" s="23"/>
      <c r="E130" s="39">
        <v>5.9</v>
      </c>
      <c r="F130" s="25">
        <f t="shared" si="8"/>
        <v>0</v>
      </c>
      <c r="G130" s="26"/>
    </row>
    <row r="131" spans="1:7" ht="21.9" customHeight="1">
      <c r="A131" s="20">
        <v>49</v>
      </c>
      <c r="B131" s="26" t="s">
        <v>117</v>
      </c>
      <c r="C131" s="22" t="s">
        <v>118</v>
      </c>
      <c r="D131" s="23"/>
      <c r="E131" s="39">
        <v>35.6</v>
      </c>
      <c r="F131" s="25">
        <f t="shared" si="8"/>
        <v>0</v>
      </c>
      <c r="G131" s="26"/>
    </row>
    <row r="132" spans="1:7" ht="21.9" customHeight="1">
      <c r="A132" s="20">
        <v>50</v>
      </c>
      <c r="B132" s="26" t="s">
        <v>119</v>
      </c>
      <c r="C132" s="22" t="s">
        <v>120</v>
      </c>
      <c r="D132" s="23"/>
      <c r="E132" s="39">
        <v>15.9</v>
      </c>
      <c r="F132" s="25">
        <f t="shared" si="8"/>
        <v>0</v>
      </c>
      <c r="G132" s="26"/>
    </row>
    <row r="133" spans="1:7" ht="21.9" customHeight="1">
      <c r="A133" s="20">
        <v>51</v>
      </c>
      <c r="B133" s="26" t="s">
        <v>121</v>
      </c>
      <c r="C133" s="22" t="s">
        <v>80</v>
      </c>
      <c r="D133" s="23"/>
      <c r="E133" s="39">
        <v>92.2</v>
      </c>
      <c r="F133" s="25">
        <f t="shared" si="8"/>
        <v>0</v>
      </c>
      <c r="G133" s="26"/>
    </row>
    <row r="134" spans="1:7" ht="21.9" customHeight="1">
      <c r="A134" s="138"/>
      <c r="B134" s="138"/>
      <c r="C134" s="138"/>
      <c r="D134" s="138"/>
      <c r="E134" s="16" t="s">
        <v>34</v>
      </c>
      <c r="F134" s="17">
        <f>SUM(F83:F133)</f>
        <v>0</v>
      </c>
      <c r="G134" s="14"/>
    </row>
    <row r="135" spans="1:7" ht="22.8" customHeight="1">
      <c r="A135" s="61" t="s">
        <v>122</v>
      </c>
      <c r="B135" s="62" t="s">
        <v>123</v>
      </c>
      <c r="C135" s="15" t="s">
        <v>124</v>
      </c>
      <c r="D135" s="15">
        <v>1</v>
      </c>
      <c r="E135" s="16"/>
      <c r="F135" s="63">
        <f>D135*E135</f>
        <v>0</v>
      </c>
      <c r="G135" s="14"/>
    </row>
    <row r="136" spans="1:7" ht="21.9" customHeight="1">
      <c r="A136" s="139"/>
      <c r="B136" s="139"/>
      <c r="C136" s="139"/>
      <c r="D136" s="139"/>
      <c r="E136" s="16" t="s">
        <v>125</v>
      </c>
      <c r="F136" s="17">
        <f>F135+F81</f>
        <v>0</v>
      </c>
      <c r="G136" s="14"/>
    </row>
    <row r="137" spans="1:7" ht="21.9" customHeight="1">
      <c r="A137" s="136" t="s">
        <v>126</v>
      </c>
      <c r="B137" s="136"/>
      <c r="C137" s="136"/>
      <c r="D137" s="136"/>
      <c r="E137" s="137"/>
      <c r="F137" s="34">
        <f>F136+F73</f>
        <v>24552.700000000004</v>
      </c>
      <c r="G137" s="3"/>
    </row>
    <row r="138" spans="1:7" ht="21.9" customHeight="1">
      <c r="A138" s="117" t="s">
        <v>222</v>
      </c>
      <c r="B138" s="128" t="s">
        <v>128</v>
      </c>
      <c r="C138" s="127"/>
      <c r="D138" s="128"/>
      <c r="E138" s="127"/>
      <c r="F138" s="129"/>
      <c r="G138" s="128"/>
    </row>
    <row r="139" spans="1:7" ht="21.9" customHeight="1">
      <c r="A139" s="27">
        <v>1</v>
      </c>
      <c r="B139" s="28" t="s">
        <v>129</v>
      </c>
      <c r="C139" s="27" t="s">
        <v>124</v>
      </c>
      <c r="D139" s="29">
        <v>1</v>
      </c>
      <c r="E139" s="30">
        <v>400</v>
      </c>
      <c r="F139" s="31">
        <f>D139*E139</f>
        <v>400</v>
      </c>
      <c r="G139" s="10" t="s">
        <v>130</v>
      </c>
    </row>
    <row r="140" spans="1:7" ht="25.95" customHeight="1">
      <c r="A140" s="27">
        <v>2</v>
      </c>
      <c r="B140" s="10" t="s">
        <v>131</v>
      </c>
      <c r="C140" s="29" t="s">
        <v>124</v>
      </c>
      <c r="D140" s="29">
        <v>1</v>
      </c>
      <c r="E140" s="30">
        <v>400</v>
      </c>
      <c r="F140" s="31">
        <f>D140*E140</f>
        <v>400</v>
      </c>
      <c r="G140" s="10" t="s">
        <v>132</v>
      </c>
    </row>
    <row r="141" spans="1:7" ht="25.95" customHeight="1">
      <c r="A141" s="74"/>
      <c r="B141" s="85" t="s">
        <v>171</v>
      </c>
      <c r="C141" s="96" t="s">
        <v>172</v>
      </c>
      <c r="D141" s="29">
        <v>1</v>
      </c>
      <c r="E141" s="30">
        <v>300</v>
      </c>
      <c r="F141" s="31">
        <f>E141</f>
        <v>300</v>
      </c>
      <c r="G141" s="10"/>
    </row>
    <row r="142" spans="1:7" ht="25.95" customHeight="1">
      <c r="A142" s="74"/>
      <c r="B142" s="85" t="s">
        <v>173</v>
      </c>
      <c r="C142" s="96" t="s">
        <v>172</v>
      </c>
      <c r="D142" s="29">
        <v>2</v>
      </c>
      <c r="E142" s="30">
        <v>300</v>
      </c>
      <c r="F142" s="31">
        <f>E142*D142</f>
        <v>600</v>
      </c>
      <c r="G142" s="10"/>
    </row>
    <row r="143" spans="1:7" ht="21.9" customHeight="1">
      <c r="A143" s="130" t="s">
        <v>133</v>
      </c>
      <c r="B143" s="130"/>
      <c r="C143" s="130"/>
      <c r="D143" s="130"/>
      <c r="E143" s="33" t="s">
        <v>34</v>
      </c>
      <c r="F143" s="34">
        <f>SUM(F139:F142)</f>
        <v>1700</v>
      </c>
      <c r="G143" s="35"/>
    </row>
    <row r="144" spans="1:7" ht="21.9" customHeight="1">
      <c r="A144" s="136" t="s">
        <v>134</v>
      </c>
      <c r="B144" s="136"/>
      <c r="C144" s="137"/>
      <c r="D144" s="136"/>
      <c r="E144" s="137"/>
      <c r="F144" s="34">
        <f>F143+F137</f>
        <v>26252.700000000004</v>
      </c>
      <c r="G144" s="27"/>
    </row>
    <row r="146" spans="6:6" ht="21.9" customHeight="1">
      <c r="F146" s="70"/>
    </row>
  </sheetData>
  <mergeCells count="36">
    <mergeCell ref="A143:D143"/>
    <mergeCell ref="A144:E144"/>
    <mergeCell ref="A81:D81"/>
    <mergeCell ref="A134:D134"/>
    <mergeCell ref="A136:D136"/>
    <mergeCell ref="A137:E137"/>
    <mergeCell ref="B138:G138"/>
    <mergeCell ref="A62:D62"/>
    <mergeCell ref="B63:G63"/>
    <mergeCell ref="A72:D72"/>
    <mergeCell ref="A73:D73"/>
    <mergeCell ref="B74:G74"/>
    <mergeCell ref="B29:G29"/>
    <mergeCell ref="A32:D32"/>
    <mergeCell ref="B42:G42"/>
    <mergeCell ref="A52:D52"/>
    <mergeCell ref="B53:G53"/>
    <mergeCell ref="B33:G33"/>
    <mergeCell ref="A36:D36"/>
    <mergeCell ref="B37:G37"/>
    <mergeCell ref="A40:D40"/>
    <mergeCell ref="A21:D21"/>
    <mergeCell ref="B22:G22"/>
    <mergeCell ref="A25:D25"/>
    <mergeCell ref="B26:G26"/>
    <mergeCell ref="A28:D28"/>
    <mergeCell ref="A4:E4"/>
    <mergeCell ref="F4:G4"/>
    <mergeCell ref="A5:E5"/>
    <mergeCell ref="F5:G5"/>
    <mergeCell ref="B7:G7"/>
    <mergeCell ref="A1:G1"/>
    <mergeCell ref="A2:E2"/>
    <mergeCell ref="F2:G2"/>
    <mergeCell ref="A3:E3"/>
    <mergeCell ref="F3:G3"/>
  </mergeCells>
  <phoneticPr fontId="14" type="noConversion"/>
  <printOptions horizontalCentered="1"/>
  <pageMargins left="0.78680555555555598" right="0.39305555555555599" top="0.59027777777777801" bottom="0.59027777777777801" header="0" footer="0"/>
  <pageSetup paperSize="9" orientation="landscape" r:id="rId1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"/>
  <sheetViews>
    <sheetView workbookViewId="0">
      <selection activeCell="A5" sqref="A5:E5"/>
    </sheetView>
  </sheetViews>
  <sheetFormatPr defaultRowHeight="14.4"/>
  <cols>
    <col min="2" max="2" width="19.77734375" customWidth="1"/>
    <col min="6" max="6" width="13" customWidth="1"/>
    <col min="7" max="7" width="59.33203125" customWidth="1"/>
  </cols>
  <sheetData>
    <row r="1" spans="1:7" ht="25.05" customHeight="1">
      <c r="A1" s="119" t="s">
        <v>0</v>
      </c>
      <c r="B1" s="119"/>
      <c r="C1" s="120"/>
      <c r="D1" s="119"/>
      <c r="E1" s="120"/>
      <c r="F1" s="120"/>
      <c r="G1" s="120"/>
    </row>
    <row r="2" spans="1:7" ht="25.05" customHeight="1">
      <c r="A2" s="121"/>
      <c r="B2" s="121"/>
      <c r="C2" s="122"/>
      <c r="D2" s="121"/>
      <c r="E2" s="122"/>
      <c r="F2" s="123" t="s">
        <v>1</v>
      </c>
      <c r="G2" s="121"/>
    </row>
    <row r="3" spans="1:7" ht="25.05" customHeight="1">
      <c r="A3" s="121" t="s">
        <v>2</v>
      </c>
      <c r="B3" s="121"/>
      <c r="C3" s="122"/>
      <c r="D3" s="121"/>
      <c r="E3" s="122"/>
      <c r="F3" s="123" t="s">
        <v>3</v>
      </c>
      <c r="G3" s="121"/>
    </row>
    <row r="4" spans="1:7" ht="25.05" customHeight="1">
      <c r="A4" s="124" t="s">
        <v>207</v>
      </c>
      <c r="B4" s="121"/>
      <c r="C4" s="122"/>
      <c r="D4" s="121"/>
      <c r="E4" s="122"/>
      <c r="F4" s="125" t="s">
        <v>168</v>
      </c>
      <c r="G4" s="121"/>
    </row>
    <row r="5" spans="1:7" ht="25.05" customHeight="1">
      <c r="A5" s="121" t="s">
        <v>4</v>
      </c>
      <c r="B5" s="121"/>
      <c r="C5" s="122"/>
      <c r="D5" s="121"/>
      <c r="E5" s="122"/>
      <c r="F5" s="123"/>
      <c r="G5" s="121"/>
    </row>
    <row r="6" spans="1:7" ht="25.05" customHeight="1">
      <c r="A6" s="75" t="s">
        <v>6</v>
      </c>
      <c r="B6" s="75" t="s">
        <v>7</v>
      </c>
      <c r="C6" s="75" t="s">
        <v>8</v>
      </c>
      <c r="D6" s="33" t="s">
        <v>9</v>
      </c>
      <c r="E6" s="75" t="s">
        <v>10</v>
      </c>
      <c r="F6" s="34" t="s">
        <v>11</v>
      </c>
      <c r="G6" s="33" t="s">
        <v>12</v>
      </c>
    </row>
    <row r="7" spans="1:7" ht="25.05" customHeight="1">
      <c r="A7" s="36" t="s">
        <v>13</v>
      </c>
      <c r="B7" s="126" t="s">
        <v>152</v>
      </c>
      <c r="C7" s="127"/>
      <c r="D7" s="128"/>
      <c r="E7" s="127"/>
      <c r="F7" s="129"/>
      <c r="G7" s="128"/>
    </row>
    <row r="8" spans="1:7" ht="25.05" customHeight="1">
      <c r="A8" s="80">
        <v>1</v>
      </c>
      <c r="B8" s="28" t="s">
        <v>14</v>
      </c>
      <c r="C8" s="38" t="s">
        <v>15</v>
      </c>
      <c r="D8" s="29">
        <v>31.8</v>
      </c>
      <c r="E8" s="39">
        <v>18</v>
      </c>
      <c r="F8" s="40">
        <f t="shared" ref="F8:F20" si="0">D8*E8</f>
        <v>572.4</v>
      </c>
      <c r="G8" s="10" t="s">
        <v>16</v>
      </c>
    </row>
    <row r="9" spans="1:7" ht="25.05" customHeight="1">
      <c r="A9" s="80">
        <v>2</v>
      </c>
      <c r="B9" s="10" t="s">
        <v>17</v>
      </c>
      <c r="C9" s="38" t="s">
        <v>15</v>
      </c>
      <c r="D9" s="29">
        <v>31.8</v>
      </c>
      <c r="E9" s="39">
        <v>13</v>
      </c>
      <c r="F9" s="40">
        <f t="shared" si="0"/>
        <v>413.40000000000003</v>
      </c>
      <c r="G9" s="10" t="s">
        <v>18</v>
      </c>
    </row>
    <row r="10" spans="1:7" ht="25.05" customHeight="1">
      <c r="A10" s="80">
        <v>3</v>
      </c>
      <c r="B10" s="10" t="s">
        <v>19</v>
      </c>
      <c r="C10" s="38" t="s">
        <v>15</v>
      </c>
      <c r="D10" s="29">
        <v>103.7</v>
      </c>
      <c r="E10" s="39">
        <v>8</v>
      </c>
      <c r="F10" s="40">
        <f t="shared" si="0"/>
        <v>829.6</v>
      </c>
      <c r="G10" s="41" t="s">
        <v>20</v>
      </c>
    </row>
    <row r="11" spans="1:7" ht="25.05" customHeight="1">
      <c r="A11" s="80">
        <v>4</v>
      </c>
      <c r="B11" s="28" t="s">
        <v>21</v>
      </c>
      <c r="C11" s="38" t="s">
        <v>15</v>
      </c>
      <c r="D11" s="29">
        <v>103.7</v>
      </c>
      <c r="E11" s="39">
        <v>18</v>
      </c>
      <c r="F11" s="40">
        <f t="shared" si="0"/>
        <v>1866.6000000000001</v>
      </c>
      <c r="G11" s="10" t="s">
        <v>16</v>
      </c>
    </row>
    <row r="12" spans="1:7" ht="25.05" customHeight="1">
      <c r="A12" s="80">
        <v>5</v>
      </c>
      <c r="B12" s="10" t="s">
        <v>22</v>
      </c>
      <c r="C12" s="38" t="s">
        <v>15</v>
      </c>
      <c r="D12" s="29">
        <v>103.7</v>
      </c>
      <c r="E12" s="39">
        <v>13</v>
      </c>
      <c r="F12" s="40">
        <f t="shared" si="0"/>
        <v>1348.1000000000001</v>
      </c>
      <c r="G12" s="10" t="s">
        <v>18</v>
      </c>
    </row>
    <row r="13" spans="1:7" ht="25.05" customHeight="1">
      <c r="A13" s="80">
        <v>6</v>
      </c>
      <c r="B13" s="26" t="s">
        <v>23</v>
      </c>
      <c r="C13" s="42" t="s">
        <v>15</v>
      </c>
      <c r="D13" s="43">
        <v>103.7</v>
      </c>
      <c r="E13" s="39">
        <v>3</v>
      </c>
      <c r="F13" s="40">
        <f t="shared" si="0"/>
        <v>311.10000000000002</v>
      </c>
      <c r="G13" s="32" t="s">
        <v>24</v>
      </c>
    </row>
    <row r="14" spans="1:7" ht="25.05" customHeight="1">
      <c r="A14" s="80"/>
      <c r="B14" s="83" t="s">
        <v>153</v>
      </c>
      <c r="C14" s="84" t="s">
        <v>154</v>
      </c>
      <c r="D14" s="43">
        <v>2</v>
      </c>
      <c r="E14" s="39">
        <v>145</v>
      </c>
      <c r="F14" s="40">
        <f t="shared" si="0"/>
        <v>290</v>
      </c>
      <c r="G14" s="86" t="s">
        <v>155</v>
      </c>
    </row>
    <row r="15" spans="1:7" ht="25.05" customHeight="1">
      <c r="A15" s="80">
        <v>7</v>
      </c>
      <c r="B15" s="10" t="s">
        <v>25</v>
      </c>
      <c r="C15" s="44" t="s">
        <v>26</v>
      </c>
      <c r="D15" s="43">
        <v>22.7</v>
      </c>
      <c r="E15" s="39">
        <v>145</v>
      </c>
      <c r="F15" s="40">
        <f t="shared" si="0"/>
        <v>3291.5</v>
      </c>
      <c r="G15" s="85" t="s">
        <v>155</v>
      </c>
    </row>
    <row r="16" spans="1:7" ht="32.4" customHeight="1">
      <c r="A16" s="80"/>
      <c r="B16" s="83" t="s">
        <v>170</v>
      </c>
      <c r="C16" s="84" t="s">
        <v>154</v>
      </c>
      <c r="D16" s="43">
        <v>29</v>
      </c>
      <c r="E16" s="39">
        <v>145</v>
      </c>
      <c r="F16" s="40">
        <f t="shared" ref="F16" si="1">D16*E16</f>
        <v>4205</v>
      </c>
      <c r="G16" s="86" t="s">
        <v>155</v>
      </c>
    </row>
    <row r="17" spans="1:7" ht="25.05" customHeight="1">
      <c r="A17" s="80"/>
      <c r="B17" s="83" t="s">
        <v>156</v>
      </c>
      <c r="C17" s="84" t="s">
        <v>154</v>
      </c>
      <c r="D17" s="43">
        <v>2</v>
      </c>
      <c r="E17" s="39">
        <v>145</v>
      </c>
      <c r="F17" s="40">
        <f t="shared" si="0"/>
        <v>290</v>
      </c>
      <c r="G17" s="86" t="s">
        <v>155</v>
      </c>
    </row>
    <row r="18" spans="1:7" ht="25.05" customHeight="1">
      <c r="A18" s="80">
        <v>8</v>
      </c>
      <c r="B18" s="45" t="s">
        <v>28</v>
      </c>
      <c r="C18" s="44" t="s">
        <v>26</v>
      </c>
      <c r="D18" s="43">
        <v>22.7</v>
      </c>
      <c r="E18" s="39">
        <v>20</v>
      </c>
      <c r="F18" s="40">
        <f t="shared" si="0"/>
        <v>454</v>
      </c>
      <c r="G18" s="41" t="s">
        <v>29</v>
      </c>
    </row>
    <row r="19" spans="1:7" ht="25.05" customHeight="1">
      <c r="A19" s="80">
        <v>9</v>
      </c>
      <c r="B19" s="10" t="s">
        <v>30</v>
      </c>
      <c r="C19" s="44" t="s">
        <v>15</v>
      </c>
      <c r="D19" s="29">
        <v>27.8</v>
      </c>
      <c r="E19" s="39">
        <v>5</v>
      </c>
      <c r="F19" s="40">
        <f t="shared" si="0"/>
        <v>139</v>
      </c>
      <c r="G19" s="10" t="s">
        <v>31</v>
      </c>
    </row>
    <row r="20" spans="1:7" ht="25.05" customHeight="1">
      <c r="A20" s="80">
        <v>10</v>
      </c>
      <c r="B20" s="10" t="s">
        <v>32</v>
      </c>
      <c r="C20" s="44" t="s">
        <v>26</v>
      </c>
      <c r="D20" s="29">
        <v>1</v>
      </c>
      <c r="E20" s="39">
        <v>50</v>
      </c>
      <c r="F20" s="40">
        <f t="shared" si="0"/>
        <v>50</v>
      </c>
      <c r="G20" s="10" t="s">
        <v>33</v>
      </c>
    </row>
    <row r="21" spans="1:7" ht="25.05" customHeight="1">
      <c r="A21" s="130"/>
      <c r="B21" s="130"/>
      <c r="C21" s="130"/>
      <c r="D21" s="130"/>
      <c r="E21" s="33" t="s">
        <v>34</v>
      </c>
      <c r="F21" s="34">
        <f>SUM(F8:F20)</f>
        <v>14060.7</v>
      </c>
      <c r="G21" s="46"/>
    </row>
    <row r="22" spans="1:7" ht="25.05" customHeight="1">
      <c r="A22" s="36" t="s">
        <v>35</v>
      </c>
      <c r="B22" s="126" t="s">
        <v>157</v>
      </c>
      <c r="C22" s="127"/>
      <c r="D22" s="128"/>
      <c r="E22" s="127"/>
      <c r="F22" s="129"/>
      <c r="G22" s="128"/>
    </row>
    <row r="23" spans="1:7" ht="25.05" customHeight="1">
      <c r="A23" s="79">
        <v>1</v>
      </c>
      <c r="B23" s="87" t="s">
        <v>158</v>
      </c>
      <c r="C23" s="88" t="s">
        <v>159</v>
      </c>
      <c r="D23" s="50">
        <v>2.5</v>
      </c>
      <c r="E23" s="39">
        <v>30</v>
      </c>
      <c r="F23" s="40">
        <f>D23*E23</f>
        <v>75</v>
      </c>
      <c r="G23" s="48" t="s">
        <v>36</v>
      </c>
    </row>
    <row r="24" spans="1:7" ht="25.05" customHeight="1">
      <c r="A24" s="80">
        <v>2</v>
      </c>
      <c r="B24" s="28" t="s">
        <v>37</v>
      </c>
      <c r="C24" s="38" t="s">
        <v>15</v>
      </c>
      <c r="D24" s="29">
        <v>3</v>
      </c>
      <c r="E24" s="39">
        <v>67</v>
      </c>
      <c r="F24" s="40">
        <f>D24*E24</f>
        <v>201</v>
      </c>
      <c r="G24" s="10" t="s">
        <v>38</v>
      </c>
    </row>
    <row r="25" spans="1:7" ht="25.05" customHeight="1">
      <c r="A25" s="131"/>
      <c r="B25" s="131"/>
      <c r="C25" s="131"/>
      <c r="D25" s="131"/>
      <c r="E25" s="33" t="s">
        <v>34</v>
      </c>
      <c r="F25" s="34">
        <f>SUM(F23:F24)</f>
        <v>276</v>
      </c>
      <c r="G25" s="51"/>
    </row>
    <row r="26" spans="1:7" ht="25.05" customHeight="1">
      <c r="A26" s="36" t="s">
        <v>39</v>
      </c>
      <c r="B26" s="126" t="s">
        <v>160</v>
      </c>
      <c r="C26" s="127"/>
      <c r="D26" s="128"/>
      <c r="E26" s="127"/>
      <c r="F26" s="129"/>
      <c r="G26" s="128"/>
    </row>
    <row r="27" spans="1:7" ht="25.05" customHeight="1">
      <c r="A27" s="80">
        <v>2</v>
      </c>
      <c r="B27" s="28" t="s">
        <v>37</v>
      </c>
      <c r="C27" s="38" t="s">
        <v>15</v>
      </c>
      <c r="D27" s="29">
        <v>11.1</v>
      </c>
      <c r="E27" s="39">
        <v>67</v>
      </c>
      <c r="F27" s="40">
        <f>D27*E27</f>
        <v>743.69999999999993</v>
      </c>
      <c r="G27" s="10" t="s">
        <v>38</v>
      </c>
    </row>
    <row r="28" spans="1:7" ht="25.05" customHeight="1">
      <c r="A28" s="131"/>
      <c r="B28" s="131"/>
      <c r="C28" s="131"/>
      <c r="D28" s="131"/>
      <c r="E28" s="33" t="s">
        <v>34</v>
      </c>
      <c r="F28" s="34">
        <f>SUM(F27:F27)</f>
        <v>743.69999999999993</v>
      </c>
      <c r="G28" s="51"/>
    </row>
    <row r="29" spans="1:7" ht="25.05" customHeight="1">
      <c r="A29" s="36" t="s">
        <v>40</v>
      </c>
      <c r="B29" s="128" t="s">
        <v>41</v>
      </c>
      <c r="C29" s="127"/>
      <c r="D29" s="128"/>
      <c r="E29" s="127"/>
      <c r="F29" s="129"/>
      <c r="G29" s="128"/>
    </row>
    <row r="30" spans="1:7" ht="25.05" customHeight="1">
      <c r="A30" s="79">
        <v>1</v>
      </c>
      <c r="B30" s="87" t="s">
        <v>162</v>
      </c>
      <c r="C30" s="49" t="s">
        <v>26</v>
      </c>
      <c r="D30" s="50">
        <v>6.9</v>
      </c>
      <c r="E30" s="39">
        <v>20</v>
      </c>
      <c r="F30" s="40">
        <f>D30*E30</f>
        <v>138</v>
      </c>
      <c r="G30" s="48" t="s">
        <v>36</v>
      </c>
    </row>
    <row r="31" spans="1:7" ht="25.05" customHeight="1">
      <c r="A31" s="80">
        <v>1</v>
      </c>
      <c r="B31" s="28" t="s">
        <v>37</v>
      </c>
      <c r="C31" s="38" t="s">
        <v>15</v>
      </c>
      <c r="D31" s="29">
        <v>3</v>
      </c>
      <c r="E31" s="39">
        <v>67</v>
      </c>
      <c r="F31" s="40">
        <f>D31*E31</f>
        <v>201</v>
      </c>
      <c r="G31" s="10" t="s">
        <v>38</v>
      </c>
    </row>
    <row r="32" spans="1:7" ht="25.05" customHeight="1">
      <c r="A32" s="132"/>
      <c r="B32" s="132"/>
      <c r="C32" s="132"/>
      <c r="D32" s="132"/>
      <c r="E32" s="33" t="s">
        <v>34</v>
      </c>
      <c r="F32" s="34">
        <f>SUM(F30:F31)</f>
        <v>339</v>
      </c>
      <c r="G32" s="48"/>
    </row>
    <row r="33" spans="1:7" ht="25.05" customHeight="1">
      <c r="A33" s="36" t="s">
        <v>39</v>
      </c>
      <c r="B33" s="126" t="s">
        <v>161</v>
      </c>
      <c r="C33" s="127"/>
      <c r="D33" s="128"/>
      <c r="E33" s="127"/>
      <c r="F33" s="129"/>
      <c r="G33" s="128"/>
    </row>
    <row r="34" spans="1:7" ht="25.05" customHeight="1">
      <c r="A34" s="79">
        <v>1</v>
      </c>
      <c r="B34" s="87" t="s">
        <v>163</v>
      </c>
      <c r="C34" s="88" t="s">
        <v>159</v>
      </c>
      <c r="D34" s="50">
        <v>2.5</v>
      </c>
      <c r="E34" s="39">
        <v>20</v>
      </c>
      <c r="F34" s="40">
        <f>D34*E34</f>
        <v>50</v>
      </c>
      <c r="G34" s="48" t="s">
        <v>36</v>
      </c>
    </row>
    <row r="35" spans="1:7" ht="25.05" customHeight="1">
      <c r="A35" s="80">
        <v>2</v>
      </c>
      <c r="B35" s="28" t="s">
        <v>37</v>
      </c>
      <c r="C35" s="38" t="s">
        <v>15</v>
      </c>
      <c r="D35" s="29">
        <v>11.1</v>
      </c>
      <c r="E35" s="39">
        <v>67</v>
      </c>
      <c r="F35" s="40">
        <f>D35*E35</f>
        <v>743.69999999999993</v>
      </c>
      <c r="G35" s="10" t="s">
        <v>38</v>
      </c>
    </row>
    <row r="36" spans="1:7" ht="25.05" customHeight="1">
      <c r="A36" s="132"/>
      <c r="B36" s="132"/>
      <c r="C36" s="132"/>
      <c r="D36" s="132"/>
      <c r="E36" s="33" t="s">
        <v>34</v>
      </c>
      <c r="F36" s="34">
        <f>SUM(F34:F35)</f>
        <v>793.69999999999993</v>
      </c>
      <c r="G36" s="48"/>
    </row>
    <row r="37" spans="1:7" ht="25.05" customHeight="1">
      <c r="A37" s="36" t="s">
        <v>40</v>
      </c>
      <c r="B37" s="126" t="s">
        <v>169</v>
      </c>
      <c r="C37" s="127"/>
      <c r="D37" s="128"/>
      <c r="E37" s="127"/>
      <c r="F37" s="129"/>
      <c r="G37" s="128"/>
    </row>
    <row r="38" spans="1:7" ht="25.05" customHeight="1">
      <c r="A38" s="79">
        <v>1</v>
      </c>
      <c r="B38" s="87" t="s">
        <v>163</v>
      </c>
      <c r="C38" s="49" t="s">
        <v>26</v>
      </c>
      <c r="D38" s="50">
        <v>3.45</v>
      </c>
      <c r="E38" s="39">
        <v>20</v>
      </c>
      <c r="F38" s="40">
        <f>D38*E38</f>
        <v>69</v>
      </c>
      <c r="G38" s="48" t="s">
        <v>36</v>
      </c>
    </row>
    <row r="39" spans="1:7" ht="25.05" customHeight="1">
      <c r="A39" s="80">
        <v>1</v>
      </c>
      <c r="B39" s="28" t="s">
        <v>37</v>
      </c>
      <c r="C39" s="38" t="s">
        <v>15</v>
      </c>
      <c r="D39" s="29">
        <v>3</v>
      </c>
      <c r="E39" s="39">
        <v>67</v>
      </c>
      <c r="F39" s="40">
        <f>D39*E39</f>
        <v>201</v>
      </c>
      <c r="G39" s="10" t="s">
        <v>38</v>
      </c>
    </row>
    <row r="40" spans="1:7" ht="25.05" customHeight="1">
      <c r="A40" s="132"/>
      <c r="B40" s="132"/>
      <c r="C40" s="132"/>
      <c r="D40" s="132"/>
      <c r="E40" s="33" t="s">
        <v>34</v>
      </c>
      <c r="F40" s="34">
        <f>SUM(F38:F39)</f>
        <v>270</v>
      </c>
      <c r="G40" s="48"/>
    </row>
    <row r="41" spans="1:7" ht="25.05" customHeight="1">
      <c r="A41" s="79"/>
      <c r="B41" s="89"/>
      <c r="C41" s="90"/>
      <c r="D41" s="90"/>
      <c r="E41" s="91"/>
      <c r="F41" s="92"/>
      <c r="G41" s="93"/>
    </row>
    <row r="42" spans="1:7" ht="25.05" customHeight="1">
      <c r="A42" s="36" t="s">
        <v>42</v>
      </c>
      <c r="B42" s="133" t="s">
        <v>164</v>
      </c>
      <c r="C42" s="134"/>
      <c r="D42" s="134"/>
      <c r="E42" s="134"/>
      <c r="F42" s="134"/>
      <c r="G42" s="135"/>
    </row>
    <row r="43" spans="1:7" ht="25.05" customHeight="1">
      <c r="A43" s="80">
        <v>1</v>
      </c>
      <c r="B43" s="28" t="s">
        <v>14</v>
      </c>
      <c r="C43" s="38" t="s">
        <v>15</v>
      </c>
      <c r="D43" s="29">
        <v>15.3</v>
      </c>
      <c r="E43" s="39">
        <v>18</v>
      </c>
      <c r="F43" s="40">
        <f t="shared" ref="F43:F51" si="2">D43*E43</f>
        <v>275.40000000000003</v>
      </c>
      <c r="G43" s="10" t="s">
        <v>16</v>
      </c>
    </row>
    <row r="44" spans="1:7" ht="25.05" customHeight="1">
      <c r="A44" s="80">
        <v>2</v>
      </c>
      <c r="B44" s="10" t="s">
        <v>17</v>
      </c>
      <c r="C44" s="38" t="s">
        <v>15</v>
      </c>
      <c r="D44" s="29">
        <v>15.3</v>
      </c>
      <c r="E44" s="39">
        <v>13</v>
      </c>
      <c r="F44" s="40">
        <f t="shared" si="2"/>
        <v>198.9</v>
      </c>
      <c r="G44" s="10" t="s">
        <v>18</v>
      </c>
    </row>
    <row r="45" spans="1:7" ht="25.05" customHeight="1">
      <c r="A45" s="80">
        <v>3</v>
      </c>
      <c r="B45" s="10" t="s">
        <v>19</v>
      </c>
      <c r="C45" s="38" t="s">
        <v>15</v>
      </c>
      <c r="D45" s="29">
        <v>70.3</v>
      </c>
      <c r="E45" s="39">
        <v>8</v>
      </c>
      <c r="F45" s="40">
        <f t="shared" si="2"/>
        <v>562.4</v>
      </c>
      <c r="G45" s="41" t="s">
        <v>20</v>
      </c>
    </row>
    <row r="46" spans="1:7" ht="25.05" customHeight="1">
      <c r="A46" s="80">
        <v>4</v>
      </c>
      <c r="B46" s="28" t="s">
        <v>21</v>
      </c>
      <c r="C46" s="38" t="s">
        <v>15</v>
      </c>
      <c r="D46" s="29">
        <v>70.3</v>
      </c>
      <c r="E46" s="39">
        <v>18</v>
      </c>
      <c r="F46" s="40">
        <f t="shared" si="2"/>
        <v>1265.3999999999999</v>
      </c>
      <c r="G46" s="10" t="s">
        <v>16</v>
      </c>
    </row>
    <row r="47" spans="1:7" ht="25.05" customHeight="1">
      <c r="A47" s="80">
        <v>5</v>
      </c>
      <c r="B47" s="10" t="s">
        <v>22</v>
      </c>
      <c r="C47" s="38" t="s">
        <v>15</v>
      </c>
      <c r="D47" s="29">
        <v>70.3</v>
      </c>
      <c r="E47" s="39">
        <v>13</v>
      </c>
      <c r="F47" s="40">
        <f t="shared" si="2"/>
        <v>913.9</v>
      </c>
      <c r="G47" s="10" t="s">
        <v>18</v>
      </c>
    </row>
    <row r="48" spans="1:7" ht="25.05" customHeight="1">
      <c r="A48" s="80">
        <v>6</v>
      </c>
      <c r="B48" s="26" t="s">
        <v>23</v>
      </c>
      <c r="C48" s="42" t="s">
        <v>15</v>
      </c>
      <c r="D48" s="29">
        <v>70.3</v>
      </c>
      <c r="E48" s="39">
        <v>3</v>
      </c>
      <c r="F48" s="40">
        <f t="shared" si="2"/>
        <v>210.89999999999998</v>
      </c>
      <c r="G48" s="32" t="s">
        <v>24</v>
      </c>
    </row>
    <row r="49" spans="1:7" ht="25.05" customHeight="1">
      <c r="A49" s="80">
        <v>8</v>
      </c>
      <c r="B49" s="45" t="s">
        <v>28</v>
      </c>
      <c r="C49" s="44" t="s">
        <v>26</v>
      </c>
      <c r="D49" s="43">
        <v>14.6</v>
      </c>
      <c r="E49" s="39">
        <v>20</v>
      </c>
      <c r="F49" s="40">
        <f t="shared" si="2"/>
        <v>292</v>
      </c>
      <c r="G49" s="41" t="s">
        <v>29</v>
      </c>
    </row>
    <row r="50" spans="1:7" ht="25.05" customHeight="1">
      <c r="A50" s="80">
        <v>7</v>
      </c>
      <c r="B50" s="10" t="s">
        <v>25</v>
      </c>
      <c r="C50" s="44" t="s">
        <v>26</v>
      </c>
      <c r="D50" s="43">
        <v>14.6</v>
      </c>
      <c r="E50" s="39">
        <v>145</v>
      </c>
      <c r="F50" s="40">
        <f t="shared" si="2"/>
        <v>2117</v>
      </c>
      <c r="G50" s="85" t="s">
        <v>155</v>
      </c>
    </row>
    <row r="51" spans="1:7" ht="25.05" customHeight="1">
      <c r="A51" s="80">
        <v>7</v>
      </c>
      <c r="B51" s="10" t="s">
        <v>43</v>
      </c>
      <c r="C51" s="42" t="s">
        <v>15</v>
      </c>
      <c r="D51" s="43">
        <v>15.3</v>
      </c>
      <c r="E51" s="39">
        <v>145</v>
      </c>
      <c r="F51" s="40">
        <f t="shared" si="2"/>
        <v>2218.5</v>
      </c>
      <c r="G51" s="10" t="s">
        <v>27</v>
      </c>
    </row>
    <row r="52" spans="1:7" ht="25.05" customHeight="1">
      <c r="A52" s="130"/>
      <c r="B52" s="130"/>
      <c r="C52" s="130"/>
      <c r="D52" s="130"/>
      <c r="E52" s="33" t="s">
        <v>34</v>
      </c>
      <c r="F52" s="34">
        <f>SUM(F43:F51)</f>
        <v>8054.4</v>
      </c>
      <c r="G52" s="46"/>
    </row>
    <row r="53" spans="1:7" ht="25.05" customHeight="1">
      <c r="A53" s="36" t="s">
        <v>44</v>
      </c>
      <c r="B53" s="126" t="s">
        <v>166</v>
      </c>
      <c r="C53" s="127"/>
      <c r="D53" s="128"/>
      <c r="E53" s="127"/>
      <c r="F53" s="129"/>
      <c r="G53" s="128"/>
    </row>
    <row r="54" spans="1:7" ht="25.05" customHeight="1">
      <c r="A54" s="80">
        <v>1</v>
      </c>
      <c r="B54" s="94" t="s">
        <v>165</v>
      </c>
      <c r="C54" s="38" t="s">
        <v>15</v>
      </c>
      <c r="D54" s="29">
        <v>10.1</v>
      </c>
      <c r="E54" s="39">
        <v>18</v>
      </c>
      <c r="F54" s="40">
        <f t="shared" ref="F54:F62" si="3">D54*E54</f>
        <v>181.79999999999998</v>
      </c>
      <c r="G54" s="10" t="s">
        <v>16</v>
      </c>
    </row>
    <row r="55" spans="1:7" ht="25.05" customHeight="1">
      <c r="A55" s="80">
        <v>2</v>
      </c>
      <c r="B55" s="10" t="s">
        <v>17</v>
      </c>
      <c r="C55" s="38" t="s">
        <v>15</v>
      </c>
      <c r="D55" s="29">
        <v>10.1</v>
      </c>
      <c r="E55" s="39">
        <v>13</v>
      </c>
      <c r="F55" s="40">
        <f t="shared" si="3"/>
        <v>131.29999999999998</v>
      </c>
      <c r="G55" s="10" t="s">
        <v>18</v>
      </c>
    </row>
    <row r="56" spans="1:7" ht="25.05" customHeight="1">
      <c r="A56" s="80">
        <v>3</v>
      </c>
      <c r="B56" s="10" t="s">
        <v>19</v>
      </c>
      <c r="C56" s="38" t="s">
        <v>15</v>
      </c>
      <c r="D56" s="29">
        <v>60</v>
      </c>
      <c r="E56" s="39">
        <v>8</v>
      </c>
      <c r="F56" s="40">
        <f t="shared" si="3"/>
        <v>480</v>
      </c>
      <c r="G56" s="41" t="s">
        <v>20</v>
      </c>
    </row>
    <row r="57" spans="1:7" ht="25.05" customHeight="1">
      <c r="A57" s="80">
        <v>4</v>
      </c>
      <c r="B57" s="28" t="s">
        <v>21</v>
      </c>
      <c r="C57" s="38" t="s">
        <v>15</v>
      </c>
      <c r="D57" s="29">
        <v>60</v>
      </c>
      <c r="E57" s="39">
        <v>18</v>
      </c>
      <c r="F57" s="40">
        <f t="shared" si="3"/>
        <v>1080</v>
      </c>
      <c r="G57" s="10" t="s">
        <v>16</v>
      </c>
    </row>
    <row r="58" spans="1:7" ht="25.05" customHeight="1">
      <c r="A58" s="80">
        <v>5</v>
      </c>
      <c r="B58" s="10" t="s">
        <v>22</v>
      </c>
      <c r="C58" s="38" t="s">
        <v>15</v>
      </c>
      <c r="D58" s="29">
        <v>60</v>
      </c>
      <c r="E58" s="39">
        <v>13</v>
      </c>
      <c r="F58" s="40">
        <f t="shared" si="3"/>
        <v>780</v>
      </c>
      <c r="G58" s="10" t="s">
        <v>18</v>
      </c>
    </row>
    <row r="59" spans="1:7" ht="25.05" customHeight="1">
      <c r="A59" s="80">
        <v>6</v>
      </c>
      <c r="B59" s="26" t="s">
        <v>23</v>
      </c>
      <c r="C59" s="42" t="s">
        <v>15</v>
      </c>
      <c r="D59" s="29">
        <v>60</v>
      </c>
      <c r="E59" s="39">
        <v>3</v>
      </c>
      <c r="F59" s="40">
        <f t="shared" si="3"/>
        <v>180</v>
      </c>
      <c r="G59" s="32" t="s">
        <v>24</v>
      </c>
    </row>
    <row r="60" spans="1:7" ht="25.05" customHeight="1">
      <c r="A60" s="80">
        <v>7</v>
      </c>
      <c r="B60" s="10" t="s">
        <v>43</v>
      </c>
      <c r="C60" s="42" t="s">
        <v>15</v>
      </c>
      <c r="D60" s="43">
        <v>2</v>
      </c>
      <c r="E60" s="39">
        <v>145</v>
      </c>
      <c r="F60" s="40">
        <f t="shared" si="3"/>
        <v>290</v>
      </c>
      <c r="G60" s="10" t="s">
        <v>27</v>
      </c>
    </row>
    <row r="61" spans="1:7" ht="25.05" customHeight="1">
      <c r="A61" s="80">
        <v>8</v>
      </c>
      <c r="B61" s="45" t="s">
        <v>28</v>
      </c>
      <c r="C61" s="44" t="s">
        <v>26</v>
      </c>
      <c r="D61" s="43">
        <v>11.6</v>
      </c>
      <c r="E61" s="39">
        <v>20</v>
      </c>
      <c r="F61" s="40">
        <f t="shared" si="3"/>
        <v>232</v>
      </c>
      <c r="G61" s="41" t="s">
        <v>29</v>
      </c>
    </row>
    <row r="62" spans="1:7" ht="25.05" customHeight="1">
      <c r="A62" s="80">
        <v>7</v>
      </c>
      <c r="B62" s="10" t="s">
        <v>25</v>
      </c>
      <c r="C62" s="44" t="s">
        <v>26</v>
      </c>
      <c r="D62" s="43">
        <v>11.6</v>
      </c>
      <c r="E62" s="39">
        <v>145</v>
      </c>
      <c r="F62" s="40">
        <f t="shared" si="3"/>
        <v>1682</v>
      </c>
      <c r="G62" s="85" t="s">
        <v>155</v>
      </c>
    </row>
    <row r="63" spans="1:7" ht="25.05" customHeight="1">
      <c r="A63" s="130"/>
      <c r="B63" s="130"/>
      <c r="C63" s="130"/>
      <c r="D63" s="130"/>
      <c r="E63" s="33" t="s">
        <v>34</v>
      </c>
      <c r="F63" s="34">
        <f>SUM(F54:F62)</f>
        <v>5037.1000000000004</v>
      </c>
      <c r="G63" s="46"/>
    </row>
    <row r="64" spans="1:7" ht="25.05" customHeight="1">
      <c r="A64" s="36" t="s">
        <v>45</v>
      </c>
      <c r="B64" s="126" t="s">
        <v>167</v>
      </c>
      <c r="C64" s="127"/>
      <c r="D64" s="128"/>
      <c r="E64" s="127"/>
      <c r="F64" s="129"/>
      <c r="G64" s="128"/>
    </row>
    <row r="65" spans="1:7" ht="25.05" customHeight="1">
      <c r="A65" s="80">
        <v>1</v>
      </c>
      <c r="B65" s="28" t="s">
        <v>14</v>
      </c>
      <c r="C65" s="38" t="s">
        <v>15</v>
      </c>
      <c r="D65" s="29">
        <v>11.4</v>
      </c>
      <c r="E65" s="39">
        <v>18</v>
      </c>
      <c r="F65" s="40">
        <f t="shared" ref="F65:F71" si="4">D65*E65</f>
        <v>205.20000000000002</v>
      </c>
      <c r="G65" s="10" t="s">
        <v>16</v>
      </c>
    </row>
    <row r="66" spans="1:7" ht="25.05" customHeight="1">
      <c r="A66" s="80">
        <v>2</v>
      </c>
      <c r="B66" s="10" t="s">
        <v>17</v>
      </c>
      <c r="C66" s="38" t="s">
        <v>15</v>
      </c>
      <c r="D66" s="29">
        <v>11.4</v>
      </c>
      <c r="E66" s="39">
        <v>13</v>
      </c>
      <c r="F66" s="40">
        <f t="shared" si="4"/>
        <v>148.20000000000002</v>
      </c>
      <c r="G66" s="10" t="s">
        <v>18</v>
      </c>
    </row>
    <row r="67" spans="1:7" ht="25.05" customHeight="1">
      <c r="A67" s="80">
        <v>3</v>
      </c>
      <c r="B67" s="10" t="s">
        <v>19</v>
      </c>
      <c r="C67" s="38" t="s">
        <v>15</v>
      </c>
      <c r="D67" s="29">
        <v>52.6</v>
      </c>
      <c r="E67" s="39">
        <v>8</v>
      </c>
      <c r="F67" s="40">
        <f t="shared" si="4"/>
        <v>420.8</v>
      </c>
      <c r="G67" s="41" t="s">
        <v>20</v>
      </c>
    </row>
    <row r="68" spans="1:7" ht="25.05" customHeight="1">
      <c r="A68" s="80">
        <v>4</v>
      </c>
      <c r="B68" s="28" t="s">
        <v>21</v>
      </c>
      <c r="C68" s="38" t="s">
        <v>15</v>
      </c>
      <c r="D68" s="29">
        <v>52.6</v>
      </c>
      <c r="E68" s="39">
        <v>18</v>
      </c>
      <c r="F68" s="40">
        <f t="shared" si="4"/>
        <v>946.80000000000007</v>
      </c>
      <c r="G68" s="10" t="s">
        <v>16</v>
      </c>
    </row>
    <row r="69" spans="1:7" ht="25.05" customHeight="1">
      <c r="A69" s="80">
        <v>5</v>
      </c>
      <c r="B69" s="10" t="s">
        <v>22</v>
      </c>
      <c r="C69" s="38" t="s">
        <v>15</v>
      </c>
      <c r="D69" s="29">
        <v>52.6</v>
      </c>
      <c r="E69" s="39">
        <v>13</v>
      </c>
      <c r="F69" s="40">
        <f t="shared" si="4"/>
        <v>683.80000000000007</v>
      </c>
      <c r="G69" s="10" t="s">
        <v>18</v>
      </c>
    </row>
    <row r="70" spans="1:7" ht="25.05" customHeight="1">
      <c r="A70" s="80">
        <v>6</v>
      </c>
      <c r="B70" s="26" t="s">
        <v>23</v>
      </c>
      <c r="C70" s="42" t="s">
        <v>15</v>
      </c>
      <c r="D70" s="29">
        <v>52.6</v>
      </c>
      <c r="E70" s="39">
        <v>3</v>
      </c>
      <c r="F70" s="40">
        <f t="shared" si="4"/>
        <v>157.80000000000001</v>
      </c>
      <c r="G70" s="32" t="s">
        <v>24</v>
      </c>
    </row>
    <row r="71" spans="1:7" ht="25.05" customHeight="1">
      <c r="A71" s="80">
        <v>7</v>
      </c>
      <c r="B71" s="10" t="s">
        <v>43</v>
      </c>
      <c r="C71" s="42" t="s">
        <v>15</v>
      </c>
      <c r="D71" s="43">
        <v>3</v>
      </c>
      <c r="E71" s="39">
        <v>145</v>
      </c>
      <c r="F71" s="40">
        <f t="shared" si="4"/>
        <v>435</v>
      </c>
      <c r="G71" s="10" t="s">
        <v>27</v>
      </c>
    </row>
    <row r="72" spans="1:7" ht="25.05" customHeight="1">
      <c r="A72" s="130"/>
      <c r="B72" s="130"/>
      <c r="C72" s="130"/>
      <c r="D72" s="130"/>
      <c r="E72" s="33" t="s">
        <v>34</v>
      </c>
      <c r="F72" s="34">
        <f>SUM(F65:F71)</f>
        <v>2997.6000000000004</v>
      </c>
      <c r="G72" s="46"/>
    </row>
    <row r="73" spans="1:7" ht="25.05" customHeight="1">
      <c r="A73" s="130"/>
      <c r="B73" s="130"/>
      <c r="C73" s="130"/>
      <c r="D73" s="130"/>
      <c r="E73" s="33" t="s">
        <v>11</v>
      </c>
      <c r="F73" s="34">
        <f>F72+F63+F52+F40+F36+F32+F28+F25+F21</f>
        <v>32572.2</v>
      </c>
      <c r="G73" s="46"/>
    </row>
    <row r="74" spans="1:7" ht="25.05" customHeight="1">
      <c r="A74" s="78" t="s">
        <v>46</v>
      </c>
      <c r="B74" s="128" t="s">
        <v>47</v>
      </c>
      <c r="C74" s="127"/>
      <c r="D74" s="128"/>
      <c r="E74" s="127"/>
      <c r="F74" s="129"/>
      <c r="G74" s="128"/>
    </row>
    <row r="75" spans="1:7" ht="25.05" customHeight="1">
      <c r="A75" s="52" t="s">
        <v>48</v>
      </c>
      <c r="B75" s="46" t="s">
        <v>49</v>
      </c>
      <c r="C75" s="75"/>
      <c r="D75" s="46"/>
      <c r="E75" s="75"/>
      <c r="F75" s="53"/>
      <c r="G75" s="46"/>
    </row>
    <row r="76" spans="1:7" ht="25.05" customHeight="1">
      <c r="A76" s="54" t="s">
        <v>50</v>
      </c>
      <c r="B76" s="55" t="s">
        <v>51</v>
      </c>
      <c r="C76" s="56"/>
      <c r="D76" s="57"/>
      <c r="E76" s="56"/>
      <c r="F76" s="58"/>
      <c r="G76" s="55"/>
    </row>
    <row r="77" spans="1:7" ht="25.05" customHeight="1">
      <c r="A77" s="9">
        <v>1</v>
      </c>
      <c r="B77" s="10" t="s">
        <v>52</v>
      </c>
      <c r="C77" s="9" t="s">
        <v>53</v>
      </c>
      <c r="D77" s="11"/>
      <c r="E77" s="12">
        <v>11</v>
      </c>
      <c r="F77" s="13">
        <f>D77*E77</f>
        <v>0</v>
      </c>
      <c r="G77" s="14" t="s">
        <v>54</v>
      </c>
    </row>
    <row r="78" spans="1:7" ht="25.05" customHeight="1">
      <c r="A78" s="9">
        <v>2</v>
      </c>
      <c r="B78" s="10" t="s">
        <v>55</v>
      </c>
      <c r="C78" s="9" t="s">
        <v>53</v>
      </c>
      <c r="D78" s="11"/>
      <c r="E78" s="12">
        <v>11</v>
      </c>
      <c r="F78" s="13">
        <f>D78*E78</f>
        <v>0</v>
      </c>
      <c r="G78" s="14" t="s">
        <v>56</v>
      </c>
    </row>
    <row r="79" spans="1:7" ht="25.05" customHeight="1">
      <c r="A79" s="9">
        <v>3</v>
      </c>
      <c r="B79" s="10" t="s">
        <v>57</v>
      </c>
      <c r="C79" s="9" t="s">
        <v>53</v>
      </c>
      <c r="D79" s="11"/>
      <c r="E79" s="12">
        <v>11</v>
      </c>
      <c r="F79" s="13">
        <f>D79*E79</f>
        <v>0</v>
      </c>
      <c r="G79" s="14" t="s">
        <v>58</v>
      </c>
    </row>
    <row r="80" spans="1:7" ht="25.05" customHeight="1">
      <c r="A80" s="9">
        <v>4</v>
      </c>
      <c r="B80" s="10" t="s">
        <v>59</v>
      </c>
      <c r="C80" s="9" t="s">
        <v>53</v>
      </c>
      <c r="D80" s="11"/>
      <c r="E80" s="12">
        <v>11</v>
      </c>
      <c r="F80" s="13">
        <f>D80*E80</f>
        <v>0</v>
      </c>
      <c r="G80" s="14" t="s">
        <v>60</v>
      </c>
    </row>
    <row r="81" spans="1:7" ht="25.05" customHeight="1">
      <c r="A81" s="138"/>
      <c r="B81" s="138"/>
      <c r="C81" s="138"/>
      <c r="D81" s="138"/>
      <c r="E81" s="16" t="s">
        <v>34</v>
      </c>
      <c r="F81" s="17">
        <f>SUM(F77:F80)</f>
        <v>0</v>
      </c>
      <c r="G81" s="14"/>
    </row>
    <row r="82" spans="1:7" ht="25.05" customHeight="1">
      <c r="A82" s="54" t="s">
        <v>61</v>
      </c>
      <c r="B82" s="55" t="s">
        <v>62</v>
      </c>
      <c r="C82" s="56"/>
      <c r="D82" s="57"/>
      <c r="E82" s="56"/>
      <c r="F82" s="58"/>
      <c r="G82" s="14"/>
    </row>
    <row r="83" spans="1:7" ht="25.05" customHeight="1">
      <c r="A83" s="20">
        <v>1</v>
      </c>
      <c r="B83" s="21" t="s">
        <v>63</v>
      </c>
      <c r="C83" s="22" t="s">
        <v>64</v>
      </c>
      <c r="D83" s="57"/>
      <c r="E83" s="24">
        <v>48</v>
      </c>
      <c r="F83" s="25">
        <f>D83*E83</f>
        <v>0</v>
      </c>
      <c r="G83" s="26"/>
    </row>
    <row r="84" spans="1:7" ht="25.05" customHeight="1">
      <c r="A84" s="20">
        <v>2</v>
      </c>
      <c r="B84" s="32" t="s">
        <v>65</v>
      </c>
      <c r="C84" s="22" t="s">
        <v>66</v>
      </c>
      <c r="D84" s="23"/>
      <c r="E84" s="24">
        <v>18.5</v>
      </c>
      <c r="F84" s="25">
        <f t="shared" ref="F84:F133" si="5">D84*E84</f>
        <v>0</v>
      </c>
      <c r="G84" s="26"/>
    </row>
    <row r="85" spans="1:7" ht="25.05" customHeight="1">
      <c r="A85" s="20">
        <v>3</v>
      </c>
      <c r="B85" s="26" t="s">
        <v>67</v>
      </c>
      <c r="C85" s="22" t="s">
        <v>64</v>
      </c>
      <c r="D85" s="23"/>
      <c r="E85" s="24">
        <v>5.7</v>
      </c>
      <c r="F85" s="25">
        <f t="shared" si="5"/>
        <v>0</v>
      </c>
      <c r="G85" s="26"/>
    </row>
    <row r="86" spans="1:7" ht="25.05" customHeight="1">
      <c r="A86" s="20">
        <v>4</v>
      </c>
      <c r="B86" s="32" t="s">
        <v>68</v>
      </c>
      <c r="C86" s="22" t="s">
        <v>64</v>
      </c>
      <c r="D86" s="23"/>
      <c r="E86" s="24">
        <v>4.5999999999999996</v>
      </c>
      <c r="F86" s="25">
        <f t="shared" si="5"/>
        <v>0</v>
      </c>
      <c r="G86" s="26"/>
    </row>
    <row r="87" spans="1:7" ht="25.05" customHeight="1">
      <c r="A87" s="20">
        <v>5</v>
      </c>
      <c r="B87" s="32" t="s">
        <v>69</v>
      </c>
      <c r="C87" s="22" t="s">
        <v>64</v>
      </c>
      <c r="D87" s="23"/>
      <c r="E87" s="24">
        <v>4.5999999999999996</v>
      </c>
      <c r="F87" s="25">
        <f t="shared" si="5"/>
        <v>0</v>
      </c>
      <c r="G87" s="26"/>
    </row>
    <row r="88" spans="1:7" ht="25.05" customHeight="1">
      <c r="A88" s="20">
        <v>6</v>
      </c>
      <c r="B88" s="26" t="s">
        <v>70</v>
      </c>
      <c r="C88" s="22" t="s">
        <v>64</v>
      </c>
      <c r="D88" s="23"/>
      <c r="E88" s="24">
        <v>3.7</v>
      </c>
      <c r="F88" s="25">
        <f t="shared" si="5"/>
        <v>0</v>
      </c>
      <c r="G88" s="26"/>
    </row>
    <row r="89" spans="1:7" ht="25.05" customHeight="1">
      <c r="A89" s="20">
        <v>7</v>
      </c>
      <c r="B89" s="32" t="s">
        <v>71</v>
      </c>
      <c r="C89" s="22" t="s">
        <v>64</v>
      </c>
      <c r="D89" s="23"/>
      <c r="E89" s="24">
        <v>18.5</v>
      </c>
      <c r="F89" s="25">
        <f t="shared" si="5"/>
        <v>0</v>
      </c>
      <c r="G89" s="26"/>
    </row>
    <row r="90" spans="1:7" ht="25.05" customHeight="1">
      <c r="A90" s="20">
        <v>8</v>
      </c>
      <c r="B90" s="26" t="s">
        <v>72</v>
      </c>
      <c r="C90" s="22" t="s">
        <v>64</v>
      </c>
      <c r="D90" s="23"/>
      <c r="E90" s="24">
        <v>27</v>
      </c>
      <c r="F90" s="25">
        <f t="shared" si="5"/>
        <v>0</v>
      </c>
      <c r="G90" s="26"/>
    </row>
    <row r="91" spans="1:7" ht="25.05" customHeight="1">
      <c r="A91" s="20">
        <v>9</v>
      </c>
      <c r="B91" s="26" t="s">
        <v>73</v>
      </c>
      <c r="C91" s="22" t="s">
        <v>64</v>
      </c>
      <c r="D91" s="23"/>
      <c r="E91" s="24">
        <v>12.5</v>
      </c>
      <c r="F91" s="25">
        <f t="shared" si="5"/>
        <v>0</v>
      </c>
      <c r="G91" s="26"/>
    </row>
    <row r="92" spans="1:7" ht="25.05" customHeight="1">
      <c r="A92" s="20">
        <v>10</v>
      </c>
      <c r="B92" s="26" t="s">
        <v>74</v>
      </c>
      <c r="C92" s="22" t="s">
        <v>64</v>
      </c>
      <c r="D92" s="23"/>
      <c r="E92" s="24">
        <v>21.5</v>
      </c>
      <c r="F92" s="25">
        <f t="shared" si="5"/>
        <v>0</v>
      </c>
      <c r="G92" s="26"/>
    </row>
    <row r="93" spans="1:7" ht="25.05" customHeight="1">
      <c r="A93" s="20">
        <v>11</v>
      </c>
      <c r="B93" s="32" t="s">
        <v>75</v>
      </c>
      <c r="C93" s="22" t="s">
        <v>64</v>
      </c>
      <c r="D93" s="23"/>
      <c r="E93" s="39">
        <v>5.5</v>
      </c>
      <c r="F93" s="25">
        <f t="shared" si="5"/>
        <v>0</v>
      </c>
      <c r="G93" s="26"/>
    </row>
    <row r="94" spans="1:7" ht="25.05" customHeight="1">
      <c r="A94" s="20">
        <v>12</v>
      </c>
      <c r="B94" s="32" t="s">
        <v>76</v>
      </c>
      <c r="C94" s="22" t="s">
        <v>64</v>
      </c>
      <c r="D94" s="23"/>
      <c r="E94" s="39">
        <v>6.4</v>
      </c>
      <c r="F94" s="25">
        <f t="shared" si="5"/>
        <v>0</v>
      </c>
      <c r="G94" s="26"/>
    </row>
    <row r="95" spans="1:7" ht="25.05" customHeight="1">
      <c r="A95" s="20">
        <v>13</v>
      </c>
      <c r="B95" s="32" t="s">
        <v>77</v>
      </c>
      <c r="C95" s="22" t="s">
        <v>64</v>
      </c>
      <c r="D95" s="23"/>
      <c r="E95" s="24">
        <v>9</v>
      </c>
      <c r="F95" s="25">
        <f t="shared" si="5"/>
        <v>0</v>
      </c>
      <c r="G95" s="26"/>
    </row>
    <row r="96" spans="1:7" ht="25.05" customHeight="1">
      <c r="A96" s="20">
        <v>14</v>
      </c>
      <c r="B96" s="26" t="s">
        <v>78</v>
      </c>
      <c r="C96" s="22" t="s">
        <v>64</v>
      </c>
      <c r="D96" s="23"/>
      <c r="E96" s="24">
        <v>28.5</v>
      </c>
      <c r="F96" s="25">
        <f t="shared" si="5"/>
        <v>0</v>
      </c>
      <c r="G96" s="26"/>
    </row>
    <row r="97" spans="1:7" ht="25.05" customHeight="1">
      <c r="A97" s="20">
        <v>15</v>
      </c>
      <c r="B97" s="32" t="s">
        <v>79</v>
      </c>
      <c r="C97" s="22" t="s">
        <v>80</v>
      </c>
      <c r="D97" s="23"/>
      <c r="E97" s="24">
        <v>18</v>
      </c>
      <c r="F97" s="25">
        <f t="shared" si="5"/>
        <v>0</v>
      </c>
      <c r="G97" s="26"/>
    </row>
    <row r="98" spans="1:7" ht="25.05" customHeight="1">
      <c r="A98" s="20">
        <v>16</v>
      </c>
      <c r="B98" s="32" t="s">
        <v>81</v>
      </c>
      <c r="C98" s="22" t="s">
        <v>64</v>
      </c>
      <c r="D98" s="23"/>
      <c r="E98" s="39">
        <v>125</v>
      </c>
      <c r="F98" s="25">
        <f t="shared" si="5"/>
        <v>0</v>
      </c>
      <c r="G98" s="26"/>
    </row>
    <row r="99" spans="1:7" ht="25.05" customHeight="1">
      <c r="A99" s="20">
        <v>17</v>
      </c>
      <c r="B99" s="32" t="s">
        <v>82</v>
      </c>
      <c r="C99" s="22" t="s">
        <v>66</v>
      </c>
      <c r="D99" s="23"/>
      <c r="E99" s="39">
        <v>34.5</v>
      </c>
      <c r="F99" s="25">
        <f t="shared" si="5"/>
        <v>0</v>
      </c>
      <c r="G99" s="26"/>
    </row>
    <row r="100" spans="1:7" ht="25.05" customHeight="1">
      <c r="A100" s="20">
        <v>18</v>
      </c>
      <c r="B100" s="32" t="s">
        <v>83</v>
      </c>
      <c r="C100" s="22" t="s">
        <v>66</v>
      </c>
      <c r="D100" s="23"/>
      <c r="E100" s="39">
        <v>15.3</v>
      </c>
      <c r="F100" s="25">
        <f t="shared" si="5"/>
        <v>0</v>
      </c>
      <c r="G100" s="26"/>
    </row>
    <row r="101" spans="1:7" ht="25.05" customHeight="1">
      <c r="A101" s="20">
        <v>19</v>
      </c>
      <c r="B101" s="32" t="s">
        <v>84</v>
      </c>
      <c r="C101" s="22" t="s">
        <v>85</v>
      </c>
      <c r="D101" s="23"/>
      <c r="E101" s="39">
        <v>42.1</v>
      </c>
      <c r="F101" s="25">
        <f t="shared" si="5"/>
        <v>0</v>
      </c>
      <c r="G101" s="26"/>
    </row>
    <row r="102" spans="1:7" ht="25.05" customHeight="1">
      <c r="A102" s="20">
        <v>20</v>
      </c>
      <c r="B102" s="32" t="s">
        <v>86</v>
      </c>
      <c r="C102" s="22" t="s">
        <v>64</v>
      </c>
      <c r="D102" s="23"/>
      <c r="E102" s="39">
        <v>18.100000000000001</v>
      </c>
      <c r="F102" s="25">
        <f t="shared" si="5"/>
        <v>0</v>
      </c>
      <c r="G102" s="26"/>
    </row>
    <row r="103" spans="1:7" ht="25.05" customHeight="1">
      <c r="A103" s="20">
        <v>21</v>
      </c>
      <c r="B103" s="32" t="s">
        <v>87</v>
      </c>
      <c r="C103" s="22" t="s">
        <v>64</v>
      </c>
      <c r="D103" s="23"/>
      <c r="E103" s="39">
        <v>8.6999999999999993</v>
      </c>
      <c r="F103" s="25">
        <f t="shared" si="5"/>
        <v>0</v>
      </c>
      <c r="G103" s="26"/>
    </row>
    <row r="104" spans="1:7" ht="25.05" customHeight="1">
      <c r="A104" s="20">
        <v>22</v>
      </c>
      <c r="B104" s="32" t="s">
        <v>88</v>
      </c>
      <c r="C104" s="22" t="s">
        <v>64</v>
      </c>
      <c r="D104" s="23"/>
      <c r="E104" s="39">
        <v>15.6</v>
      </c>
      <c r="F104" s="25">
        <f t="shared" si="5"/>
        <v>0</v>
      </c>
      <c r="G104" s="26"/>
    </row>
    <row r="105" spans="1:7" ht="25.05" customHeight="1">
      <c r="A105" s="20">
        <v>23</v>
      </c>
      <c r="B105" s="32" t="s">
        <v>89</v>
      </c>
      <c r="C105" s="22" t="s">
        <v>64</v>
      </c>
      <c r="D105" s="23"/>
      <c r="E105" s="39">
        <v>26.4</v>
      </c>
      <c r="F105" s="25">
        <f t="shared" si="5"/>
        <v>0</v>
      </c>
      <c r="G105" s="26"/>
    </row>
    <row r="106" spans="1:7" ht="25.05" customHeight="1">
      <c r="A106" s="20">
        <v>24</v>
      </c>
      <c r="B106" s="32" t="s">
        <v>90</v>
      </c>
      <c r="C106" s="22" t="s">
        <v>91</v>
      </c>
      <c r="D106" s="23"/>
      <c r="E106" s="39">
        <v>214.2</v>
      </c>
      <c r="F106" s="25">
        <f t="shared" si="5"/>
        <v>0</v>
      </c>
      <c r="G106" s="26"/>
    </row>
    <row r="107" spans="1:7" ht="25.05" customHeight="1">
      <c r="A107" s="20">
        <v>25</v>
      </c>
      <c r="B107" s="32" t="s">
        <v>92</v>
      </c>
      <c r="C107" s="22" t="s">
        <v>91</v>
      </c>
      <c r="D107" s="23"/>
      <c r="E107" s="39">
        <v>383.25</v>
      </c>
      <c r="F107" s="25">
        <f t="shared" si="5"/>
        <v>0</v>
      </c>
      <c r="G107" s="26"/>
    </row>
    <row r="108" spans="1:7" ht="25.05" customHeight="1">
      <c r="A108" s="20">
        <v>26</v>
      </c>
      <c r="B108" s="32" t="s">
        <v>93</v>
      </c>
      <c r="C108" s="22" t="s">
        <v>64</v>
      </c>
      <c r="D108" s="23"/>
      <c r="E108" s="39">
        <v>2.415</v>
      </c>
      <c r="F108" s="25">
        <f t="shared" si="5"/>
        <v>0</v>
      </c>
      <c r="G108" s="26"/>
    </row>
    <row r="109" spans="1:7" ht="25.05" customHeight="1">
      <c r="A109" s="20">
        <v>27</v>
      </c>
      <c r="B109" s="26" t="s">
        <v>94</v>
      </c>
      <c r="C109" s="22" t="s">
        <v>66</v>
      </c>
      <c r="D109" s="23"/>
      <c r="E109" s="24">
        <v>2.1</v>
      </c>
      <c r="F109" s="25">
        <f t="shared" si="5"/>
        <v>0</v>
      </c>
      <c r="G109" s="26"/>
    </row>
    <row r="110" spans="1:7" ht="25.05" customHeight="1">
      <c r="A110" s="20">
        <v>28</v>
      </c>
      <c r="B110" s="32" t="s">
        <v>95</v>
      </c>
      <c r="C110" s="22" t="s">
        <v>66</v>
      </c>
      <c r="D110" s="23"/>
      <c r="E110" s="24">
        <v>3.5</v>
      </c>
      <c r="F110" s="25">
        <f t="shared" si="5"/>
        <v>0</v>
      </c>
      <c r="G110" s="26"/>
    </row>
    <row r="111" spans="1:7" ht="25.05" customHeight="1">
      <c r="A111" s="20">
        <v>29</v>
      </c>
      <c r="B111" s="26" t="s">
        <v>96</v>
      </c>
      <c r="C111" s="22" t="s">
        <v>66</v>
      </c>
      <c r="D111" s="23"/>
      <c r="E111" s="39">
        <v>6.4</v>
      </c>
      <c r="F111" s="25">
        <f t="shared" si="5"/>
        <v>0</v>
      </c>
      <c r="G111" s="26"/>
    </row>
    <row r="112" spans="1:7" ht="25.05" customHeight="1">
      <c r="A112" s="20">
        <v>30</v>
      </c>
      <c r="B112" s="26" t="s">
        <v>97</v>
      </c>
      <c r="C112" s="22" t="s">
        <v>66</v>
      </c>
      <c r="D112" s="23"/>
      <c r="E112" s="39">
        <v>8.4</v>
      </c>
      <c r="F112" s="25">
        <f t="shared" si="5"/>
        <v>0</v>
      </c>
      <c r="G112" s="26"/>
    </row>
    <row r="113" spans="1:7" ht="25.05" customHeight="1">
      <c r="A113" s="20">
        <v>31</v>
      </c>
      <c r="B113" s="32" t="s">
        <v>98</v>
      </c>
      <c r="C113" s="22" t="s">
        <v>66</v>
      </c>
      <c r="D113" s="23"/>
      <c r="E113" s="24">
        <v>3.7</v>
      </c>
      <c r="F113" s="25">
        <f t="shared" si="5"/>
        <v>0</v>
      </c>
      <c r="G113" s="26"/>
    </row>
    <row r="114" spans="1:7" ht="25.05" customHeight="1">
      <c r="A114" s="20">
        <v>32</v>
      </c>
      <c r="B114" s="26" t="s">
        <v>99</v>
      </c>
      <c r="C114" s="22" t="s">
        <v>66</v>
      </c>
      <c r="D114" s="23"/>
      <c r="E114" s="39">
        <v>2.5</v>
      </c>
      <c r="F114" s="25">
        <f t="shared" si="5"/>
        <v>0</v>
      </c>
      <c r="G114" s="26"/>
    </row>
    <row r="115" spans="1:7" ht="25.05" customHeight="1">
      <c r="A115" s="20">
        <v>33</v>
      </c>
      <c r="B115" s="32" t="s">
        <v>100</v>
      </c>
      <c r="C115" s="22" t="s">
        <v>66</v>
      </c>
      <c r="D115" s="23"/>
      <c r="E115" s="39">
        <v>3.2</v>
      </c>
      <c r="F115" s="25">
        <f t="shared" si="5"/>
        <v>0</v>
      </c>
      <c r="G115" s="26"/>
    </row>
    <row r="116" spans="1:7" ht="25.05" customHeight="1">
      <c r="A116" s="20">
        <v>34</v>
      </c>
      <c r="B116" s="32" t="s">
        <v>101</v>
      </c>
      <c r="C116" s="22" t="s">
        <v>66</v>
      </c>
      <c r="D116" s="23"/>
      <c r="E116" s="39">
        <v>6.4</v>
      </c>
      <c r="F116" s="25">
        <f t="shared" si="5"/>
        <v>0</v>
      </c>
      <c r="G116" s="26"/>
    </row>
    <row r="117" spans="1:7" ht="25.05" customHeight="1">
      <c r="A117" s="20">
        <v>35</v>
      </c>
      <c r="B117" s="32" t="s">
        <v>102</v>
      </c>
      <c r="C117" s="22" t="s">
        <v>66</v>
      </c>
      <c r="D117" s="23"/>
      <c r="E117" s="24">
        <v>4.2</v>
      </c>
      <c r="F117" s="25">
        <f t="shared" si="5"/>
        <v>0</v>
      </c>
      <c r="G117" s="26"/>
    </row>
    <row r="118" spans="1:7" ht="25.05" customHeight="1">
      <c r="A118" s="20">
        <v>36</v>
      </c>
      <c r="B118" s="26" t="s">
        <v>103</v>
      </c>
      <c r="C118" s="22" t="s">
        <v>80</v>
      </c>
      <c r="D118" s="23"/>
      <c r="E118" s="24">
        <v>23.4</v>
      </c>
      <c r="F118" s="25">
        <f t="shared" si="5"/>
        <v>0</v>
      </c>
      <c r="G118" s="26"/>
    </row>
    <row r="119" spans="1:7" ht="25.05" customHeight="1">
      <c r="A119" s="20">
        <v>37</v>
      </c>
      <c r="B119" s="26" t="s">
        <v>104</v>
      </c>
      <c r="C119" s="22" t="s">
        <v>64</v>
      </c>
      <c r="D119" s="23"/>
      <c r="E119" s="24">
        <v>2.2000000000000002</v>
      </c>
      <c r="F119" s="25">
        <f t="shared" si="5"/>
        <v>0</v>
      </c>
      <c r="G119" s="26"/>
    </row>
    <row r="120" spans="1:7" ht="25.05" customHeight="1">
      <c r="A120" s="20">
        <v>38</v>
      </c>
      <c r="B120" s="26" t="s">
        <v>105</v>
      </c>
      <c r="C120" s="22" t="s">
        <v>64</v>
      </c>
      <c r="D120" s="23"/>
      <c r="E120" s="24">
        <v>0.9</v>
      </c>
      <c r="F120" s="25">
        <f t="shared" si="5"/>
        <v>0</v>
      </c>
      <c r="G120" s="26"/>
    </row>
    <row r="121" spans="1:7" ht="25.05" customHeight="1">
      <c r="A121" s="20">
        <v>39</v>
      </c>
      <c r="B121" s="26" t="s">
        <v>106</v>
      </c>
      <c r="C121" s="22" t="s">
        <v>66</v>
      </c>
      <c r="D121" s="23"/>
      <c r="E121" s="39">
        <v>3.8</v>
      </c>
      <c r="F121" s="25">
        <f t="shared" si="5"/>
        <v>0</v>
      </c>
      <c r="G121" s="26"/>
    </row>
    <row r="122" spans="1:7" ht="25.05" customHeight="1">
      <c r="A122" s="20">
        <v>40</v>
      </c>
      <c r="B122" s="26" t="s">
        <v>107</v>
      </c>
      <c r="C122" s="59" t="s">
        <v>66</v>
      </c>
      <c r="D122" s="60"/>
      <c r="E122" s="24">
        <v>3.5</v>
      </c>
      <c r="F122" s="25">
        <f t="shared" si="5"/>
        <v>0</v>
      </c>
      <c r="G122" s="26"/>
    </row>
    <row r="123" spans="1:7" ht="25.05" customHeight="1">
      <c r="A123" s="20">
        <v>41</v>
      </c>
      <c r="B123" s="32" t="s">
        <v>108</v>
      </c>
      <c r="C123" s="59" t="s">
        <v>64</v>
      </c>
      <c r="D123" s="60"/>
      <c r="E123" s="24">
        <v>6.4</v>
      </c>
      <c r="F123" s="25">
        <f t="shared" si="5"/>
        <v>0</v>
      </c>
      <c r="G123" s="26"/>
    </row>
    <row r="124" spans="1:7" ht="25.05" customHeight="1">
      <c r="A124" s="20">
        <v>42</v>
      </c>
      <c r="B124" s="32" t="s">
        <v>109</v>
      </c>
      <c r="C124" s="59" t="s">
        <v>64</v>
      </c>
      <c r="D124" s="60"/>
      <c r="E124" s="39">
        <v>2.9</v>
      </c>
      <c r="F124" s="25">
        <v>0</v>
      </c>
      <c r="G124" s="26"/>
    </row>
    <row r="125" spans="1:7" ht="25.05" customHeight="1">
      <c r="A125" s="20">
        <v>43</v>
      </c>
      <c r="B125" s="26" t="s">
        <v>110</v>
      </c>
      <c r="C125" s="59" t="s">
        <v>64</v>
      </c>
      <c r="D125" s="60"/>
      <c r="E125" s="24">
        <v>0.8</v>
      </c>
      <c r="F125" s="25">
        <f t="shared" si="5"/>
        <v>0</v>
      </c>
      <c r="G125" s="26"/>
    </row>
    <row r="126" spans="1:7" ht="25.05" customHeight="1">
      <c r="A126" s="20">
        <v>44</v>
      </c>
      <c r="B126" s="32" t="s">
        <v>111</v>
      </c>
      <c r="C126" s="59" t="s">
        <v>64</v>
      </c>
      <c r="D126" s="60"/>
      <c r="E126" s="24">
        <v>0.6</v>
      </c>
      <c r="F126" s="25">
        <f t="shared" si="5"/>
        <v>0</v>
      </c>
      <c r="G126" s="26"/>
    </row>
    <row r="127" spans="1:7" ht="25.05" customHeight="1">
      <c r="A127" s="20">
        <v>45</v>
      </c>
      <c r="B127" s="32" t="s">
        <v>112</v>
      </c>
      <c r="C127" s="22" t="s">
        <v>64</v>
      </c>
      <c r="D127" s="23"/>
      <c r="E127" s="24">
        <v>3.2</v>
      </c>
      <c r="F127" s="25">
        <f t="shared" si="5"/>
        <v>0</v>
      </c>
      <c r="G127" s="26"/>
    </row>
    <row r="128" spans="1:7" ht="25.05" customHeight="1">
      <c r="A128" s="20">
        <v>46</v>
      </c>
      <c r="B128" s="26" t="s">
        <v>113</v>
      </c>
      <c r="C128" s="22" t="s">
        <v>91</v>
      </c>
      <c r="D128" s="23"/>
      <c r="E128" s="39">
        <v>3.6</v>
      </c>
      <c r="F128" s="25">
        <f t="shared" si="5"/>
        <v>0</v>
      </c>
      <c r="G128" s="26"/>
    </row>
    <row r="129" spans="1:7" ht="25.05" customHeight="1">
      <c r="A129" s="20">
        <v>47</v>
      </c>
      <c r="B129" s="26" t="s">
        <v>114</v>
      </c>
      <c r="C129" s="22" t="s">
        <v>115</v>
      </c>
      <c r="D129" s="23"/>
      <c r="E129" s="39">
        <v>15.9</v>
      </c>
      <c r="F129" s="25">
        <f t="shared" si="5"/>
        <v>0</v>
      </c>
      <c r="G129" s="26"/>
    </row>
    <row r="130" spans="1:7" ht="25.05" customHeight="1">
      <c r="A130" s="20">
        <v>48</v>
      </c>
      <c r="B130" s="26" t="s">
        <v>116</v>
      </c>
      <c r="C130" s="22" t="s">
        <v>91</v>
      </c>
      <c r="D130" s="23"/>
      <c r="E130" s="39">
        <v>5.9</v>
      </c>
      <c r="F130" s="25">
        <f t="shared" si="5"/>
        <v>0</v>
      </c>
      <c r="G130" s="26"/>
    </row>
    <row r="131" spans="1:7" ht="25.05" customHeight="1">
      <c r="A131" s="20">
        <v>49</v>
      </c>
      <c r="B131" s="26" t="s">
        <v>117</v>
      </c>
      <c r="C131" s="22" t="s">
        <v>118</v>
      </c>
      <c r="D131" s="23"/>
      <c r="E131" s="39">
        <v>35.6</v>
      </c>
      <c r="F131" s="25">
        <f t="shared" si="5"/>
        <v>0</v>
      </c>
      <c r="G131" s="26"/>
    </row>
    <row r="132" spans="1:7" ht="25.05" customHeight="1">
      <c r="A132" s="20">
        <v>50</v>
      </c>
      <c r="B132" s="26" t="s">
        <v>119</v>
      </c>
      <c r="C132" s="22" t="s">
        <v>120</v>
      </c>
      <c r="D132" s="23"/>
      <c r="E132" s="39">
        <v>15.9</v>
      </c>
      <c r="F132" s="25">
        <f t="shared" si="5"/>
        <v>0</v>
      </c>
      <c r="G132" s="26"/>
    </row>
    <row r="133" spans="1:7" ht="25.05" customHeight="1">
      <c r="A133" s="20">
        <v>51</v>
      </c>
      <c r="B133" s="26" t="s">
        <v>121</v>
      </c>
      <c r="C133" s="22" t="s">
        <v>80</v>
      </c>
      <c r="D133" s="23"/>
      <c r="E133" s="39">
        <v>92.2</v>
      </c>
      <c r="F133" s="25">
        <f t="shared" si="5"/>
        <v>0</v>
      </c>
      <c r="G133" s="26"/>
    </row>
    <row r="134" spans="1:7" ht="25.05" customHeight="1">
      <c r="A134" s="138"/>
      <c r="B134" s="138"/>
      <c r="C134" s="138"/>
      <c r="D134" s="138"/>
      <c r="E134" s="16" t="s">
        <v>34</v>
      </c>
      <c r="F134" s="17">
        <f>SUM(F83:F133)</f>
        <v>0</v>
      </c>
      <c r="G134" s="14"/>
    </row>
    <row r="135" spans="1:7" ht="25.05" customHeight="1">
      <c r="A135" s="77" t="s">
        <v>122</v>
      </c>
      <c r="B135" s="62" t="s">
        <v>123</v>
      </c>
      <c r="C135" s="76" t="s">
        <v>124</v>
      </c>
      <c r="D135" s="76">
        <v>1</v>
      </c>
      <c r="E135" s="16"/>
      <c r="F135" s="63">
        <f>D135*E135</f>
        <v>0</v>
      </c>
      <c r="G135" s="14"/>
    </row>
    <row r="136" spans="1:7" ht="25.05" customHeight="1">
      <c r="A136" s="139"/>
      <c r="B136" s="139"/>
      <c r="C136" s="139"/>
      <c r="D136" s="139"/>
      <c r="E136" s="16" t="s">
        <v>125</v>
      </c>
      <c r="F136" s="17">
        <f>F135+F81</f>
        <v>0</v>
      </c>
      <c r="G136" s="14"/>
    </row>
    <row r="137" spans="1:7" ht="25.05" customHeight="1">
      <c r="A137" s="136" t="s">
        <v>126</v>
      </c>
      <c r="B137" s="136"/>
      <c r="C137" s="136"/>
      <c r="D137" s="136"/>
      <c r="E137" s="137"/>
      <c r="F137" s="34">
        <f>F136+F73</f>
        <v>32572.2</v>
      </c>
      <c r="G137" s="81"/>
    </row>
    <row r="138" spans="1:7" ht="25.05" customHeight="1">
      <c r="A138" s="78" t="s">
        <v>127</v>
      </c>
      <c r="B138" s="128" t="s">
        <v>128</v>
      </c>
      <c r="C138" s="127"/>
      <c r="D138" s="128"/>
      <c r="E138" s="127"/>
      <c r="F138" s="129"/>
      <c r="G138" s="128"/>
    </row>
    <row r="139" spans="1:7" ht="25.05" customHeight="1">
      <c r="A139" s="74">
        <v>1</v>
      </c>
      <c r="B139" s="28" t="s">
        <v>129</v>
      </c>
      <c r="C139" s="74" t="s">
        <v>124</v>
      </c>
      <c r="D139" s="29">
        <v>1</v>
      </c>
      <c r="E139" s="30">
        <v>300</v>
      </c>
      <c r="F139" s="31">
        <f>D139*E139</f>
        <v>300</v>
      </c>
      <c r="G139" s="10" t="s">
        <v>130</v>
      </c>
    </row>
    <row r="140" spans="1:7" ht="25.05" customHeight="1">
      <c r="A140" s="74">
        <v>2</v>
      </c>
      <c r="B140" s="10" t="s">
        <v>131</v>
      </c>
      <c r="C140" s="29" t="s">
        <v>124</v>
      </c>
      <c r="D140" s="29">
        <v>1</v>
      </c>
      <c r="E140" s="30">
        <v>300</v>
      </c>
      <c r="F140" s="31">
        <f>D140*E140</f>
        <v>300</v>
      </c>
      <c r="G140" s="10" t="s">
        <v>132</v>
      </c>
    </row>
    <row r="141" spans="1:7" s="1" customFormat="1" ht="25.95" customHeight="1">
      <c r="A141" s="74"/>
      <c r="B141" s="85" t="s">
        <v>171</v>
      </c>
      <c r="C141" s="96" t="s">
        <v>172</v>
      </c>
      <c r="D141" s="29">
        <v>1</v>
      </c>
      <c r="E141" s="30">
        <v>300</v>
      </c>
      <c r="F141" s="31">
        <f>E141</f>
        <v>300</v>
      </c>
      <c r="G141" s="10"/>
    </row>
    <row r="142" spans="1:7" s="1" customFormat="1" ht="25.95" customHeight="1">
      <c r="A142" s="74"/>
      <c r="B142" s="85" t="s">
        <v>173</v>
      </c>
      <c r="C142" s="96" t="s">
        <v>172</v>
      </c>
      <c r="D142" s="29">
        <v>2</v>
      </c>
      <c r="E142" s="30">
        <v>300</v>
      </c>
      <c r="F142" s="31">
        <f>E142*D142</f>
        <v>600</v>
      </c>
      <c r="G142" s="10"/>
    </row>
    <row r="143" spans="1:7" ht="25.05" customHeight="1">
      <c r="A143" s="130" t="s">
        <v>133</v>
      </c>
      <c r="B143" s="130"/>
      <c r="C143" s="130"/>
      <c r="D143" s="130"/>
      <c r="E143" s="33" t="s">
        <v>34</v>
      </c>
      <c r="F143" s="34">
        <f>SUM(F139:F142)</f>
        <v>1500</v>
      </c>
      <c r="G143" s="35"/>
    </row>
    <row r="144" spans="1:7" ht="25.05" customHeight="1">
      <c r="A144" s="136" t="s">
        <v>134</v>
      </c>
      <c r="B144" s="136"/>
      <c r="C144" s="137"/>
      <c r="D144" s="136"/>
      <c r="E144" s="137"/>
      <c r="F144" s="34">
        <f>F143+F137</f>
        <v>34072.199999999997</v>
      </c>
      <c r="G144" s="74"/>
    </row>
    <row r="145" spans="1:7" ht="25.05" customHeight="1">
      <c r="A145" s="1"/>
      <c r="B145" s="1"/>
      <c r="C145" s="1"/>
      <c r="D145" s="1"/>
      <c r="E145" s="1"/>
      <c r="F145" s="1"/>
      <c r="G145" s="1"/>
    </row>
    <row r="146" spans="1:7" ht="25.05" customHeight="1">
      <c r="A146" s="1"/>
      <c r="B146" s="1"/>
      <c r="C146" s="1"/>
      <c r="D146" s="1"/>
      <c r="E146" s="1"/>
      <c r="F146" s="70"/>
      <c r="G146" s="1"/>
    </row>
    <row r="147" spans="1:7" ht="25.05" customHeight="1">
      <c r="A147" s="1"/>
      <c r="B147" s="1"/>
      <c r="C147" s="1"/>
      <c r="D147" s="1"/>
      <c r="E147" s="1"/>
      <c r="F147" s="1"/>
      <c r="G147" s="1"/>
    </row>
  </sheetData>
  <mergeCells count="36">
    <mergeCell ref="A136:D136"/>
    <mergeCell ref="A137:E137"/>
    <mergeCell ref="B138:G138"/>
    <mergeCell ref="A143:D143"/>
    <mergeCell ref="A144:E144"/>
    <mergeCell ref="A134:D134"/>
    <mergeCell ref="B37:G37"/>
    <mergeCell ref="A40:D40"/>
    <mergeCell ref="B42:G42"/>
    <mergeCell ref="A52:D52"/>
    <mergeCell ref="B53:G53"/>
    <mergeCell ref="A63:D63"/>
    <mergeCell ref="B64:G64"/>
    <mergeCell ref="A72:D72"/>
    <mergeCell ref="A73:D73"/>
    <mergeCell ref="B74:G74"/>
    <mergeCell ref="A81:D81"/>
    <mergeCell ref="A36:D36"/>
    <mergeCell ref="A5:E5"/>
    <mergeCell ref="F5:G5"/>
    <mergeCell ref="B7:G7"/>
    <mergeCell ref="A21:D21"/>
    <mergeCell ref="B22:G22"/>
    <mergeCell ref="A25:D25"/>
    <mergeCell ref="B26:G26"/>
    <mergeCell ref="A28:D28"/>
    <mergeCell ref="B29:G29"/>
    <mergeCell ref="A32:D32"/>
    <mergeCell ref="B33:G33"/>
    <mergeCell ref="A4:E4"/>
    <mergeCell ref="F4:G4"/>
    <mergeCell ref="A1:G1"/>
    <mergeCell ref="A2:E2"/>
    <mergeCell ref="F2:G2"/>
    <mergeCell ref="A3:E3"/>
    <mergeCell ref="F3:G3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topLeftCell="A16" workbookViewId="0">
      <selection activeCell="G40" sqref="G40"/>
    </sheetView>
  </sheetViews>
  <sheetFormatPr defaultColWidth="8.88671875" defaultRowHeight="24.9" customHeight="1"/>
  <cols>
    <col min="1" max="1" width="8.44140625" style="1" customWidth="1"/>
    <col min="2" max="2" width="24.77734375" style="1" customWidth="1"/>
    <col min="3" max="3" width="8.77734375" style="1" customWidth="1"/>
    <col min="4" max="6" width="10.77734375" style="1" customWidth="1"/>
    <col min="7" max="7" width="61.77734375" style="1" customWidth="1"/>
    <col min="8" max="8" width="8.88671875" style="1"/>
    <col min="9" max="11" width="10.5546875" style="1" bestFit="1" customWidth="1"/>
    <col min="12" max="16384" width="8.88671875" style="1"/>
  </cols>
  <sheetData>
    <row r="1" spans="1:11" ht="24.9" customHeight="1">
      <c r="A1" s="104" t="s">
        <v>175</v>
      </c>
      <c r="B1" s="105" t="s">
        <v>174</v>
      </c>
      <c r="C1" s="106"/>
      <c r="D1" s="107"/>
      <c r="E1" s="106"/>
      <c r="F1" s="108"/>
      <c r="G1" s="109"/>
    </row>
    <row r="2" spans="1:11" s="103" customFormat="1" ht="24.9" customHeight="1">
      <c r="A2" s="98"/>
      <c r="B2" s="99" t="s">
        <v>174</v>
      </c>
      <c r="C2" s="9" t="s">
        <v>135</v>
      </c>
      <c r="D2" s="101">
        <v>116</v>
      </c>
      <c r="E2" s="100">
        <v>588</v>
      </c>
      <c r="F2" s="102">
        <f>E2*D2</f>
        <v>68208</v>
      </c>
      <c r="G2" s="99" t="s">
        <v>198</v>
      </c>
    </row>
    <row r="3" spans="1:11" s="103" customFormat="1" ht="24.9" customHeight="1">
      <c r="A3" s="98"/>
      <c r="B3" s="99" t="s">
        <v>203</v>
      </c>
      <c r="C3" s="111" t="s">
        <v>172</v>
      </c>
      <c r="D3" s="101">
        <v>-1</v>
      </c>
      <c r="E3" s="100">
        <v>5000</v>
      </c>
      <c r="F3" s="102">
        <f>E3*D3</f>
        <v>-5000</v>
      </c>
      <c r="G3" s="99"/>
    </row>
    <row r="4" spans="1:11" ht="24.9" customHeight="1">
      <c r="A4" s="110" t="s">
        <v>176</v>
      </c>
      <c r="B4" s="142" t="s">
        <v>177</v>
      </c>
      <c r="C4" s="143"/>
      <c r="D4" s="144"/>
      <c r="E4" s="143"/>
      <c r="F4" s="145"/>
      <c r="G4" s="144"/>
    </row>
    <row r="5" spans="1:11" ht="24.9" customHeight="1">
      <c r="A5" s="4" t="s">
        <v>50</v>
      </c>
      <c r="B5" s="5"/>
      <c r="C5" s="6"/>
      <c r="D5" s="7"/>
      <c r="E5" s="6"/>
      <c r="F5" s="8"/>
      <c r="G5" s="5"/>
      <c r="I5" s="70"/>
      <c r="K5" s="70"/>
    </row>
    <row r="6" spans="1:11" ht="24.9" customHeight="1">
      <c r="A6" s="9"/>
      <c r="B6" s="85" t="s">
        <v>199</v>
      </c>
      <c r="C6" s="111" t="s">
        <v>172</v>
      </c>
      <c r="D6" s="11">
        <v>1</v>
      </c>
      <c r="E6" s="12">
        <v>8700</v>
      </c>
      <c r="F6" s="13">
        <f>E6*D6</f>
        <v>8700</v>
      </c>
      <c r="G6" s="113" t="s">
        <v>200</v>
      </c>
    </row>
    <row r="7" spans="1:11" ht="24.9" customHeight="1">
      <c r="A7" s="9"/>
      <c r="B7" s="85" t="s">
        <v>201</v>
      </c>
      <c r="C7" s="111" t="s">
        <v>202</v>
      </c>
      <c r="D7" s="11">
        <v>1</v>
      </c>
      <c r="E7" s="12">
        <v>500</v>
      </c>
      <c r="F7" s="13">
        <f>E7*D7</f>
        <v>500</v>
      </c>
      <c r="G7" s="14"/>
    </row>
    <row r="8" spans="1:11" ht="24.9" customHeight="1">
      <c r="A8" s="9"/>
      <c r="B8" s="10"/>
      <c r="C8" s="9"/>
      <c r="D8" s="11"/>
      <c r="E8" s="12"/>
      <c r="F8" s="13"/>
      <c r="G8" s="14"/>
    </row>
    <row r="9" spans="1:11" ht="24.9" customHeight="1">
      <c r="A9" s="138"/>
      <c r="B9" s="138"/>
      <c r="C9" s="138"/>
      <c r="D9" s="138"/>
      <c r="E9" s="16" t="s">
        <v>34</v>
      </c>
      <c r="F9" s="17">
        <f>SUM(F6:F8)</f>
        <v>9200</v>
      </c>
      <c r="G9" s="14"/>
      <c r="J9" s="70"/>
    </row>
    <row r="10" spans="1:11" ht="24.9" customHeight="1">
      <c r="A10" s="4" t="s">
        <v>136</v>
      </c>
      <c r="B10" s="97" t="s">
        <v>178</v>
      </c>
      <c r="C10" s="6"/>
      <c r="D10" s="7"/>
      <c r="E10" s="6"/>
      <c r="F10" s="8"/>
      <c r="G10" s="5"/>
    </row>
    <row r="11" spans="1:11" ht="24.9" customHeight="1">
      <c r="A11" s="9">
        <v>3</v>
      </c>
      <c r="B11" s="85" t="s">
        <v>179</v>
      </c>
      <c r="C11" s="111" t="s">
        <v>183</v>
      </c>
      <c r="D11" s="11">
        <v>134</v>
      </c>
      <c r="E11" s="12">
        <v>11</v>
      </c>
      <c r="F11" s="114">
        <f t="shared" ref="F11" si="0">D11*E11</f>
        <v>1474</v>
      </c>
      <c r="G11" s="14"/>
    </row>
    <row r="12" spans="1:11" ht="24.9" customHeight="1">
      <c r="A12" s="9">
        <v>4</v>
      </c>
      <c r="B12" s="85" t="s">
        <v>182</v>
      </c>
      <c r="C12" s="9" t="s">
        <v>135</v>
      </c>
      <c r="D12" s="11">
        <v>24</v>
      </c>
      <c r="E12" s="12">
        <v>120</v>
      </c>
      <c r="F12" s="114">
        <f>E12*D12</f>
        <v>2880</v>
      </c>
      <c r="G12" s="18" t="s">
        <v>138</v>
      </c>
    </row>
    <row r="13" spans="1:11" ht="24.9" customHeight="1">
      <c r="A13" s="9">
        <v>3</v>
      </c>
      <c r="B13" s="85" t="s">
        <v>180</v>
      </c>
      <c r="C13" s="9" t="s">
        <v>137</v>
      </c>
      <c r="D13" s="11">
        <v>117</v>
      </c>
      <c r="E13" s="12">
        <v>11</v>
      </c>
      <c r="F13" s="114">
        <f t="shared" ref="F13" si="1">D13*E13</f>
        <v>1287</v>
      </c>
      <c r="G13" s="14"/>
    </row>
    <row r="14" spans="1:11" ht="24.9" customHeight="1">
      <c r="A14" s="9">
        <v>4</v>
      </c>
      <c r="B14" s="85" t="s">
        <v>181</v>
      </c>
      <c r="C14" s="9" t="s">
        <v>135</v>
      </c>
      <c r="D14" s="11">
        <v>21</v>
      </c>
      <c r="E14" s="12">
        <v>120</v>
      </c>
      <c r="F14" s="114">
        <f>E14*D14</f>
        <v>2520</v>
      </c>
      <c r="G14" s="18" t="s">
        <v>138</v>
      </c>
    </row>
    <row r="15" spans="1:11" ht="24.9" customHeight="1">
      <c r="A15" s="9">
        <v>1</v>
      </c>
      <c r="B15" s="10" t="s">
        <v>139</v>
      </c>
      <c r="C15" s="9" t="s">
        <v>66</v>
      </c>
      <c r="D15" s="11">
        <v>66</v>
      </c>
      <c r="E15" s="12">
        <v>20</v>
      </c>
      <c r="F15" s="114">
        <f>D15*E15</f>
        <v>1320</v>
      </c>
      <c r="G15" s="18" t="s">
        <v>140</v>
      </c>
    </row>
    <row r="16" spans="1:11" ht="24.9" customHeight="1">
      <c r="A16" s="4" t="s">
        <v>141</v>
      </c>
      <c r="B16" s="97" t="s">
        <v>184</v>
      </c>
      <c r="C16" s="6"/>
      <c r="D16" s="7"/>
      <c r="E16" s="6"/>
      <c r="F16" s="8"/>
      <c r="G16" s="5"/>
    </row>
    <row r="17" spans="1:11" ht="24.9" customHeight="1">
      <c r="A17" s="9">
        <v>3</v>
      </c>
      <c r="B17" s="85" t="s">
        <v>192</v>
      </c>
      <c r="C17" s="9" t="s">
        <v>85</v>
      </c>
      <c r="D17" s="11">
        <v>1</v>
      </c>
      <c r="E17" s="12">
        <v>8800</v>
      </c>
      <c r="F17" s="13">
        <f t="shared" ref="F17" si="2">D17*E17</f>
        <v>8800</v>
      </c>
      <c r="G17" s="14"/>
    </row>
    <row r="18" spans="1:11" ht="24.9" customHeight="1">
      <c r="A18" s="138"/>
      <c r="B18" s="138"/>
      <c r="C18" s="138"/>
      <c r="D18" s="138"/>
      <c r="E18" s="16" t="s">
        <v>34</v>
      </c>
      <c r="F18" s="17">
        <f>SUM(F17:F17)</f>
        <v>8800</v>
      </c>
      <c r="G18" s="14"/>
    </row>
    <row r="19" spans="1:11" ht="24.9" customHeight="1">
      <c r="A19" s="4" t="s">
        <v>142</v>
      </c>
      <c r="B19" s="5" t="s">
        <v>143</v>
      </c>
      <c r="C19" s="6"/>
      <c r="D19" s="7"/>
      <c r="E19" s="6"/>
      <c r="F19" s="8"/>
      <c r="G19" s="19"/>
    </row>
    <row r="20" spans="1:11" ht="24.9" customHeight="1">
      <c r="A20" s="20">
        <v>3</v>
      </c>
      <c r="B20" s="83" t="s">
        <v>186</v>
      </c>
      <c r="C20" s="22" t="s">
        <v>66</v>
      </c>
      <c r="D20" s="23">
        <v>9.8000000000000007</v>
      </c>
      <c r="E20" s="24">
        <v>90</v>
      </c>
      <c r="F20" s="25">
        <f t="shared" ref="F20:F25" si="3">D20*E20</f>
        <v>882.00000000000011</v>
      </c>
      <c r="G20" s="26" t="s">
        <v>144</v>
      </c>
    </row>
    <row r="21" spans="1:11" ht="24.9" customHeight="1">
      <c r="A21" s="20">
        <v>3</v>
      </c>
      <c r="B21" s="83" t="s">
        <v>187</v>
      </c>
      <c r="C21" s="22" t="s">
        <v>66</v>
      </c>
      <c r="D21" s="23">
        <v>7.8</v>
      </c>
      <c r="E21" s="24">
        <v>200</v>
      </c>
      <c r="F21" s="25">
        <f t="shared" si="3"/>
        <v>1560</v>
      </c>
      <c r="G21" s="26" t="s">
        <v>144</v>
      </c>
    </row>
    <row r="22" spans="1:11" ht="24.9" customHeight="1">
      <c r="A22" s="20">
        <v>4</v>
      </c>
      <c r="B22" s="83" t="s">
        <v>188</v>
      </c>
      <c r="C22" s="22" t="s">
        <v>66</v>
      </c>
      <c r="D22" s="23">
        <v>7.8</v>
      </c>
      <c r="E22" s="24">
        <v>200</v>
      </c>
      <c r="F22" s="25">
        <f t="shared" si="3"/>
        <v>1560</v>
      </c>
      <c r="G22" s="26" t="s">
        <v>144</v>
      </c>
    </row>
    <row r="23" spans="1:11" ht="24.9" customHeight="1">
      <c r="A23" s="20">
        <v>5</v>
      </c>
      <c r="B23" s="83" t="s">
        <v>189</v>
      </c>
      <c r="C23" s="22" t="s">
        <v>66</v>
      </c>
      <c r="D23" s="23">
        <v>8</v>
      </c>
      <c r="E23" s="24">
        <v>200</v>
      </c>
      <c r="F23" s="25">
        <f t="shared" si="3"/>
        <v>1600</v>
      </c>
      <c r="G23" s="26" t="s">
        <v>144</v>
      </c>
    </row>
    <row r="24" spans="1:11" ht="24.9" customHeight="1">
      <c r="A24" s="20">
        <v>6</v>
      </c>
      <c r="B24" s="83" t="s">
        <v>190</v>
      </c>
      <c r="C24" s="22" t="s">
        <v>66</v>
      </c>
      <c r="D24" s="23">
        <v>7.8</v>
      </c>
      <c r="E24" s="24">
        <v>200</v>
      </c>
      <c r="F24" s="25">
        <f t="shared" si="3"/>
        <v>1560</v>
      </c>
      <c r="G24" s="26" t="s">
        <v>144</v>
      </c>
    </row>
    <row r="25" spans="1:11" ht="24.9" customHeight="1">
      <c r="A25" s="20">
        <v>7</v>
      </c>
      <c r="B25" s="83" t="s">
        <v>191</v>
      </c>
      <c r="C25" s="22" t="s">
        <v>66</v>
      </c>
      <c r="D25" s="23">
        <v>7.2</v>
      </c>
      <c r="E25" s="24">
        <v>200</v>
      </c>
      <c r="F25" s="25">
        <f t="shared" si="3"/>
        <v>1440</v>
      </c>
      <c r="G25" s="26" t="s">
        <v>144</v>
      </c>
    </row>
    <row r="26" spans="1:11" ht="24.9" customHeight="1">
      <c r="A26" s="138"/>
      <c r="B26" s="138"/>
      <c r="C26" s="138"/>
      <c r="D26" s="138"/>
      <c r="E26" s="16" t="s">
        <v>34</v>
      </c>
      <c r="F26" s="17">
        <f>SUM(F20:F25)</f>
        <v>8602</v>
      </c>
      <c r="G26" s="14"/>
    </row>
    <row r="27" spans="1:11" s="73" customFormat="1" ht="24.9" customHeight="1">
      <c r="A27" s="136" t="s">
        <v>145</v>
      </c>
      <c r="B27" s="136"/>
      <c r="C27" s="136"/>
      <c r="D27" s="136"/>
      <c r="E27" s="137"/>
      <c r="F27" s="34">
        <f>F26+F18+F15+F14+F13+F12+F11+F9+F3+F2</f>
        <v>99291</v>
      </c>
      <c r="G27" s="65"/>
    </row>
    <row r="29" spans="1:11" ht="24.9" customHeight="1">
      <c r="A29" s="72"/>
      <c r="B29" s="126" t="s">
        <v>146</v>
      </c>
      <c r="C29" s="140"/>
      <c r="D29" s="126"/>
      <c r="E29" s="140"/>
      <c r="F29" s="141"/>
      <c r="G29" s="126"/>
    </row>
    <row r="30" spans="1:11" ht="24.9" customHeight="1">
      <c r="A30" s="64">
        <v>1</v>
      </c>
      <c r="B30" s="71" t="s">
        <v>149</v>
      </c>
      <c r="C30" s="64" t="s">
        <v>135</v>
      </c>
      <c r="D30" s="23">
        <v>24</v>
      </c>
      <c r="E30" s="24"/>
      <c r="F30" s="69"/>
      <c r="G30" s="26"/>
      <c r="K30" s="66"/>
    </row>
    <row r="31" spans="1:11" ht="24.9" customHeight="1">
      <c r="A31" s="64">
        <v>2</v>
      </c>
      <c r="B31" s="71" t="s">
        <v>150</v>
      </c>
      <c r="C31" s="22" t="s">
        <v>124</v>
      </c>
      <c r="D31" s="23">
        <v>1</v>
      </c>
      <c r="E31" s="24"/>
      <c r="F31" s="69"/>
      <c r="G31" s="26"/>
    </row>
    <row r="32" spans="1:11" ht="24.9" customHeight="1">
      <c r="A32" s="115">
        <v>3</v>
      </c>
      <c r="B32" s="71" t="s">
        <v>185</v>
      </c>
      <c r="C32" s="112" t="s">
        <v>193</v>
      </c>
      <c r="D32" s="23">
        <v>1</v>
      </c>
      <c r="E32" s="24"/>
      <c r="F32" s="69"/>
      <c r="G32" s="26"/>
    </row>
    <row r="33" spans="1:11" ht="24.9" customHeight="1">
      <c r="A33" s="115">
        <v>4</v>
      </c>
      <c r="B33" s="71" t="s">
        <v>194</v>
      </c>
      <c r="C33" s="112" t="s">
        <v>172</v>
      </c>
      <c r="D33" s="23">
        <v>1</v>
      </c>
      <c r="E33" s="24">
        <v>3500</v>
      </c>
      <c r="F33" s="69"/>
      <c r="G33" s="26"/>
    </row>
    <row r="34" spans="1:11" ht="24.9" customHeight="1">
      <c r="A34" s="115">
        <v>5</v>
      </c>
      <c r="B34" s="71" t="s">
        <v>195</v>
      </c>
      <c r="C34" s="22"/>
      <c r="D34" s="23"/>
      <c r="E34" s="24"/>
      <c r="F34" s="69"/>
      <c r="G34" s="26"/>
    </row>
    <row r="35" spans="1:11" ht="24.9" customHeight="1">
      <c r="A35" s="115">
        <v>6</v>
      </c>
      <c r="B35" s="71" t="s">
        <v>196</v>
      </c>
      <c r="C35" s="22"/>
      <c r="D35" s="23"/>
      <c r="E35" s="24"/>
      <c r="F35" s="69"/>
      <c r="G35" s="26"/>
    </row>
    <row r="36" spans="1:11" ht="24.9" customHeight="1">
      <c r="A36" s="115">
        <v>7</v>
      </c>
      <c r="B36" s="71" t="s">
        <v>151</v>
      </c>
      <c r="C36" s="22" t="s">
        <v>124</v>
      </c>
      <c r="D36" s="23">
        <v>1</v>
      </c>
      <c r="E36" s="24"/>
      <c r="F36" s="69"/>
      <c r="G36" s="26"/>
    </row>
    <row r="37" spans="1:11" ht="24.9" customHeight="1">
      <c r="A37" s="115">
        <v>8</v>
      </c>
      <c r="B37" s="21" t="s">
        <v>148</v>
      </c>
      <c r="C37" s="22" t="s">
        <v>124</v>
      </c>
      <c r="D37" s="23">
        <v>1</v>
      </c>
      <c r="E37" s="24"/>
      <c r="F37" s="69"/>
      <c r="G37" s="26"/>
      <c r="K37" s="67"/>
    </row>
    <row r="38" spans="1:11" ht="24.9" customHeight="1">
      <c r="A38" s="115">
        <v>9</v>
      </c>
      <c r="B38" s="71" t="s">
        <v>214</v>
      </c>
      <c r="C38" s="22" t="s">
        <v>124</v>
      </c>
      <c r="D38" s="23">
        <v>1</v>
      </c>
      <c r="E38" s="24"/>
      <c r="F38" s="69"/>
      <c r="G38" s="26"/>
      <c r="K38" s="66"/>
    </row>
    <row r="39" spans="1:11" ht="24.9" customHeight="1">
      <c r="A39" s="115">
        <v>10</v>
      </c>
      <c r="B39" s="86" t="s">
        <v>197</v>
      </c>
      <c r="C39" s="74" t="s">
        <v>124</v>
      </c>
      <c r="D39" s="23">
        <v>1</v>
      </c>
      <c r="E39" s="24"/>
      <c r="F39" s="68"/>
      <c r="G39" s="26"/>
      <c r="K39" s="66"/>
    </row>
    <row r="40" spans="1:11" ht="24.9" customHeight="1">
      <c r="A40" s="115">
        <v>11</v>
      </c>
      <c r="B40" s="86" t="s">
        <v>208</v>
      </c>
      <c r="C40" s="115" t="s">
        <v>209</v>
      </c>
      <c r="D40" s="23">
        <v>1</v>
      </c>
      <c r="E40" s="24">
        <v>1500</v>
      </c>
      <c r="F40" s="68"/>
      <c r="G40" s="26"/>
      <c r="K40" s="66"/>
    </row>
    <row r="41" spans="1:11" ht="24.9" customHeight="1">
      <c r="A41" s="115">
        <v>12</v>
      </c>
      <c r="B41" s="86" t="s">
        <v>210</v>
      </c>
      <c r="C41" s="115" t="s">
        <v>211</v>
      </c>
      <c r="D41" s="23">
        <v>8.4</v>
      </c>
      <c r="E41" s="24">
        <v>260</v>
      </c>
      <c r="F41" s="68">
        <f>E41*D41</f>
        <v>2184</v>
      </c>
      <c r="G41" s="83" t="s">
        <v>212</v>
      </c>
      <c r="K41" s="66"/>
    </row>
    <row r="42" spans="1:11" ht="24.9" customHeight="1">
      <c r="A42" s="115">
        <v>13</v>
      </c>
      <c r="B42" s="86" t="s">
        <v>213</v>
      </c>
      <c r="C42" s="116" t="s">
        <v>209</v>
      </c>
      <c r="D42" s="23">
        <v>1</v>
      </c>
      <c r="E42" s="24">
        <v>7000</v>
      </c>
      <c r="F42" s="68"/>
      <c r="G42" s="83"/>
      <c r="K42" s="66"/>
    </row>
    <row r="43" spans="1:11" ht="24.9" customHeight="1">
      <c r="A43" s="115">
        <v>14</v>
      </c>
      <c r="B43" s="32" t="s">
        <v>147</v>
      </c>
      <c r="C43" s="74" t="s">
        <v>124</v>
      </c>
      <c r="D43" s="23">
        <v>1</v>
      </c>
      <c r="E43" s="24">
        <v>1000</v>
      </c>
      <c r="F43" s="68">
        <f t="shared" ref="F43" si="4">D43*E43</f>
        <v>1000</v>
      </c>
      <c r="G43" s="26"/>
      <c r="K43" s="66"/>
    </row>
  </sheetData>
  <mergeCells count="6">
    <mergeCell ref="B29:G29"/>
    <mergeCell ref="B4:G4"/>
    <mergeCell ref="A9:D9"/>
    <mergeCell ref="A18:D18"/>
    <mergeCell ref="A27:E27"/>
    <mergeCell ref="A26:D26"/>
  </mergeCells>
  <phoneticPr fontId="14" type="noConversion"/>
  <printOptions horizontalCentered="1"/>
  <pageMargins left="0.59027777777777801" right="0.39305555555555599" top="0.59027777777777801" bottom="0.39305555555555599" header="0" footer="0"/>
  <pageSetup paperSize="9" orientation="landscape" r:id="rId1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基础装修</vt:lpstr>
      <vt:lpstr>基础2</vt:lpstr>
      <vt:lpstr>全包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dreamsummit</cp:lastModifiedBy>
  <cp:lastPrinted>2019-06-18T04:00:53Z</cp:lastPrinted>
  <dcterms:created xsi:type="dcterms:W3CDTF">2016-12-02T04:01:00Z</dcterms:created>
  <dcterms:modified xsi:type="dcterms:W3CDTF">2019-06-18T04:03:21Z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10</vt:lpwstr>
  </property>
</Properties>
</file>