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abr_plan_report\SABR_Plan_Report_Testing\Output\"/>
    </mc:Choice>
  </mc:AlternateContent>
  <bookViews>
    <workbookView xWindow="360" yWindow="105" windowWidth="17235" windowHeight="21000" activeTab="1"/>
  </bookViews>
  <sheets>
    <sheet name="output" sheetId="2" r:id="rId1"/>
    <sheet name="Ipsilat. Brach. Plex" sheetId="6" r:id="rId2"/>
    <sheet name="Proximal Bronchial Tree" sheetId="5" r:id="rId3"/>
    <sheet name="Format Template" sheetId="4" r:id="rId4"/>
  </sheets>
  <calcPr calcId="152511"/>
</workbook>
</file>

<file path=xl/calcChain.xml><?xml version="1.0" encoding="utf-8"?>
<calcChain xmlns="http://schemas.openxmlformats.org/spreadsheetml/2006/main">
  <c r="K11" i="6" l="1"/>
  <c r="K10" i="6"/>
  <c r="D3" i="6" l="1"/>
  <c r="D2" i="6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H61" i="5" l="1"/>
  <c r="H60" i="5"/>
  <c r="H58" i="5"/>
  <c r="H57" i="5"/>
  <c r="H55" i="5"/>
  <c r="H54" i="5"/>
  <c r="H52" i="5"/>
  <c r="H51" i="5"/>
  <c r="H49" i="5"/>
  <c r="H46" i="5"/>
  <c r="H42" i="5"/>
  <c r="H36" i="5"/>
  <c r="H30" i="5"/>
  <c r="H25" i="5"/>
  <c r="H24" i="5"/>
  <c r="H18" i="5"/>
  <c r="H6" i="5"/>
  <c r="AC11" i="2"/>
  <c r="AC10" i="2"/>
  <c r="AC9" i="2"/>
  <c r="AC8" i="2"/>
  <c r="AC5" i="2"/>
  <c r="Y11" i="2"/>
  <c r="Y10" i="2"/>
  <c r="Y9" i="2"/>
  <c r="Y8" i="2"/>
  <c r="Y5" i="2"/>
  <c r="U11" i="2"/>
  <c r="U10" i="2"/>
  <c r="U9" i="2"/>
  <c r="U8" i="2"/>
  <c r="U5" i="2"/>
  <c r="Q11" i="2"/>
  <c r="Q10" i="2"/>
  <c r="Q9" i="2"/>
  <c r="Q8" i="2"/>
  <c r="Q5" i="2"/>
  <c r="L11" i="2"/>
  <c r="L10" i="2"/>
  <c r="L9" i="2"/>
  <c r="L8" i="2"/>
  <c r="L5" i="2"/>
  <c r="H11" i="2"/>
  <c r="H10" i="2"/>
  <c r="H9" i="2"/>
  <c r="H8" i="2"/>
  <c r="H5" i="2"/>
  <c r="AC56" i="4"/>
  <c r="Y56" i="4"/>
  <c r="U56" i="4"/>
  <c r="Q56" i="4"/>
  <c r="AC55" i="4"/>
  <c r="Y55" i="4"/>
  <c r="U55" i="4"/>
  <c r="Q55" i="4"/>
  <c r="AC54" i="4"/>
  <c r="Y54" i="4"/>
  <c r="U54" i="4"/>
  <c r="Q54" i="4"/>
  <c r="AC53" i="4"/>
  <c r="Y53" i="4"/>
  <c r="U53" i="4"/>
  <c r="Q53" i="4"/>
  <c r="AC52" i="4"/>
  <c r="Y52" i="4"/>
  <c r="U52" i="4"/>
  <c r="Q52" i="4"/>
  <c r="AC51" i="4"/>
  <c r="Y51" i="4"/>
  <c r="U51" i="4"/>
  <c r="Q51" i="4"/>
  <c r="AC50" i="4"/>
  <c r="Y50" i="4"/>
  <c r="U50" i="4"/>
  <c r="Q50" i="4"/>
  <c r="AC49" i="4"/>
  <c r="Y49" i="4"/>
  <c r="U49" i="4"/>
  <c r="Q49" i="4"/>
  <c r="AC48" i="4"/>
  <c r="Y48" i="4"/>
  <c r="U48" i="4"/>
  <c r="Q48" i="4"/>
  <c r="L48" i="4"/>
  <c r="H48" i="4"/>
  <c r="D48" i="4"/>
  <c r="AC47" i="4"/>
  <c r="Y47" i="4"/>
  <c r="U47" i="4"/>
  <c r="Q47" i="4"/>
  <c r="L47" i="4"/>
  <c r="H47" i="4"/>
  <c r="D47" i="4"/>
  <c r="AC46" i="4"/>
  <c r="Y46" i="4"/>
  <c r="U46" i="4"/>
  <c r="Q46" i="4"/>
  <c r="L46" i="4"/>
  <c r="H46" i="4"/>
  <c r="D46" i="4"/>
  <c r="AC45" i="4"/>
  <c r="Y45" i="4"/>
  <c r="U45" i="4"/>
  <c r="Q45" i="4"/>
  <c r="L45" i="4"/>
  <c r="H45" i="4"/>
  <c r="D45" i="4"/>
  <c r="BB44" i="4"/>
  <c r="AX44" i="4"/>
  <c r="AT44" i="4"/>
  <c r="AP44" i="4"/>
  <c r="AL44" i="4"/>
  <c r="AH44" i="4"/>
  <c r="AC44" i="4"/>
  <c r="Y44" i="4"/>
  <c r="U44" i="4"/>
  <c r="Q44" i="4"/>
  <c r="L44" i="4"/>
  <c r="H44" i="4"/>
  <c r="D44" i="4"/>
  <c r="BB43" i="4"/>
  <c r="AX43" i="4"/>
  <c r="AT43" i="4"/>
  <c r="AP43" i="4"/>
  <c r="AL43" i="4"/>
  <c r="AH43" i="4"/>
  <c r="AC43" i="4"/>
  <c r="Y43" i="4"/>
  <c r="U43" i="4"/>
  <c r="Q43" i="4"/>
  <c r="L43" i="4"/>
  <c r="H43" i="4"/>
  <c r="D43" i="4"/>
  <c r="BB42" i="4"/>
  <c r="AX42" i="4"/>
  <c r="AT42" i="4"/>
  <c r="AP42" i="4"/>
  <c r="AL42" i="4"/>
  <c r="AH42" i="4"/>
  <c r="AC42" i="4"/>
  <c r="Y42" i="4"/>
  <c r="U42" i="4"/>
  <c r="Q42" i="4"/>
  <c r="L42" i="4"/>
  <c r="H42" i="4"/>
  <c r="D42" i="4"/>
  <c r="BB41" i="4"/>
  <c r="AX41" i="4"/>
  <c r="AT41" i="4"/>
  <c r="AP41" i="4"/>
  <c r="AL41" i="4"/>
  <c r="AH41" i="4"/>
  <c r="AC41" i="4"/>
  <c r="Y41" i="4"/>
  <c r="U41" i="4"/>
  <c r="Q41" i="4"/>
  <c r="L41" i="4"/>
  <c r="H41" i="4"/>
  <c r="D41" i="4"/>
  <c r="BB40" i="4"/>
  <c r="AX40" i="4"/>
  <c r="AT40" i="4"/>
  <c r="AP40" i="4"/>
  <c r="AL40" i="4"/>
  <c r="AH40" i="4"/>
  <c r="AC40" i="4"/>
  <c r="Y40" i="4"/>
  <c r="U40" i="4"/>
  <c r="Q40" i="4"/>
  <c r="L40" i="4"/>
  <c r="H40" i="4"/>
  <c r="D40" i="4"/>
  <c r="BB39" i="4"/>
  <c r="AX39" i="4"/>
  <c r="AT39" i="4"/>
  <c r="AP39" i="4"/>
  <c r="AL39" i="4"/>
  <c r="AH39" i="4"/>
  <c r="AC39" i="4"/>
  <c r="Y39" i="4"/>
  <c r="U39" i="4"/>
  <c r="Q39" i="4"/>
  <c r="L39" i="4"/>
  <c r="H39" i="4"/>
  <c r="D39" i="4"/>
  <c r="BB38" i="4"/>
  <c r="AX38" i="4"/>
  <c r="AT38" i="4"/>
  <c r="AP38" i="4"/>
  <c r="AL38" i="4"/>
  <c r="AH38" i="4"/>
  <c r="AC38" i="4"/>
  <c r="Y38" i="4"/>
  <c r="U38" i="4"/>
  <c r="Q38" i="4"/>
  <c r="L38" i="4"/>
  <c r="H38" i="4"/>
  <c r="D38" i="4"/>
  <c r="BB37" i="4"/>
  <c r="AX37" i="4"/>
  <c r="AT37" i="4"/>
  <c r="AP37" i="4"/>
  <c r="AL37" i="4"/>
  <c r="AH37" i="4"/>
  <c r="AC37" i="4"/>
  <c r="Y37" i="4"/>
  <c r="U37" i="4"/>
  <c r="Q37" i="4"/>
  <c r="L37" i="4"/>
  <c r="H37" i="4"/>
  <c r="D37" i="4"/>
  <c r="BB36" i="4"/>
  <c r="AX36" i="4"/>
  <c r="AT36" i="4"/>
  <c r="AP36" i="4"/>
  <c r="AL36" i="4"/>
  <c r="AH36" i="4"/>
  <c r="AC36" i="4"/>
  <c r="Y36" i="4"/>
  <c r="U36" i="4"/>
  <c r="Q36" i="4"/>
  <c r="L36" i="4"/>
  <c r="H36" i="4"/>
  <c r="D36" i="4"/>
  <c r="BB35" i="4"/>
  <c r="AX35" i="4"/>
  <c r="AT35" i="4"/>
  <c r="AP35" i="4"/>
  <c r="AL35" i="4"/>
  <c r="AH35" i="4"/>
  <c r="AC35" i="4"/>
  <c r="Y35" i="4"/>
  <c r="U35" i="4"/>
  <c r="Q35" i="4"/>
  <c r="L35" i="4"/>
  <c r="H35" i="4"/>
  <c r="D35" i="4"/>
  <c r="BB34" i="4"/>
  <c r="AX34" i="4"/>
  <c r="AT34" i="4"/>
  <c r="AP34" i="4"/>
  <c r="AL34" i="4"/>
  <c r="AH34" i="4"/>
  <c r="AC34" i="4"/>
  <c r="Y34" i="4"/>
  <c r="U34" i="4"/>
  <c r="Q34" i="4"/>
  <c r="L34" i="4"/>
  <c r="H34" i="4"/>
  <c r="D34" i="4"/>
  <c r="BB33" i="4"/>
  <c r="AX33" i="4"/>
  <c r="AT33" i="4"/>
  <c r="AP33" i="4"/>
  <c r="AL33" i="4"/>
  <c r="AH33" i="4"/>
  <c r="AC33" i="4"/>
  <c r="Y33" i="4"/>
  <c r="U33" i="4"/>
  <c r="Q33" i="4"/>
  <c r="L33" i="4"/>
  <c r="H33" i="4"/>
  <c r="D33" i="4"/>
  <c r="BB32" i="4"/>
  <c r="AX32" i="4"/>
  <c r="AT32" i="4"/>
  <c r="AP32" i="4"/>
  <c r="AL32" i="4"/>
  <c r="AH32" i="4"/>
  <c r="AC32" i="4"/>
  <c r="Y32" i="4"/>
  <c r="U32" i="4"/>
  <c r="Q32" i="4"/>
  <c r="L32" i="4"/>
  <c r="H32" i="4"/>
  <c r="D32" i="4"/>
  <c r="BB31" i="4"/>
  <c r="AX31" i="4"/>
  <c r="AT31" i="4"/>
  <c r="AP31" i="4"/>
  <c r="AL31" i="4"/>
  <c r="AH31" i="4"/>
  <c r="AC31" i="4"/>
  <c r="Y31" i="4"/>
  <c r="U31" i="4"/>
  <c r="Q31" i="4"/>
  <c r="L31" i="4"/>
  <c r="H31" i="4"/>
  <c r="D31" i="4"/>
  <c r="BB30" i="4"/>
  <c r="AX30" i="4"/>
  <c r="AT30" i="4"/>
  <c r="AP30" i="4"/>
  <c r="AL30" i="4"/>
  <c r="AH30" i="4"/>
  <c r="AC30" i="4"/>
  <c r="Y30" i="4"/>
  <c r="U30" i="4"/>
  <c r="Q30" i="4"/>
  <c r="L30" i="4"/>
  <c r="H30" i="4"/>
  <c r="D30" i="4"/>
  <c r="BB29" i="4"/>
  <c r="AX29" i="4"/>
  <c r="AT29" i="4"/>
  <c r="AP29" i="4"/>
  <c r="AL29" i="4"/>
  <c r="AH29" i="4"/>
  <c r="AC29" i="4"/>
  <c r="Y29" i="4"/>
  <c r="U29" i="4"/>
  <c r="Q29" i="4"/>
  <c r="L29" i="4"/>
  <c r="H29" i="4"/>
  <c r="D29" i="4"/>
  <c r="BB28" i="4"/>
  <c r="AX28" i="4"/>
  <c r="AT28" i="4"/>
  <c r="AP28" i="4"/>
  <c r="AL28" i="4"/>
  <c r="AH28" i="4"/>
  <c r="AC28" i="4"/>
  <c r="Y28" i="4"/>
  <c r="U28" i="4"/>
  <c r="Q28" i="4"/>
  <c r="L28" i="4"/>
  <c r="H28" i="4"/>
  <c r="D28" i="4"/>
  <c r="BB27" i="4"/>
  <c r="AX27" i="4"/>
  <c r="AT27" i="4"/>
  <c r="AP27" i="4"/>
  <c r="AL27" i="4"/>
  <c r="AH27" i="4"/>
  <c r="AC27" i="4"/>
  <c r="Y27" i="4"/>
  <c r="U27" i="4"/>
  <c r="Q27" i="4"/>
  <c r="L27" i="4"/>
  <c r="H27" i="4"/>
  <c r="D27" i="4"/>
  <c r="BB26" i="4"/>
  <c r="AX26" i="4"/>
  <c r="AT26" i="4"/>
  <c r="AP26" i="4"/>
  <c r="AL26" i="4"/>
  <c r="AH26" i="4"/>
  <c r="AC26" i="4"/>
  <c r="Y26" i="4"/>
  <c r="U26" i="4"/>
  <c r="Q26" i="4"/>
  <c r="L26" i="4"/>
  <c r="H26" i="4"/>
  <c r="D26" i="4"/>
  <c r="BB25" i="4"/>
  <c r="AX25" i="4"/>
  <c r="AT25" i="4"/>
  <c r="AP25" i="4"/>
  <c r="AL25" i="4"/>
  <c r="AH25" i="4"/>
  <c r="AC25" i="4"/>
  <c r="Y25" i="4"/>
  <c r="U25" i="4"/>
  <c r="Q25" i="4"/>
  <c r="L25" i="4"/>
  <c r="H25" i="4"/>
  <c r="D25" i="4"/>
  <c r="BB24" i="4"/>
  <c r="AX24" i="4"/>
  <c r="AT24" i="4"/>
  <c r="AP24" i="4"/>
  <c r="AL24" i="4"/>
  <c r="AH24" i="4"/>
  <c r="AC24" i="4"/>
  <c r="Y24" i="4"/>
  <c r="U24" i="4"/>
  <c r="Q24" i="4"/>
  <c r="L24" i="4"/>
  <c r="H24" i="4"/>
  <c r="D24" i="4"/>
  <c r="BB23" i="4"/>
  <c r="AX23" i="4"/>
  <c r="AT23" i="4"/>
  <c r="AP23" i="4"/>
  <c r="AL23" i="4"/>
  <c r="AH23" i="4"/>
  <c r="AC23" i="4"/>
  <c r="Y23" i="4"/>
  <c r="U23" i="4"/>
  <c r="Q23" i="4"/>
  <c r="L23" i="4"/>
  <c r="H23" i="4"/>
  <c r="D23" i="4"/>
  <c r="BB22" i="4"/>
  <c r="AX22" i="4"/>
  <c r="AT22" i="4"/>
  <c r="AP22" i="4"/>
  <c r="AL22" i="4"/>
  <c r="AH22" i="4"/>
  <c r="AC22" i="4"/>
  <c r="Y22" i="4"/>
  <c r="U22" i="4"/>
  <c r="Q22" i="4"/>
  <c r="L22" i="4"/>
  <c r="H22" i="4"/>
  <c r="D22" i="4"/>
  <c r="BB21" i="4"/>
  <c r="AX21" i="4"/>
  <c r="AT21" i="4"/>
  <c r="AP21" i="4"/>
  <c r="AL21" i="4"/>
  <c r="AH21" i="4"/>
  <c r="AC21" i="4"/>
  <c r="Y21" i="4"/>
  <c r="U21" i="4"/>
  <c r="Q21" i="4"/>
  <c r="L21" i="4"/>
  <c r="H21" i="4"/>
  <c r="D21" i="4"/>
  <c r="BB20" i="4"/>
  <c r="AX20" i="4"/>
  <c r="AT20" i="4"/>
  <c r="AP20" i="4"/>
  <c r="AL20" i="4"/>
  <c r="AH20" i="4"/>
  <c r="AC20" i="4"/>
  <c r="Y20" i="4"/>
  <c r="U20" i="4"/>
  <c r="Q20" i="4"/>
  <c r="L20" i="4"/>
  <c r="H20" i="4"/>
  <c r="D20" i="4"/>
  <c r="BB19" i="4"/>
  <c r="AX19" i="4"/>
  <c r="AT19" i="4"/>
  <c r="AP19" i="4"/>
  <c r="AL19" i="4"/>
  <c r="AH19" i="4"/>
  <c r="AC19" i="4"/>
  <c r="Y19" i="4"/>
  <c r="U19" i="4"/>
  <c r="Q19" i="4"/>
  <c r="L19" i="4"/>
  <c r="H19" i="4"/>
  <c r="D19" i="4"/>
  <c r="BB18" i="4"/>
  <c r="AX18" i="4"/>
  <c r="AT18" i="4"/>
  <c r="AP18" i="4"/>
  <c r="AL18" i="4"/>
  <c r="AH18" i="4"/>
  <c r="AC18" i="4"/>
  <c r="Y18" i="4"/>
  <c r="U18" i="4"/>
  <c r="Q18" i="4"/>
  <c r="L18" i="4"/>
  <c r="H18" i="4"/>
  <c r="D18" i="4"/>
  <c r="BB17" i="4"/>
  <c r="AX17" i="4"/>
  <c r="AT17" i="4"/>
  <c r="AP17" i="4"/>
  <c r="AL17" i="4"/>
  <c r="AH17" i="4"/>
  <c r="AC17" i="4"/>
  <c r="Y17" i="4"/>
  <c r="U17" i="4"/>
  <c r="Q17" i="4"/>
  <c r="L17" i="4"/>
  <c r="H17" i="4"/>
  <c r="D17" i="4"/>
  <c r="BB16" i="4"/>
  <c r="AX16" i="4"/>
  <c r="AT16" i="4"/>
  <c r="AP16" i="4"/>
  <c r="AL16" i="4"/>
  <c r="AH16" i="4"/>
  <c r="AC16" i="4"/>
  <c r="Y16" i="4"/>
  <c r="U16" i="4"/>
  <c r="Q16" i="4"/>
  <c r="L16" i="4"/>
  <c r="H16" i="4"/>
  <c r="D16" i="4"/>
  <c r="BB15" i="4"/>
  <c r="AX15" i="4"/>
  <c r="AT15" i="4"/>
  <c r="AP15" i="4"/>
  <c r="AL15" i="4"/>
  <c r="AH15" i="4"/>
  <c r="AC15" i="4"/>
  <c r="Y15" i="4"/>
  <c r="U15" i="4"/>
  <c r="Q15" i="4"/>
  <c r="L15" i="4"/>
  <c r="H15" i="4"/>
  <c r="D15" i="4"/>
  <c r="BB14" i="4"/>
  <c r="AX14" i="4"/>
  <c r="AT14" i="4"/>
  <c r="AP14" i="4"/>
  <c r="AL14" i="4"/>
  <c r="AH14" i="4"/>
  <c r="AC14" i="4"/>
  <c r="Y14" i="4"/>
  <c r="U14" i="4"/>
  <c r="Q14" i="4"/>
  <c r="L14" i="4"/>
  <c r="H14" i="4"/>
  <c r="D14" i="4"/>
  <c r="BB13" i="4"/>
  <c r="AX13" i="4"/>
  <c r="AT13" i="4"/>
  <c r="AP13" i="4"/>
  <c r="AL13" i="4"/>
  <c r="AH13" i="4"/>
  <c r="AC13" i="4"/>
  <c r="Y13" i="4"/>
  <c r="U13" i="4"/>
  <c r="Q13" i="4"/>
  <c r="L13" i="4"/>
  <c r="H13" i="4"/>
  <c r="D13" i="4"/>
  <c r="BB12" i="4"/>
  <c r="AX12" i="4"/>
  <c r="AT12" i="4"/>
  <c r="AP12" i="4"/>
  <c r="AL12" i="4"/>
  <c r="AH12" i="4"/>
  <c r="AC12" i="4"/>
  <c r="Y12" i="4"/>
  <c r="U12" i="4"/>
  <c r="Q12" i="4"/>
  <c r="L12" i="4"/>
  <c r="H12" i="4"/>
  <c r="D12" i="4"/>
  <c r="BB11" i="4"/>
  <c r="AX11" i="4"/>
  <c r="AT11" i="4"/>
  <c r="AP11" i="4"/>
  <c r="AL11" i="4"/>
  <c r="AH11" i="4"/>
  <c r="AC11" i="4"/>
  <c r="Y11" i="4"/>
  <c r="U11" i="4"/>
  <c r="Q11" i="4"/>
  <c r="L11" i="4"/>
  <c r="H11" i="4"/>
  <c r="D11" i="4"/>
  <c r="BB10" i="4"/>
  <c r="AX10" i="4"/>
  <c r="AT10" i="4"/>
  <c r="AP10" i="4"/>
  <c r="AL10" i="4"/>
  <c r="AH10" i="4"/>
  <c r="AC10" i="4"/>
  <c r="Y10" i="4"/>
  <c r="U10" i="4"/>
  <c r="Q10" i="4"/>
  <c r="L10" i="4"/>
  <c r="H10" i="4"/>
  <c r="D10" i="4"/>
  <c r="BB9" i="4"/>
  <c r="AX9" i="4"/>
  <c r="AT9" i="4"/>
  <c r="AP9" i="4"/>
  <c r="AL9" i="4"/>
  <c r="AH9" i="4"/>
  <c r="AC9" i="4"/>
  <c r="Y9" i="4"/>
  <c r="U9" i="4"/>
  <c r="Q9" i="4"/>
  <c r="L9" i="4"/>
  <c r="H9" i="4"/>
  <c r="D9" i="4"/>
  <c r="BB8" i="4"/>
  <c r="AX8" i="4"/>
  <c r="AT8" i="4"/>
  <c r="AP8" i="4"/>
  <c r="AL8" i="4"/>
  <c r="AH8" i="4"/>
  <c r="AC8" i="4"/>
  <c r="Y8" i="4"/>
  <c r="U8" i="4"/>
  <c r="Q8" i="4"/>
  <c r="L8" i="4"/>
  <c r="H8" i="4"/>
  <c r="D8" i="4"/>
  <c r="BB7" i="4"/>
  <c r="AX7" i="4"/>
  <c r="AT7" i="4"/>
  <c r="AP7" i="4"/>
  <c r="AL7" i="4"/>
  <c r="AH7" i="4"/>
  <c r="AC7" i="4"/>
  <c r="Y7" i="4"/>
  <c r="U7" i="4"/>
  <c r="Q7" i="4"/>
  <c r="L7" i="4"/>
  <c r="H7" i="4"/>
  <c r="D7" i="4"/>
  <c r="BB6" i="4"/>
  <c r="AX6" i="4"/>
  <c r="AT6" i="4"/>
  <c r="AP6" i="4"/>
  <c r="AL6" i="4"/>
  <c r="AH6" i="4"/>
  <c r="AC6" i="4"/>
  <c r="Y6" i="4"/>
  <c r="U6" i="4"/>
  <c r="Q6" i="4"/>
  <c r="L6" i="4"/>
  <c r="H6" i="4"/>
  <c r="D6" i="4"/>
  <c r="BB5" i="4"/>
  <c r="AX5" i="4"/>
  <c r="AT5" i="4"/>
  <c r="AP5" i="4"/>
  <c r="AL5" i="4"/>
  <c r="AH5" i="4"/>
  <c r="AC5" i="4"/>
  <c r="Y5" i="4"/>
  <c r="U5" i="4"/>
  <c r="Q5" i="4"/>
  <c r="L5" i="4"/>
  <c r="H5" i="4"/>
  <c r="D5" i="4"/>
  <c r="BB4" i="4"/>
  <c r="AX4" i="4"/>
  <c r="AT4" i="4"/>
  <c r="AP4" i="4"/>
  <c r="AL4" i="4"/>
  <c r="AH4" i="4"/>
  <c r="AC4" i="4"/>
  <c r="Y4" i="4"/>
  <c r="U4" i="4"/>
  <c r="Q4" i="4"/>
  <c r="L4" i="4"/>
  <c r="H4" i="4"/>
  <c r="D4" i="4"/>
  <c r="BB3" i="4"/>
  <c r="AX3" i="4"/>
  <c r="AT3" i="4"/>
  <c r="AP3" i="4"/>
  <c r="AL3" i="4"/>
  <c r="AH3" i="4"/>
  <c r="AC3" i="4"/>
  <c r="Y3" i="4"/>
  <c r="U3" i="4"/>
  <c r="Q3" i="4"/>
  <c r="L3" i="4"/>
  <c r="H3" i="4"/>
  <c r="D3" i="4"/>
  <c r="BB1" i="4"/>
  <c r="BA1" i="4"/>
  <c r="AZ1" i="4"/>
  <c r="AX1" i="4"/>
  <c r="AW1" i="4"/>
  <c r="AV1" i="4"/>
  <c r="AT1" i="4"/>
  <c r="AS1" i="4"/>
  <c r="AR1" i="4"/>
  <c r="AP1" i="4"/>
  <c r="AO1" i="4"/>
  <c r="AN1" i="4"/>
  <c r="AL1" i="4"/>
  <c r="AK1" i="4"/>
  <c r="AJ1" i="4"/>
  <c r="AH1" i="4"/>
  <c r="AG1" i="4"/>
  <c r="AF1" i="4"/>
  <c r="AE1" i="4"/>
  <c r="AC1" i="4"/>
  <c r="AB1" i="4"/>
  <c r="AA1" i="4"/>
  <c r="Y1" i="4"/>
  <c r="X1" i="4"/>
  <c r="W1" i="4"/>
  <c r="U1" i="4"/>
  <c r="T1" i="4"/>
  <c r="S1" i="4"/>
  <c r="Q1" i="4"/>
  <c r="P1" i="4"/>
  <c r="O1" i="4"/>
  <c r="N1" i="4"/>
  <c r="L1" i="4"/>
  <c r="K1" i="4"/>
  <c r="J1" i="4"/>
  <c r="H1" i="4"/>
  <c r="G1" i="4"/>
  <c r="F1" i="4"/>
  <c r="D1" i="4"/>
  <c r="C1" i="4"/>
  <c r="B1" i="4"/>
  <c r="A1" i="4"/>
  <c r="BB2" i="2" l="1"/>
  <c r="BB3" i="2"/>
  <c r="BB4" i="2"/>
  <c r="BB5" i="2"/>
  <c r="BB6" i="2"/>
  <c r="BB7" i="2"/>
  <c r="BB9" i="2"/>
  <c r="BB10" i="2"/>
  <c r="BB11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AX2" i="2" l="1"/>
  <c r="AX3" i="2"/>
  <c r="AX4" i="2"/>
  <c r="AX5" i="2"/>
  <c r="AX6" i="2"/>
  <c r="AX7" i="2"/>
  <c r="AX8" i="2"/>
  <c r="AX9" i="2"/>
  <c r="AX10" i="2"/>
  <c r="AX11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T2" i="2" l="1"/>
  <c r="AT3" i="2"/>
  <c r="AT4" i="2"/>
  <c r="AT5" i="2"/>
  <c r="AT6" i="2"/>
  <c r="AT7" i="2"/>
  <c r="AT8" i="2"/>
  <c r="AT9" i="2"/>
  <c r="AT10" i="2"/>
  <c r="AT11" i="2"/>
  <c r="AT14" i="2"/>
  <c r="AT15" i="2"/>
  <c r="AT16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P2" i="2" l="1"/>
  <c r="AP3" i="2"/>
  <c r="AP4" i="2"/>
  <c r="AP5" i="2"/>
  <c r="AP6" i="2"/>
  <c r="AP7" i="2"/>
  <c r="AP8" i="2"/>
  <c r="AP9" i="2"/>
  <c r="AP10" i="2"/>
  <c r="AP11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L2" i="2" l="1"/>
  <c r="AL3" i="2"/>
  <c r="AL4" i="2"/>
  <c r="AL5" i="2"/>
  <c r="AL6" i="2"/>
  <c r="AL7" i="2"/>
  <c r="AL8" i="2"/>
  <c r="AL9" i="2"/>
  <c r="AL10" i="2"/>
  <c r="AL11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1" i="2"/>
  <c r="AL32" i="2"/>
  <c r="AL33" i="2"/>
  <c r="AL34" i="2"/>
  <c r="AL37" i="2"/>
  <c r="AL38" i="2"/>
  <c r="AL39" i="2"/>
  <c r="AL40" i="2"/>
  <c r="AL41" i="2"/>
  <c r="AL42" i="2"/>
  <c r="AL43" i="2"/>
  <c r="AH2" i="2" l="1"/>
  <c r="AH3" i="2"/>
  <c r="AH4" i="2"/>
  <c r="AH5" i="2"/>
  <c r="AH6" i="2"/>
  <c r="AH7" i="2"/>
  <c r="AH8" i="2"/>
  <c r="AH9" i="2"/>
  <c r="AH10" i="2"/>
  <c r="AH11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7" i="2"/>
  <c r="AH38" i="2"/>
  <c r="AH39" i="2"/>
  <c r="AH40" i="2"/>
  <c r="AH41" i="2"/>
  <c r="AH42" i="2"/>
  <c r="AH43" i="2"/>
  <c r="AC14" i="2" l="1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50" i="2"/>
  <c r="AC51" i="2"/>
  <c r="AC52" i="2"/>
  <c r="AC53" i="2"/>
  <c r="AC54" i="2"/>
  <c r="AC55" i="2"/>
  <c r="Y14" i="2" l="1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U14" i="2" l="1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50" i="2"/>
  <c r="U51" i="2"/>
  <c r="U52" i="2"/>
  <c r="U53" i="2"/>
  <c r="U54" i="2"/>
  <c r="U55" i="2"/>
  <c r="Q14" i="2" l="1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L14" i="2" l="1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2" i="2"/>
  <c r="L43" i="2"/>
  <c r="L44" i="2"/>
  <c r="L45" i="2"/>
  <c r="L46" i="2"/>
  <c r="L47" i="2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7" i="2"/>
  <c r="D5" i="2" l="1"/>
  <c r="D8" i="2"/>
  <c r="D9" i="2"/>
  <c r="D10" i="2"/>
  <c r="D11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  <c r="D47" i="2"/>
</calcChain>
</file>

<file path=xl/sharedStrings.xml><?xml version="1.0" encoding="utf-8"?>
<sst xmlns="http://schemas.openxmlformats.org/spreadsheetml/2006/main" count="1363" uniqueCount="172">
  <si>
    <t>Patient:</t>
  </si>
  <si>
    <t>CR#:</t>
  </si>
  <si>
    <t>Site:</t>
  </si>
  <si>
    <t>Plan Name:</t>
  </si>
  <si>
    <t>LUNL</t>
  </si>
  <si>
    <t>Prescription Dose (cGy):</t>
  </si>
  <si>
    <t>Fractions:</t>
  </si>
  <si>
    <t>GTV Volume (cc)</t>
  </si>
  <si>
    <t>ITV Volume (cc):</t>
  </si>
  <si>
    <t>PTV Volume (cc)</t>
  </si>
  <si>
    <t>Total Lung Volume (cc)</t>
  </si>
  <si>
    <t>Plan Normalization Value (%)</t>
  </si>
  <si>
    <t>Dose @COM-PTV (cGy)</t>
  </si>
  <si>
    <t>PTV- Minimum Dose</t>
  </si>
  <si>
    <t>PTV - V100(%)</t>
  </si>
  <si>
    <t>PTV - V90 (%)</t>
  </si>
  <si>
    <t>Location V105% - PTV (cc) =</t>
  </si>
  <si>
    <t>Volume V100% (cc) =</t>
  </si>
  <si>
    <t>Location D³2cm (%) =</t>
  </si>
  <si>
    <t>Volume</t>
  </si>
  <si>
    <t>Mean Dose (contralateral lung)</t>
  </si>
  <si>
    <t>Mean Dose (Total lung)</t>
  </si>
  <si>
    <t>V20 (Total Lung)</t>
  </si>
  <si>
    <t>Aorta  (max point dose)</t>
  </si>
  <si>
    <t>Aorta  V60Gy=</t>
  </si>
  <si>
    <t>Artery-Pulmonary (max point dose)</t>
  </si>
  <si>
    <t>Artery-Pulmonary V60Gy=</t>
  </si>
  <si>
    <t>Spinal Canal (max point dose)</t>
  </si>
  <si>
    <t>Ipsilat. Brach. Plex. (max point dose)</t>
  </si>
  <si>
    <t>??</t>
  </si>
  <si>
    <t>Ipsilat. Brach. Plex. V30Gy=</t>
  </si>
  <si>
    <t>Heart (max point dose)</t>
  </si>
  <si>
    <t>Heart V60Gy=</t>
  </si>
  <si>
    <t>Esophagus (max point dose)</t>
  </si>
  <si>
    <t>Chestwall (rib) (max point dose)</t>
  </si>
  <si>
    <t>Chestwall (rib) V50Gy=</t>
  </si>
  <si>
    <t>Stomach and  Intestines (max point dose)</t>
  </si>
  <si>
    <t>Stomach and  Intestines V36Gy=</t>
  </si>
  <si>
    <t>Dosimetrist:</t>
  </si>
  <si>
    <t>Physicist:</t>
  </si>
  <si>
    <t>NOTES:</t>
  </si>
  <si>
    <t>AA, BB</t>
  </si>
  <si>
    <t>Trachea (max point dose)</t>
  </si>
  <si>
    <t>Trachea V60Gy =</t>
  </si>
  <si>
    <t>Bronchus (max point dose)</t>
  </si>
  <si>
    <t>Bronchus V36Gy=</t>
  </si>
  <si>
    <t>Proximal Trachea &amp; Bronch. Tree:  (max point dose)</t>
  </si>
  <si>
    <t>Proximal Trachea &amp; Bronch. Tree:  V60Gy =</t>
  </si>
  <si>
    <t>Radiation Oncologist:</t>
  </si>
  <si>
    <t>EvaluationSheet 60Gy 8F</t>
  </si>
  <si>
    <t>DVH Data Mar 05 2018.dvh</t>
  </si>
  <si>
    <t>Test_results</t>
  </si>
  <si>
    <t>Difference</t>
  </si>
  <si>
    <t>LUNR</t>
  </si>
  <si>
    <t>DVH Data Nov 22 2017.dvh</t>
  </si>
  <si>
    <t>DVH Data Nov 17 2017.dvh</t>
  </si>
  <si>
    <t>Dose @COM-PTV (%)</t>
  </si>
  <si>
    <t>PTV- Minimum Dose (%)</t>
  </si>
  <si>
    <t>V20 (Total Lung) in %</t>
  </si>
  <si>
    <t xml:space="preserve">Lung-Basic Function </t>
  </si>
  <si>
    <t xml:space="preserve">Lung-Pneumonitis </t>
  </si>
  <si>
    <t>Aorta  V40Gy=</t>
  </si>
  <si>
    <t>Artery-Pulmonary V40Gy=</t>
  </si>
  <si>
    <t>Spinal Canal V20.8Gy=</t>
  </si>
  <si>
    <t>Spinal Canal V13.6Gy=</t>
  </si>
  <si>
    <t>Spinal Canal-PRV 5mm (max point dose)</t>
  </si>
  <si>
    <t>Ipsilat. Brach. Plex. V23.6Gy=</t>
  </si>
  <si>
    <t>Skin V30Gy=</t>
  </si>
  <si>
    <t>Heart V28Gy=</t>
  </si>
  <si>
    <t>Esophagus V18.8Gy=</t>
  </si>
  <si>
    <t>*Chestwall (rib) (max point dose)</t>
  </si>
  <si>
    <t>*Chestwall (rib) V40Gy=</t>
  </si>
  <si>
    <t>*Chestwall (rib) V30Gy=</t>
  </si>
  <si>
    <t>Proximal Trachea and Bronchial Tree (max point dose)</t>
  </si>
  <si>
    <t>Proximal Trachea and Bronchial Tree V15.6Gy=</t>
  </si>
  <si>
    <t>Stomach and Intestines (max point dose)</t>
  </si>
  <si>
    <t>Stomach and Intestines V21Gy=</t>
  </si>
  <si>
    <t>Trachea V15.6Gy=</t>
  </si>
  <si>
    <t>Bronchus V15.6Gy=</t>
  </si>
  <si>
    <t>EvaluationSheet 48Gy4F 60Gy5F</t>
  </si>
  <si>
    <t>DVH Data Feb 14 2018.dvh</t>
  </si>
  <si>
    <t>DVH Data Feb 27 2018.dvh</t>
  </si>
  <si>
    <t>DVH_Data_Sept_29_2017.dvh</t>
  </si>
  <si>
    <t>DVH_Data_Aug_29_2017.dvh</t>
  </si>
  <si>
    <t>PT1</t>
  </si>
  <si>
    <t>LUNG</t>
  </si>
  <si>
    <t>Location  D³2cm (%) =</t>
  </si>
  <si>
    <t>Volume(R50)</t>
  </si>
  <si>
    <t>Lung-Basic Function V11.6Gy=</t>
  </si>
  <si>
    <t>Lung-Pneumonitis V12.4Gy=</t>
  </si>
  <si>
    <t>Artery-Pulmnory (max point dose)</t>
  </si>
  <si>
    <t>Ipsilat Brach.Plex (max point dose)</t>
  </si>
  <si>
    <t>*Chestwall (rib) V28.2Gy=</t>
  </si>
  <si>
    <t>OK</t>
  </si>
  <si>
    <t>Trachea</t>
  </si>
  <si>
    <t>Bronchus</t>
  </si>
  <si>
    <t>EvaluationSheet 54Gy 3F</t>
  </si>
  <si>
    <t>SABR1.dvh</t>
  </si>
  <si>
    <t>PT2</t>
  </si>
  <si>
    <t>SABR2.dvh</t>
  </si>
  <si>
    <t>PT3</t>
  </si>
  <si>
    <t>SABR3.dvh</t>
  </si>
  <si>
    <t>PT4</t>
  </si>
  <si>
    <t>SABR4.dvh</t>
  </si>
  <si>
    <t>PT5</t>
  </si>
  <si>
    <t>SABR5.dvh</t>
  </si>
  <si>
    <t>PT6</t>
  </si>
  <si>
    <t xml:space="preserve"> </t>
  </si>
  <si>
    <t>SABR6.dvh</t>
  </si>
  <si>
    <t>Volume V50% (cc) =</t>
  </si>
  <si>
    <t>60Gy 8F</t>
  </si>
  <si>
    <t>Mar 05 2018</t>
  </si>
  <si>
    <t>Test</t>
  </si>
  <si>
    <t>Nov 22 2017</t>
  </si>
  <si>
    <t>Nov 17 2017</t>
  </si>
  <si>
    <t>48Gy4F 60Gy5F</t>
  </si>
  <si>
    <t>Feb 14 2018</t>
  </si>
  <si>
    <t>Feb 27 2018</t>
  </si>
  <si>
    <t>Sept 29 2017</t>
  </si>
  <si>
    <t>Aug 29 2017</t>
  </si>
  <si>
    <t>54Gy 3F</t>
  </si>
  <si>
    <t>SABR1</t>
  </si>
  <si>
    <t>SABR2</t>
  </si>
  <si>
    <t>SABR3</t>
  </si>
  <si>
    <t>SABR4</t>
  </si>
  <si>
    <t>SABR5</t>
  </si>
  <si>
    <t>SABR6</t>
  </si>
  <si>
    <t>Type</t>
  </si>
  <si>
    <t>Item</t>
  </si>
  <si>
    <t>Reference</t>
  </si>
  <si>
    <t>Result File</t>
  </si>
  <si>
    <t xml:space="preserve">BronchialTree </t>
  </si>
  <si>
    <t xml:space="preserve">Trachea </t>
  </si>
  <si>
    <t>Proximal Trachea and Bronchial Tree</t>
  </si>
  <si>
    <t>BronchialTree</t>
  </si>
  <si>
    <t>PRV20 Brl Tree</t>
  </si>
  <si>
    <t>Bronchial_Tree</t>
  </si>
  <si>
    <t>ProxBronchialZon</t>
  </si>
  <si>
    <t>ProxBronchiaZone</t>
  </si>
  <si>
    <t>ProxBronchZone</t>
  </si>
  <si>
    <t>Bronchus max</t>
  </si>
  <si>
    <t>T&amp;B max</t>
  </si>
  <si>
    <t>Trachea max</t>
  </si>
  <si>
    <t>-</t>
  </si>
  <si>
    <t>Data Source</t>
  </si>
  <si>
    <t>Structure Name</t>
  </si>
  <si>
    <t>Trachea V60</t>
  </si>
  <si>
    <t>Bronchus V36</t>
  </si>
  <si>
    <t>T&amp;B V60</t>
  </si>
  <si>
    <t>Trachea V15.6</t>
  </si>
  <si>
    <t>Bronchus V15.6</t>
  </si>
  <si>
    <t>T&amp;B V15.6</t>
  </si>
  <si>
    <t>Item2</t>
  </si>
  <si>
    <t>Report Structure Names</t>
  </si>
  <si>
    <t>SABR 60 in 8</t>
  </si>
  <si>
    <t xml:space="preserve">Ipsilat. Brach. Plex. </t>
  </si>
  <si>
    <t>BrachialPlexus R</t>
  </si>
  <si>
    <t>Ratio of Total Structure Volume [%]</t>
  </si>
  <si>
    <t>Dose [cGy]</t>
  </si>
  <si>
    <t>Relative dose [%]</t>
  </si>
  <si>
    <t>Median Dose [%]</t>
  </si>
  <si>
    <t>Modal Dose [%]</t>
  </si>
  <si>
    <t>Mean Dose [%]</t>
  </si>
  <si>
    <t>Max Dose [%]</t>
  </si>
  <si>
    <t>Min Dose [%]</t>
  </si>
  <si>
    <t>Volume [cm³]</t>
  </si>
  <si>
    <t xml:space="preserve"> LUNR</t>
  </si>
  <si>
    <t>Plan</t>
  </si>
  <si>
    <t xml:space="preserve"> BrachialPlexus R</t>
  </si>
  <si>
    <t>Structure</t>
  </si>
  <si>
    <t>Dose</t>
  </si>
  <si>
    <t>%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</si>
</sst>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5" borderId="1" applyNumberFormat="0" applyFont="0" applyAlignment="0" applyProtection="0"/>
    <xf numFmtId="0" fontId="6" fillId="8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" fontId="0" fillId="0" borderId="0" xfId="1" applyNumberFormat="1" applyFont="1" applyAlignment="1">
      <alignment horizontal="right"/>
    </xf>
    <xf numFmtId="0" fontId="0" fillId="6" borderId="0" xfId="0" applyFill="1"/>
    <xf numFmtId="0" fontId="0" fillId="7" borderId="0" xfId="0" applyFill="1"/>
    <xf numFmtId="2" fontId="2" fillId="3" borderId="0" xfId="2" applyNumberFormat="1" applyAlignment="1">
      <alignment horizontal="right"/>
    </xf>
    <xf numFmtId="9" fontId="2" fillId="3" borderId="0" xfId="2" applyNumberFormat="1" applyAlignment="1">
      <alignment horizontal="right"/>
    </xf>
    <xf numFmtId="164" fontId="0" fillId="5" borderId="1" xfId="5" applyNumberFormat="1" applyFont="1" applyAlignment="1">
      <alignment horizontal="right"/>
    </xf>
    <xf numFmtId="2" fontId="0" fillId="5" borderId="1" xfId="5" applyNumberFormat="1" applyFont="1" applyAlignment="1">
      <alignment horizontal="right"/>
    </xf>
    <xf numFmtId="1" fontId="3" fillId="4" borderId="0" xfId="3" applyNumberFormat="1" applyAlignment="1">
      <alignment horizontal="right"/>
    </xf>
    <xf numFmtId="2" fontId="3" fillId="4" borderId="0" xfId="3" applyNumberFormat="1" applyAlignment="1">
      <alignment horizontal="right"/>
    </xf>
    <xf numFmtId="164" fontId="0" fillId="2" borderId="0" xfId="0" applyNumberFormat="1" applyFill="1"/>
    <xf numFmtId="1" fontId="0" fillId="2" borderId="0" xfId="0" applyNumberFormat="1" applyFill="1"/>
    <xf numFmtId="9" fontId="0" fillId="2" borderId="0" xfId="1" applyFont="1" applyFill="1"/>
    <xf numFmtId="164" fontId="0" fillId="0" borderId="0" xfId="1" applyNumberFormat="1" applyFont="1" applyAlignment="1">
      <alignment horizontal="right"/>
    </xf>
    <xf numFmtId="164" fontId="0" fillId="2" borderId="0" xfId="1" applyNumberFormat="1" applyFont="1" applyFill="1"/>
    <xf numFmtId="164" fontId="3" fillId="4" borderId="0" xfId="3" applyNumberFormat="1" applyAlignment="1">
      <alignment horizontal="right"/>
    </xf>
    <xf numFmtId="2" fontId="0" fillId="2" borderId="0" xfId="0" applyNumberFormat="1" applyFill="1"/>
    <xf numFmtId="1" fontId="0" fillId="5" borderId="1" xfId="5" applyNumberFormat="1" applyFont="1" applyAlignment="1">
      <alignment horizontal="right"/>
    </xf>
    <xf numFmtId="1" fontId="5" fillId="0" borderId="0" xfId="4" applyNumberFormat="1" applyFont="1" applyAlignment="1">
      <alignment horizontal="right"/>
    </xf>
    <xf numFmtId="0" fontId="5" fillId="2" borderId="0" xfId="4" applyFont="1" applyFill="1"/>
    <xf numFmtId="0" fontId="7" fillId="0" borderId="0" xfId="7"/>
    <xf numFmtId="2" fontId="7" fillId="0" borderId="0" xfId="7" applyNumberFormat="1" applyAlignment="1">
      <alignment horizontal="right"/>
    </xf>
    <xf numFmtId="164" fontId="1" fillId="10" borderId="0" xfId="9" applyNumberFormat="1" applyAlignment="1">
      <alignment horizontal="right"/>
    </xf>
    <xf numFmtId="1" fontId="1" fillId="9" borderId="0" xfId="8" applyNumberFormat="1" applyAlignment="1">
      <alignment horizontal="right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8" fillId="0" borderId="2" xfId="0" applyFont="1" applyBorder="1"/>
    <xf numFmtId="0" fontId="10" fillId="0" borderId="2" xfId="0" applyFont="1" applyFill="1" applyBorder="1" applyAlignment="1" applyProtection="1"/>
    <xf numFmtId="0" fontId="8" fillId="0" borderId="3" xfId="0" applyFont="1" applyBorder="1"/>
    <xf numFmtId="2" fontId="0" fillId="0" borderId="4" xfId="0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11" borderId="0" xfId="0" applyFill="1"/>
    <xf numFmtId="2" fontId="0" fillId="0" borderId="6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6" fillId="8" borderId="3" xfId="6" applyBorder="1"/>
    <xf numFmtId="0" fontId="6" fillId="8" borderId="12" xfId="6" applyBorder="1"/>
    <xf numFmtId="11" fontId="0" fillId="0" borderId="0" xfId="0" applyNumberFormat="1"/>
    <xf numFmtId="0" fontId="11" fillId="0" borderId="14" xfId="0" applyFont="1" applyBorder="1"/>
    <xf numFmtId="2" fontId="0" fillId="0" borderId="11" xfId="0" applyNumberFormat="1" applyBorder="1" applyAlignment="1">
      <alignment horizontal="left"/>
    </xf>
    <xf numFmtId="2" fontId="0" fillId="0" borderId="15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2" fillId="3" borderId="16" xfId="2" applyNumberFormat="1" applyBorder="1" applyAlignment="1">
      <alignment horizontal="right"/>
    </xf>
    <xf numFmtId="2" fontId="2" fillId="3" borderId="14" xfId="2" applyNumberFormat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</cellXfs>
  <cellStyles count="10">
    <cellStyle name="20% - Accent2" xfId="9" builtinId="34"/>
    <cellStyle name="40% - Accent1" xfId="8" builtinId="31"/>
    <cellStyle name="Bad" xfId="2" builtinId="27"/>
    <cellStyle name="Explanatory Text" xfId="7" builtinId="53"/>
    <cellStyle name="Good" xfId="6" builtinId="26"/>
    <cellStyle name="Neutral" xfId="3" builtinId="28"/>
    <cellStyle name="Normal" xfId="0" builtinId="0"/>
    <cellStyle name="Note" xfId="5" builtinId="10"/>
    <cellStyle name="Percent" xfId="1" builtinId="5"/>
    <cellStyle name="Warning Text" xfId="4" builtinId="11"/>
  </cellStyles>
  <dxfs count="468"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H61" totalsRowShown="0" headerRowDxfId="467">
  <autoFilter ref="A1:H61"/>
  <tableColumns count="8">
    <tableColumn id="1" name="Type"/>
    <tableColumn id="2" name="Data Source" dataDxfId="466"/>
    <tableColumn id="8" name="Item" dataDxfId="465"/>
    <tableColumn id="3" name="Item2"/>
    <tableColumn id="7" name="Structure Name" dataDxfId="464">
      <calculatedColumnFormula>VLOOKUP(B2,$O$2:$S$14,VLOOKUP(C2,$K$8:$M$18,3,FALSE),FALSE)</calculatedColumnFormula>
    </tableColumn>
    <tableColumn id="4" name="Reference"/>
    <tableColumn id="5" name="Test"/>
    <tableColumn id="6" name="Difference">
      <calculatedColumnFormula>IFERROR(F2-G2,EXACT(G2,F2))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55"/>
  <sheetViews>
    <sheetView topLeftCell="R1" workbookViewId="0">
      <selection activeCell="AG14" sqref="AG14"/>
    </sheetView>
  </sheetViews>
  <sheetFormatPr defaultRowHeight="15" x14ac:dyDescent="0.25"/>
  <cols>
    <col min="1" max="1" width="34.42578125" customWidth="1"/>
    <col min="2" max="2" width="11.28515625" style="2" bestFit="1" customWidth="1"/>
    <col min="3" max="3" width="6.85546875" style="2" bestFit="1" customWidth="1"/>
    <col min="4" max="4" width="10.42578125" style="2" bestFit="1" customWidth="1"/>
    <col min="5" max="5" width="1.7109375" style="1" customWidth="1"/>
    <col min="6" max="6" width="11.42578125" style="2" bestFit="1" customWidth="1"/>
    <col min="7" max="7" width="6.85546875" style="2" bestFit="1" customWidth="1"/>
    <col min="8" max="8" width="10.42578125" style="2" bestFit="1" customWidth="1"/>
    <col min="9" max="9" width="1.7109375" style="1" customWidth="1"/>
    <col min="10" max="10" width="11.42578125" style="2" bestFit="1" customWidth="1"/>
    <col min="11" max="11" width="7.5703125" style="2" bestFit="1" customWidth="1"/>
    <col min="12" max="12" width="10.42578125" style="2" bestFit="1" customWidth="1"/>
    <col min="13" max="13" width="1.5703125" style="8" customWidth="1"/>
    <col min="14" max="14" width="34.42578125" customWidth="1"/>
    <col min="15" max="15" width="11.140625" style="2" bestFit="1" customWidth="1"/>
    <col min="16" max="16" width="6.85546875" style="2" bestFit="1" customWidth="1"/>
    <col min="17" max="17" width="10.42578125" style="2" bestFit="1" customWidth="1"/>
    <col min="18" max="18" width="1.7109375" style="1" customWidth="1"/>
    <col min="19" max="19" width="11.140625" style="2" bestFit="1" customWidth="1"/>
    <col min="20" max="20" width="6.85546875" style="2" bestFit="1" customWidth="1"/>
    <col min="21" max="21" width="10.42578125" style="2" bestFit="1" customWidth="1"/>
    <col min="22" max="22" width="1.7109375" style="1" customWidth="1"/>
    <col min="23" max="23" width="11.85546875" style="2" bestFit="1" customWidth="1"/>
    <col min="24" max="24" width="6.85546875" style="2" bestFit="1" customWidth="1"/>
    <col min="25" max="25" width="10.42578125" style="2" bestFit="1" customWidth="1"/>
    <col min="26" max="26" width="1.7109375" style="1" customWidth="1"/>
    <col min="27" max="27" width="11.28515625" style="2" bestFit="1" customWidth="1"/>
    <col min="28" max="28" width="7.5703125" style="2" bestFit="1" customWidth="1"/>
    <col min="29" max="29" width="10.42578125" style="2" bestFit="1" customWidth="1"/>
    <col min="30" max="30" width="1.7109375" style="8" customWidth="1"/>
    <col min="31" max="31" width="34.42578125" customWidth="1"/>
    <col min="32" max="32" width="6.5703125" style="2" bestFit="1" customWidth="1"/>
    <col min="33" max="33" width="5.85546875" style="2" bestFit="1" customWidth="1"/>
    <col min="34" max="34" width="10.42578125" style="2" bestFit="1" customWidth="1"/>
    <col min="35" max="35" width="1.7109375" style="1" customWidth="1"/>
    <col min="36" max="37" width="6.5703125" style="2" bestFit="1" customWidth="1"/>
    <col min="38" max="38" width="10.42578125" style="2" bestFit="1" customWidth="1"/>
    <col min="39" max="39" width="1.7109375" style="1" customWidth="1"/>
    <col min="40" max="40" width="6.5703125" style="2" bestFit="1" customWidth="1"/>
    <col min="41" max="41" width="5.85546875" style="2" bestFit="1" customWidth="1"/>
    <col min="42" max="42" width="10.42578125" style="2" bestFit="1" customWidth="1"/>
    <col min="43" max="43" width="1.7109375" style="1" customWidth="1"/>
    <col min="44" max="45" width="6.5703125" style="2" bestFit="1" customWidth="1"/>
    <col min="46" max="46" width="10.42578125" style="2" bestFit="1" customWidth="1"/>
    <col min="47" max="47" width="1.7109375" style="1" customWidth="1"/>
    <col min="48" max="49" width="6.5703125" style="2" bestFit="1" customWidth="1"/>
    <col min="50" max="50" width="10.42578125" style="2" bestFit="1" customWidth="1"/>
    <col min="51" max="51" width="1.7109375" style="1" customWidth="1"/>
    <col min="52" max="53" width="6.5703125" style="2" bestFit="1" customWidth="1"/>
    <col min="54" max="54" width="10.42578125" style="2" bestFit="1" customWidth="1"/>
  </cols>
  <sheetData>
    <row r="1" spans="1:54" x14ac:dyDescent="0.25">
      <c r="A1" t="s">
        <v>110</v>
      </c>
      <c r="B1" s="3" t="s">
        <v>111</v>
      </c>
      <c r="C1" s="3" t="s">
        <v>112</v>
      </c>
      <c r="D1" s="3" t="s">
        <v>52</v>
      </c>
      <c r="F1" s="3" t="s">
        <v>113</v>
      </c>
      <c r="G1" s="3" t="s">
        <v>112</v>
      </c>
      <c r="H1" s="3" t="s">
        <v>52</v>
      </c>
      <c r="J1" s="3" t="s">
        <v>114</v>
      </c>
      <c r="K1" s="3" t="s">
        <v>112</v>
      </c>
      <c r="L1" s="3" t="s">
        <v>52</v>
      </c>
      <c r="N1" t="s">
        <v>115</v>
      </c>
      <c r="O1" s="3" t="s">
        <v>116</v>
      </c>
      <c r="P1" s="3" t="s">
        <v>112</v>
      </c>
      <c r="Q1" s="3" t="s">
        <v>52</v>
      </c>
      <c r="S1" s="3" t="s">
        <v>117</v>
      </c>
      <c r="T1" s="3" t="s">
        <v>112</v>
      </c>
      <c r="U1" s="3" t="s">
        <v>52</v>
      </c>
      <c r="W1" s="3" t="s">
        <v>118</v>
      </c>
      <c r="X1" s="3" t="s">
        <v>112</v>
      </c>
      <c r="Y1" s="3" t="s">
        <v>52</v>
      </c>
      <c r="AA1" s="3" t="s">
        <v>119</v>
      </c>
      <c r="AB1" s="3" t="s">
        <v>112</v>
      </c>
      <c r="AC1" s="3" t="s">
        <v>52</v>
      </c>
      <c r="AE1" t="s">
        <v>120</v>
      </c>
      <c r="AF1" s="3" t="s">
        <v>121</v>
      </c>
      <c r="AG1" s="3" t="s">
        <v>112</v>
      </c>
      <c r="AH1" s="3" t="s">
        <v>52</v>
      </c>
      <c r="AJ1" s="3" t="s">
        <v>122</v>
      </c>
      <c r="AK1" s="3" t="s">
        <v>112</v>
      </c>
      <c r="AL1" s="3" t="s">
        <v>52</v>
      </c>
      <c r="AN1" s="3" t="s">
        <v>123</v>
      </c>
      <c r="AO1" s="3" t="s">
        <v>112</v>
      </c>
      <c r="AP1" s="3" t="s">
        <v>52</v>
      </c>
      <c r="AR1" s="3" t="s">
        <v>124</v>
      </c>
      <c r="AS1" s="3" t="s">
        <v>112</v>
      </c>
      <c r="AT1" s="3" t="s">
        <v>52</v>
      </c>
      <c r="AV1" s="3" t="s">
        <v>125</v>
      </c>
      <c r="AW1" s="3" t="s">
        <v>112</v>
      </c>
      <c r="AX1" s="3" t="s">
        <v>52</v>
      </c>
      <c r="AZ1" s="3" t="s">
        <v>126</v>
      </c>
      <c r="BA1" s="3" t="s">
        <v>112</v>
      </c>
      <c r="BB1" s="3" t="s">
        <v>52</v>
      </c>
    </row>
    <row r="2" spans="1:54" x14ac:dyDescent="0.25">
      <c r="A2" t="s">
        <v>0</v>
      </c>
      <c r="B2" s="5">
        <v>0</v>
      </c>
      <c r="C2" s="5" t="s">
        <v>41</v>
      </c>
      <c r="D2" s="5" t="s">
        <v>107</v>
      </c>
      <c r="F2" s="5">
        <v>0</v>
      </c>
      <c r="G2" s="5" t="s">
        <v>41</v>
      </c>
      <c r="H2" s="5" t="s">
        <v>107</v>
      </c>
      <c r="J2" s="5">
        <v>0</v>
      </c>
      <c r="K2" s="5" t="s">
        <v>41</v>
      </c>
      <c r="L2" s="5" t="s">
        <v>107</v>
      </c>
      <c r="N2" t="s">
        <v>0</v>
      </c>
      <c r="O2" s="5">
        <v>0</v>
      </c>
      <c r="P2" s="5" t="s">
        <v>41</v>
      </c>
      <c r="Q2" s="5" t="s">
        <v>107</v>
      </c>
      <c r="S2" s="5">
        <v>0</v>
      </c>
      <c r="T2" s="5" t="s">
        <v>41</v>
      </c>
      <c r="U2" s="5" t="s">
        <v>107</v>
      </c>
      <c r="W2" s="5">
        <v>0</v>
      </c>
      <c r="X2" s="5" t="s">
        <v>41</v>
      </c>
      <c r="Y2" s="5" t="s">
        <v>107</v>
      </c>
      <c r="AA2" s="5">
        <v>0</v>
      </c>
      <c r="AB2" s="5" t="s">
        <v>41</v>
      </c>
      <c r="AC2" s="5" t="s">
        <v>107</v>
      </c>
      <c r="AE2" t="s">
        <v>0</v>
      </c>
      <c r="AF2" s="5" t="s">
        <v>84</v>
      </c>
      <c r="AG2" s="5" t="s">
        <v>84</v>
      </c>
      <c r="AH2" s="5" t="b">
        <f t="shared" ref="AH2:AH11" si="0">IFERROR(AF2-AG2,EXACT(AG2,AF2))</f>
        <v>1</v>
      </c>
      <c r="AJ2" s="5" t="s">
        <v>98</v>
      </c>
      <c r="AK2" s="5" t="s">
        <v>98</v>
      </c>
      <c r="AL2" s="5" t="b">
        <f t="shared" ref="AL2:AL11" si="1">IFERROR(AJ2-AK2,EXACT(AK2,AJ2))</f>
        <v>1</v>
      </c>
      <c r="AN2" s="5" t="s">
        <v>100</v>
      </c>
      <c r="AO2" s="5" t="s">
        <v>100</v>
      </c>
      <c r="AP2" s="5" t="b">
        <f t="shared" ref="AP2:AP11" si="2">IFERROR(AN2-AO2,EXACT(AO2,AN2))</f>
        <v>1</v>
      </c>
      <c r="AR2" s="5" t="s">
        <v>102</v>
      </c>
      <c r="AS2" s="5" t="s">
        <v>102</v>
      </c>
      <c r="AT2" s="5" t="b">
        <f t="shared" ref="AT2:AT11" si="3">IFERROR(AR2-AS2,EXACT(AS2,AR2))</f>
        <v>1</v>
      </c>
      <c r="AV2" s="5" t="s">
        <v>104</v>
      </c>
      <c r="AW2" s="5" t="s">
        <v>104</v>
      </c>
      <c r="AX2" s="5" t="b">
        <f t="shared" ref="AX2:AX11" si="4">IFERROR(AV2-AW2,EXACT(AW2,AV2))</f>
        <v>1</v>
      </c>
      <c r="AZ2" s="5" t="s">
        <v>106</v>
      </c>
      <c r="BA2" s="5" t="s">
        <v>106</v>
      </c>
      <c r="BB2" s="5" t="b">
        <f t="shared" ref="BB2:BB7" si="5">IFERROR(AZ2-BA2,EXACT(BA2,AZ2))</f>
        <v>1</v>
      </c>
    </row>
    <row r="3" spans="1:54" x14ac:dyDescent="0.25">
      <c r="A3" t="s">
        <v>1</v>
      </c>
      <c r="B3" s="3">
        <v>0</v>
      </c>
      <c r="C3" s="3">
        <v>11</v>
      </c>
      <c r="D3" s="3" t="s">
        <v>107</v>
      </c>
      <c r="F3" s="3">
        <v>0</v>
      </c>
      <c r="G3" s="3">
        <v>11</v>
      </c>
      <c r="H3" s="3" t="s">
        <v>107</v>
      </c>
      <c r="J3" s="3">
        <v>0</v>
      </c>
      <c r="K3" s="3">
        <v>11</v>
      </c>
      <c r="L3" s="3" t="s">
        <v>107</v>
      </c>
      <c r="N3" t="s">
        <v>1</v>
      </c>
      <c r="O3" s="3">
        <v>0</v>
      </c>
      <c r="P3" s="3">
        <v>11</v>
      </c>
      <c r="Q3" s="3" t="s">
        <v>107</v>
      </c>
      <c r="S3" s="3">
        <v>0</v>
      </c>
      <c r="T3" s="3">
        <v>11</v>
      </c>
      <c r="U3" s="3" t="s">
        <v>107</v>
      </c>
      <c r="W3" s="3">
        <v>0</v>
      </c>
      <c r="X3" s="3">
        <v>11</v>
      </c>
      <c r="Y3" s="3" t="s">
        <v>107</v>
      </c>
      <c r="AA3" s="3">
        <v>0</v>
      </c>
      <c r="AB3" s="3">
        <v>11</v>
      </c>
      <c r="AC3" s="3" t="s">
        <v>107</v>
      </c>
      <c r="AE3" t="s">
        <v>1</v>
      </c>
      <c r="AF3" s="5">
        <v>1</v>
      </c>
      <c r="AG3" s="5">
        <v>1</v>
      </c>
      <c r="AH3" s="5">
        <f t="shared" si="0"/>
        <v>0</v>
      </c>
      <c r="AI3" s="17"/>
      <c r="AJ3" s="5">
        <v>2</v>
      </c>
      <c r="AK3" s="5">
        <v>2</v>
      </c>
      <c r="AL3" s="5">
        <f t="shared" si="1"/>
        <v>0</v>
      </c>
      <c r="AM3" s="17"/>
      <c r="AN3" s="5">
        <v>3</v>
      </c>
      <c r="AO3" s="5">
        <v>3</v>
      </c>
      <c r="AP3" s="5">
        <f t="shared" si="2"/>
        <v>0</v>
      </c>
      <c r="AQ3" s="17"/>
      <c r="AR3" s="5">
        <v>4</v>
      </c>
      <c r="AS3" s="5">
        <v>4</v>
      </c>
      <c r="AT3" s="5">
        <f t="shared" si="3"/>
        <v>0</v>
      </c>
      <c r="AU3" s="17"/>
      <c r="AV3" s="5">
        <v>5</v>
      </c>
      <c r="AW3" s="5">
        <v>5</v>
      </c>
      <c r="AX3" s="5">
        <f t="shared" si="4"/>
        <v>0</v>
      </c>
      <c r="AY3" s="17"/>
      <c r="AZ3" s="5">
        <v>6</v>
      </c>
      <c r="BA3" s="5">
        <v>6</v>
      </c>
      <c r="BB3" s="5">
        <f t="shared" si="5"/>
        <v>0</v>
      </c>
    </row>
    <row r="4" spans="1:54" x14ac:dyDescent="0.25">
      <c r="A4" t="s">
        <v>2</v>
      </c>
      <c r="B4" s="3">
        <v>0</v>
      </c>
      <c r="C4" s="3" t="s">
        <v>29</v>
      </c>
      <c r="D4" s="3" t="s">
        <v>107</v>
      </c>
      <c r="F4" s="3">
        <v>0</v>
      </c>
      <c r="G4" s="3" t="s">
        <v>29</v>
      </c>
      <c r="H4" s="3" t="s">
        <v>107</v>
      </c>
      <c r="J4" s="3">
        <v>0</v>
      </c>
      <c r="K4" s="3" t="s">
        <v>29</v>
      </c>
      <c r="L4" s="3" t="s">
        <v>107</v>
      </c>
      <c r="N4" t="s">
        <v>2</v>
      </c>
      <c r="O4" s="3">
        <v>0</v>
      </c>
      <c r="P4" s="3" t="s">
        <v>29</v>
      </c>
      <c r="Q4" s="3" t="s">
        <v>107</v>
      </c>
      <c r="S4" s="3">
        <v>0</v>
      </c>
      <c r="T4" s="3" t="s">
        <v>29</v>
      </c>
      <c r="U4" s="3" t="s">
        <v>107</v>
      </c>
      <c r="W4" s="3">
        <v>0</v>
      </c>
      <c r="X4" s="3" t="s">
        <v>29</v>
      </c>
      <c r="Y4" s="3" t="s">
        <v>107</v>
      </c>
      <c r="AA4" s="3">
        <v>0</v>
      </c>
      <c r="AB4" s="3" t="s">
        <v>29</v>
      </c>
      <c r="AC4" s="3" t="s">
        <v>107</v>
      </c>
      <c r="AE4" t="s">
        <v>2</v>
      </c>
      <c r="AF4" s="3" t="s">
        <v>85</v>
      </c>
      <c r="AG4" s="3" t="s">
        <v>85</v>
      </c>
      <c r="AH4" s="3" t="b">
        <f t="shared" si="0"/>
        <v>1</v>
      </c>
      <c r="AJ4" s="3" t="s">
        <v>85</v>
      </c>
      <c r="AK4" s="3" t="s">
        <v>85</v>
      </c>
      <c r="AL4" s="3" t="b">
        <f t="shared" si="1"/>
        <v>1</v>
      </c>
      <c r="AN4" s="3" t="s">
        <v>85</v>
      </c>
      <c r="AO4" s="3" t="s">
        <v>85</v>
      </c>
      <c r="AP4" s="3" t="b">
        <f t="shared" si="2"/>
        <v>1</v>
      </c>
      <c r="AR4" s="3" t="s">
        <v>85</v>
      </c>
      <c r="AS4" s="3" t="s">
        <v>85</v>
      </c>
      <c r="AT4" s="3" t="b">
        <f t="shared" si="3"/>
        <v>1</v>
      </c>
      <c r="AV4" s="3" t="s">
        <v>85</v>
      </c>
      <c r="AW4" s="3" t="s">
        <v>85</v>
      </c>
      <c r="AX4" s="3" t="b">
        <f t="shared" si="4"/>
        <v>1</v>
      </c>
      <c r="AZ4" s="3" t="s">
        <v>85</v>
      </c>
      <c r="BA4" s="3" t="s">
        <v>85</v>
      </c>
      <c r="BB4" s="3" t="b">
        <f t="shared" si="5"/>
        <v>1</v>
      </c>
    </row>
    <row r="5" spans="1:54" x14ac:dyDescent="0.25">
      <c r="A5" t="s">
        <v>3</v>
      </c>
      <c r="B5" s="5" t="s">
        <v>4</v>
      </c>
      <c r="C5" s="5" t="s">
        <v>4</v>
      </c>
      <c r="D5" s="5" t="b">
        <f>IFERROR(B5-C5,EXACT(C5,B5))</f>
        <v>1</v>
      </c>
      <c r="F5" s="5" t="s">
        <v>53</v>
      </c>
      <c r="G5" s="5" t="s">
        <v>53</v>
      </c>
      <c r="H5" s="5" t="b">
        <f>IFERROR(F5-G5,EXACT(G5,F5))</f>
        <v>1</v>
      </c>
      <c r="J5" s="5" t="s">
        <v>4</v>
      </c>
      <c r="K5" s="5" t="s">
        <v>4</v>
      </c>
      <c r="L5" s="5" t="b">
        <f>IFERROR(J5-K5,EXACT(K5,J5))</f>
        <v>1</v>
      </c>
      <c r="N5" t="s">
        <v>3</v>
      </c>
      <c r="O5" s="5" t="s">
        <v>53</v>
      </c>
      <c r="P5" s="5" t="s">
        <v>53</v>
      </c>
      <c r="Q5" s="5" t="b">
        <f>IFERROR(O5-P5,EXACT(P5,O5))</f>
        <v>1</v>
      </c>
      <c r="S5" s="5" t="s">
        <v>4</v>
      </c>
      <c r="T5" s="5" t="s">
        <v>4</v>
      </c>
      <c r="U5" s="5" t="b">
        <f>IFERROR(S5-T5,EXACT(T5,S5))</f>
        <v>1</v>
      </c>
      <c r="W5" s="5" t="s">
        <v>53</v>
      </c>
      <c r="X5" s="5" t="s">
        <v>53</v>
      </c>
      <c r="Y5" s="5" t="b">
        <f>IFERROR(W5-X5,EXACT(X5,W5))</f>
        <v>1</v>
      </c>
      <c r="AA5" s="5" t="s">
        <v>53</v>
      </c>
      <c r="AB5" s="5" t="s">
        <v>53</v>
      </c>
      <c r="AC5" s="5" t="b">
        <f>IFERROR(AA5-AB5,EXACT(AB5,AA5))</f>
        <v>1</v>
      </c>
      <c r="AE5" t="s">
        <v>3</v>
      </c>
      <c r="AF5" s="5" t="s">
        <v>53</v>
      </c>
      <c r="AG5" s="5" t="s">
        <v>53</v>
      </c>
      <c r="AH5" s="5" t="b">
        <f t="shared" si="0"/>
        <v>1</v>
      </c>
      <c r="AJ5" s="5" t="s">
        <v>4</v>
      </c>
      <c r="AK5" s="5" t="s">
        <v>4</v>
      </c>
      <c r="AL5" s="5" t="b">
        <f t="shared" si="1"/>
        <v>1</v>
      </c>
      <c r="AN5" s="5" t="s">
        <v>53</v>
      </c>
      <c r="AO5" s="5" t="s">
        <v>53</v>
      </c>
      <c r="AP5" s="5" t="b">
        <f t="shared" si="2"/>
        <v>1</v>
      </c>
      <c r="AR5" s="5" t="s">
        <v>4</v>
      </c>
      <c r="AS5" s="5" t="s">
        <v>4</v>
      </c>
      <c r="AT5" s="5" t="b">
        <f t="shared" si="3"/>
        <v>1</v>
      </c>
      <c r="AV5" s="5" t="s">
        <v>53</v>
      </c>
      <c r="AW5" s="5" t="s">
        <v>53</v>
      </c>
      <c r="AX5" s="5" t="b">
        <f t="shared" si="4"/>
        <v>1</v>
      </c>
      <c r="AZ5" s="5" t="s">
        <v>4</v>
      </c>
      <c r="BA5" s="5" t="s">
        <v>4</v>
      </c>
      <c r="BB5" s="5" t="b">
        <f t="shared" si="5"/>
        <v>1</v>
      </c>
    </row>
    <row r="6" spans="1:54" x14ac:dyDescent="0.25">
      <c r="A6" t="s">
        <v>5</v>
      </c>
      <c r="B6" s="5">
        <v>0</v>
      </c>
      <c r="C6" s="5">
        <v>6000</v>
      </c>
      <c r="D6" s="5" t="s">
        <v>107</v>
      </c>
      <c r="F6" s="5">
        <v>0</v>
      </c>
      <c r="G6" s="5">
        <v>6000</v>
      </c>
      <c r="H6" s="5" t="s">
        <v>107</v>
      </c>
      <c r="J6" s="5">
        <v>0</v>
      </c>
      <c r="K6" s="5">
        <v>6000</v>
      </c>
      <c r="L6" s="5" t="s">
        <v>107</v>
      </c>
      <c r="N6" t="s">
        <v>5</v>
      </c>
      <c r="O6" s="5">
        <v>4800</v>
      </c>
      <c r="P6" s="5">
        <v>4800</v>
      </c>
      <c r="Q6" s="5" t="s">
        <v>107</v>
      </c>
      <c r="S6" s="5">
        <v>4800</v>
      </c>
      <c r="T6" s="5">
        <v>4800</v>
      </c>
      <c r="U6" s="5" t="s">
        <v>107</v>
      </c>
      <c r="W6" s="5">
        <v>4800</v>
      </c>
      <c r="X6" s="5">
        <v>4800</v>
      </c>
      <c r="Y6" s="5" t="s">
        <v>107</v>
      </c>
      <c r="AA6" s="5">
        <v>4800</v>
      </c>
      <c r="AB6" s="5">
        <v>4800</v>
      </c>
      <c r="AC6" s="5" t="s">
        <v>107</v>
      </c>
      <c r="AE6" t="s">
        <v>5</v>
      </c>
      <c r="AF6" s="5">
        <v>5400</v>
      </c>
      <c r="AG6" s="5">
        <v>5400</v>
      </c>
      <c r="AH6" s="5">
        <f t="shared" si="0"/>
        <v>0</v>
      </c>
      <c r="AJ6" s="5">
        <v>5400</v>
      </c>
      <c r="AK6" s="5">
        <v>5400</v>
      </c>
      <c r="AL6" s="5">
        <f t="shared" si="1"/>
        <v>0</v>
      </c>
      <c r="AN6" s="5">
        <v>5400</v>
      </c>
      <c r="AO6" s="5">
        <v>5400</v>
      </c>
      <c r="AP6" s="5">
        <f t="shared" si="2"/>
        <v>0</v>
      </c>
      <c r="AR6" s="5">
        <v>5400</v>
      </c>
      <c r="AS6" s="5">
        <v>5400</v>
      </c>
      <c r="AT6" s="5">
        <f t="shared" si="3"/>
        <v>0</v>
      </c>
      <c r="AV6" s="5">
        <v>5400</v>
      </c>
      <c r="AW6" s="5">
        <v>5400</v>
      </c>
      <c r="AX6" s="5">
        <f t="shared" si="4"/>
        <v>0</v>
      </c>
      <c r="AZ6" s="5">
        <v>5400</v>
      </c>
      <c r="BA6" s="5">
        <v>5400</v>
      </c>
      <c r="BB6" s="5">
        <f t="shared" si="5"/>
        <v>0</v>
      </c>
    </row>
    <row r="7" spans="1:54" x14ac:dyDescent="0.25">
      <c r="A7" t="s">
        <v>6</v>
      </c>
      <c r="B7" s="3">
        <v>0</v>
      </c>
      <c r="C7" s="3">
        <v>8</v>
      </c>
      <c r="D7" s="3" t="s">
        <v>107</v>
      </c>
      <c r="F7" s="3">
        <v>0</v>
      </c>
      <c r="G7" s="3">
        <v>8</v>
      </c>
      <c r="H7" s="3" t="s">
        <v>107</v>
      </c>
      <c r="J7" s="3">
        <v>0</v>
      </c>
      <c r="K7" s="3">
        <v>8</v>
      </c>
      <c r="L7" s="3" t="s">
        <v>107</v>
      </c>
      <c r="N7" t="s">
        <v>6</v>
      </c>
      <c r="O7" s="3">
        <v>0</v>
      </c>
      <c r="P7" s="3" t="s">
        <v>29</v>
      </c>
      <c r="Q7" s="3" t="s">
        <v>107</v>
      </c>
      <c r="S7" s="3">
        <v>0</v>
      </c>
      <c r="T7" s="3" t="s">
        <v>29</v>
      </c>
      <c r="U7" s="3" t="s">
        <v>107</v>
      </c>
      <c r="W7" s="3">
        <v>0</v>
      </c>
      <c r="X7" s="3" t="s">
        <v>29</v>
      </c>
      <c r="Y7" s="3" t="s">
        <v>107</v>
      </c>
      <c r="AA7" s="3">
        <v>0</v>
      </c>
      <c r="AB7" s="3" t="s">
        <v>29</v>
      </c>
      <c r="AC7" s="3" t="s">
        <v>107</v>
      </c>
      <c r="AE7" t="s">
        <v>6</v>
      </c>
      <c r="AF7" s="5">
        <v>3</v>
      </c>
      <c r="AG7" s="5">
        <v>3</v>
      </c>
      <c r="AH7" s="5">
        <f t="shared" si="0"/>
        <v>0</v>
      </c>
      <c r="AI7" s="17"/>
      <c r="AJ7" s="5">
        <v>3</v>
      </c>
      <c r="AK7" s="5">
        <v>3</v>
      </c>
      <c r="AL7" s="5">
        <f t="shared" si="1"/>
        <v>0</v>
      </c>
      <c r="AM7" s="17"/>
      <c r="AN7" s="5">
        <v>3</v>
      </c>
      <c r="AO7" s="5">
        <v>3</v>
      </c>
      <c r="AP7" s="5">
        <f t="shared" si="2"/>
        <v>0</v>
      </c>
      <c r="AQ7" s="17"/>
      <c r="AR7" s="5">
        <v>3</v>
      </c>
      <c r="AS7" s="5">
        <v>3</v>
      </c>
      <c r="AT7" s="5">
        <f t="shared" si="3"/>
        <v>0</v>
      </c>
      <c r="AU7" s="17"/>
      <c r="AV7" s="5">
        <v>3</v>
      </c>
      <c r="AW7" s="5">
        <v>3</v>
      </c>
      <c r="AX7" s="5">
        <f t="shared" si="4"/>
        <v>0</v>
      </c>
      <c r="AY7" s="17"/>
      <c r="AZ7" s="5">
        <v>3</v>
      </c>
      <c r="BA7" s="5">
        <v>3</v>
      </c>
      <c r="BB7" s="5">
        <f t="shared" si="5"/>
        <v>0</v>
      </c>
    </row>
    <row r="8" spans="1:54" x14ac:dyDescent="0.25">
      <c r="A8" t="s">
        <v>7</v>
      </c>
      <c r="B8" s="3">
        <v>5.0999999999999996</v>
      </c>
      <c r="C8" s="3">
        <v>5.0999999999999996</v>
      </c>
      <c r="D8" s="3">
        <f>IFERROR(B8-C8,EXACT(C8,B8))</f>
        <v>0</v>
      </c>
      <c r="F8" s="3">
        <v>3.9</v>
      </c>
      <c r="G8" s="3">
        <v>3.9</v>
      </c>
      <c r="H8" s="3">
        <f>IFERROR(F8-G8,EXACT(G8,F8))</f>
        <v>0</v>
      </c>
      <c r="J8" s="3">
        <v>12.2</v>
      </c>
      <c r="K8" s="3">
        <v>12.2</v>
      </c>
      <c r="L8" s="3">
        <f>IFERROR(J8-K8,EXACT(K8,J8))</f>
        <v>0</v>
      </c>
      <c r="N8" t="s">
        <v>7</v>
      </c>
      <c r="O8" s="3">
        <v>4.7</v>
      </c>
      <c r="P8" s="3">
        <v>4.7</v>
      </c>
      <c r="Q8" s="3">
        <f>IFERROR(O8-P8,EXACT(P8,O8))</f>
        <v>0</v>
      </c>
      <c r="S8" s="3">
        <v>7.3</v>
      </c>
      <c r="T8" s="3">
        <v>7.3</v>
      </c>
      <c r="U8" s="3">
        <f>IFERROR(S8-T8,EXACT(T8,S8))</f>
        <v>0</v>
      </c>
      <c r="W8" s="3">
        <v>8</v>
      </c>
      <c r="X8" s="3">
        <v>8</v>
      </c>
      <c r="Y8" s="3">
        <f>IFERROR(W8-X8,EXACT(X8,W8))</f>
        <v>0</v>
      </c>
      <c r="AA8" s="3">
        <v>8.1</v>
      </c>
      <c r="AB8" s="3">
        <v>8.1</v>
      </c>
      <c r="AC8" s="3">
        <f>IFERROR(AA8-AB8,EXACT(AB8,AA8))</f>
        <v>0</v>
      </c>
      <c r="AE8" t="s">
        <v>7</v>
      </c>
      <c r="AF8" s="3">
        <v>1.33</v>
      </c>
      <c r="AG8" s="3">
        <v>1.3</v>
      </c>
      <c r="AH8" s="3">
        <f t="shared" si="0"/>
        <v>3.0000000000000027E-2</v>
      </c>
      <c r="AJ8" s="3">
        <v>3.5</v>
      </c>
      <c r="AK8" s="3">
        <v>3.5</v>
      </c>
      <c r="AL8" s="3">
        <f t="shared" si="1"/>
        <v>0</v>
      </c>
      <c r="AN8" s="3">
        <v>2.09</v>
      </c>
      <c r="AO8" s="3">
        <v>2.1</v>
      </c>
      <c r="AP8" s="3">
        <f t="shared" si="2"/>
        <v>-1.0000000000000231E-2</v>
      </c>
      <c r="AR8" s="3">
        <v>1.3</v>
      </c>
      <c r="AS8" s="3">
        <v>1.3</v>
      </c>
      <c r="AT8" s="3">
        <f t="shared" si="3"/>
        <v>0</v>
      </c>
      <c r="AV8" s="3">
        <v>1.84</v>
      </c>
      <c r="AW8" s="3">
        <v>2.5</v>
      </c>
      <c r="AX8" s="3">
        <f t="shared" si="4"/>
        <v>-0.65999999999999992</v>
      </c>
      <c r="AZ8" s="3" t="s">
        <v>107</v>
      </c>
      <c r="BA8" s="3" t="s">
        <v>29</v>
      </c>
      <c r="BB8" s="3" t="s">
        <v>107</v>
      </c>
    </row>
    <row r="9" spans="1:54" x14ac:dyDescent="0.25">
      <c r="A9" t="s">
        <v>8</v>
      </c>
      <c r="B9" s="3">
        <v>5.0999999999999996</v>
      </c>
      <c r="C9" s="3">
        <v>5.0999999999999996</v>
      </c>
      <c r="D9" s="3">
        <f>IFERROR(B9-C9,EXACT(C9,B9))</f>
        <v>0</v>
      </c>
      <c r="F9" s="3">
        <v>3.9</v>
      </c>
      <c r="G9" s="3">
        <v>3.9</v>
      </c>
      <c r="H9" s="3">
        <f>IFERROR(F9-G9,EXACT(G9,F9))</f>
        <v>0</v>
      </c>
      <c r="J9" s="3">
        <v>12.1</v>
      </c>
      <c r="K9" s="3">
        <v>12.1</v>
      </c>
      <c r="L9" s="3">
        <f>IFERROR(J9-K9,EXACT(K9,J9))</f>
        <v>0</v>
      </c>
      <c r="N9" t="s">
        <v>8</v>
      </c>
      <c r="O9" s="3">
        <v>4.7</v>
      </c>
      <c r="P9" s="3">
        <v>4.7</v>
      </c>
      <c r="Q9" s="3">
        <f>IFERROR(O9-P9,EXACT(P9,O9))</f>
        <v>0</v>
      </c>
      <c r="S9" s="3">
        <v>7.3</v>
      </c>
      <c r="T9" s="3">
        <v>7.3</v>
      </c>
      <c r="U9" s="3">
        <f>IFERROR(S9-T9,EXACT(T9,S9))</f>
        <v>0</v>
      </c>
      <c r="W9" s="3">
        <v>8</v>
      </c>
      <c r="X9" s="3">
        <v>8</v>
      </c>
      <c r="Y9" s="3">
        <f>IFERROR(W9-X9,EXACT(X9,W9))</f>
        <v>0</v>
      </c>
      <c r="AA9" s="3">
        <v>8.1</v>
      </c>
      <c r="AB9" s="3">
        <v>8.1</v>
      </c>
      <c r="AC9" s="3">
        <f>IFERROR(AA9-AB9,EXACT(AB9,AA9))</f>
        <v>0</v>
      </c>
      <c r="AE9" t="s">
        <v>8</v>
      </c>
      <c r="AF9" s="3">
        <v>1.35</v>
      </c>
      <c r="AG9" s="3">
        <v>1.3</v>
      </c>
      <c r="AH9" s="3">
        <f t="shared" si="0"/>
        <v>5.0000000000000044E-2</v>
      </c>
      <c r="AJ9" s="3">
        <v>3.5</v>
      </c>
      <c r="AK9" s="3">
        <v>3.5</v>
      </c>
      <c r="AL9" s="3">
        <f t="shared" si="1"/>
        <v>0</v>
      </c>
      <c r="AN9" s="3">
        <v>2.08</v>
      </c>
      <c r="AO9" s="3">
        <v>2.1</v>
      </c>
      <c r="AP9" s="3">
        <f t="shared" si="2"/>
        <v>-2.0000000000000018E-2</v>
      </c>
      <c r="AR9" s="3">
        <v>1.3</v>
      </c>
      <c r="AS9" s="3">
        <v>1.3</v>
      </c>
      <c r="AT9" s="3">
        <f t="shared" si="3"/>
        <v>0</v>
      </c>
      <c r="AV9" s="3">
        <v>2.4700000000000002</v>
      </c>
      <c r="AW9" s="3">
        <v>2.5</v>
      </c>
      <c r="AX9" s="3">
        <f t="shared" si="4"/>
        <v>-2.9999999999999805E-2</v>
      </c>
      <c r="AZ9" s="3">
        <v>11.94</v>
      </c>
      <c r="BA9" s="3">
        <v>11.9</v>
      </c>
      <c r="BB9" s="3">
        <f>IFERROR(AZ9-BA9,EXACT(BA9,AZ9))</f>
        <v>3.9999999999999147E-2</v>
      </c>
    </row>
    <row r="10" spans="1:54" x14ac:dyDescent="0.25">
      <c r="A10" t="s">
        <v>9</v>
      </c>
      <c r="B10" s="5">
        <v>20.3</v>
      </c>
      <c r="C10" s="5">
        <v>20.3</v>
      </c>
      <c r="D10" s="5">
        <f>IFERROR(B10-C10,EXACT(C10,B10))</f>
        <v>0</v>
      </c>
      <c r="F10" s="5">
        <v>17.2</v>
      </c>
      <c r="G10" s="5">
        <v>17.2</v>
      </c>
      <c r="H10" s="5">
        <f>IFERROR(F10-G10,EXACT(G10,F10))</f>
        <v>0</v>
      </c>
      <c r="J10" s="5">
        <v>36.799999999999997</v>
      </c>
      <c r="K10" s="5">
        <v>36.799999999999997</v>
      </c>
      <c r="L10" s="5">
        <f>IFERROR(J10-K10,EXACT(K10,J10))</f>
        <v>0</v>
      </c>
      <c r="N10" t="s">
        <v>9</v>
      </c>
      <c r="O10" s="5">
        <v>17.399999999999999</v>
      </c>
      <c r="P10" s="5">
        <v>17.399999999999999</v>
      </c>
      <c r="Q10" s="5">
        <f>IFERROR(O10-P10,EXACT(P10,O10))</f>
        <v>0</v>
      </c>
      <c r="S10" s="5">
        <v>23.8</v>
      </c>
      <c r="T10" s="5">
        <v>23.8</v>
      </c>
      <c r="U10" s="5">
        <f>IFERROR(S10-T10,EXACT(T10,S10))</f>
        <v>0</v>
      </c>
      <c r="W10" s="5">
        <v>26.1</v>
      </c>
      <c r="X10" s="5">
        <v>26.1</v>
      </c>
      <c r="Y10" s="5">
        <f>IFERROR(W10-X10,EXACT(X10,W10))</f>
        <v>0</v>
      </c>
      <c r="AA10" s="5">
        <v>24.2</v>
      </c>
      <c r="AB10" s="5">
        <v>24.2</v>
      </c>
      <c r="AC10" s="5">
        <f>IFERROR(AA10-AB10,EXACT(AB10,AA10))</f>
        <v>0</v>
      </c>
      <c r="AE10" t="s">
        <v>9</v>
      </c>
      <c r="AF10" s="3">
        <v>7.35</v>
      </c>
      <c r="AG10" s="3">
        <v>7.3</v>
      </c>
      <c r="AH10" s="3">
        <f t="shared" si="0"/>
        <v>4.9999999999999822E-2</v>
      </c>
      <c r="AI10" s="22"/>
      <c r="AJ10" s="3">
        <v>14.7</v>
      </c>
      <c r="AK10" s="3">
        <v>14.7</v>
      </c>
      <c r="AL10" s="3">
        <f t="shared" si="1"/>
        <v>0</v>
      </c>
      <c r="AM10" s="22"/>
      <c r="AN10" s="3">
        <v>10.08</v>
      </c>
      <c r="AO10" s="3">
        <v>10.1</v>
      </c>
      <c r="AP10" s="3">
        <f t="shared" si="2"/>
        <v>-1.9999999999999574E-2</v>
      </c>
      <c r="AQ10" s="22"/>
      <c r="AR10" s="3">
        <v>8.1999999999999993</v>
      </c>
      <c r="AS10" s="3">
        <v>8.1999999999999993</v>
      </c>
      <c r="AT10" s="3">
        <f t="shared" si="3"/>
        <v>0</v>
      </c>
      <c r="AU10" s="22"/>
      <c r="AV10" s="3">
        <v>10.94</v>
      </c>
      <c r="AW10" s="3">
        <v>10.9</v>
      </c>
      <c r="AX10" s="3">
        <f t="shared" si="4"/>
        <v>3.9999999999999147E-2</v>
      </c>
      <c r="AY10" s="22"/>
      <c r="AZ10" s="3">
        <v>34.520000000000003</v>
      </c>
      <c r="BA10" s="3">
        <v>34.5</v>
      </c>
      <c r="BB10" s="3">
        <f>IFERROR(AZ10-BA10,EXACT(BA10,AZ10))</f>
        <v>2.0000000000003126E-2</v>
      </c>
    </row>
    <row r="11" spans="1:54" x14ac:dyDescent="0.25">
      <c r="A11" t="s">
        <v>10</v>
      </c>
      <c r="B11" s="5">
        <v>2229.1</v>
      </c>
      <c r="C11" s="5">
        <v>2229.1</v>
      </c>
      <c r="D11" s="5">
        <f>IFERROR(B11-C11,EXACT(C11,B11))</f>
        <v>0</v>
      </c>
      <c r="E11" s="17"/>
      <c r="F11" s="5">
        <v>3687.7</v>
      </c>
      <c r="G11" s="5">
        <v>3687.7</v>
      </c>
      <c r="H11" s="5">
        <f>IFERROR(F11-G11,EXACT(G11,F11))</f>
        <v>0</v>
      </c>
      <c r="I11" s="17"/>
      <c r="J11" s="5">
        <v>3431.8</v>
      </c>
      <c r="K11" s="5">
        <v>3431.8</v>
      </c>
      <c r="L11" s="5">
        <f>IFERROR(J11-K11,EXACT(K11,J11))</f>
        <v>0</v>
      </c>
      <c r="N11" t="s">
        <v>10</v>
      </c>
      <c r="O11" s="5">
        <v>3365.2</v>
      </c>
      <c r="P11" s="5">
        <v>3365.2</v>
      </c>
      <c r="Q11" s="5">
        <f>IFERROR(O11-P11,EXACT(P11,O11))</f>
        <v>0</v>
      </c>
      <c r="R11" s="17"/>
      <c r="S11" s="5">
        <v>4403.6000000000004</v>
      </c>
      <c r="T11" s="5">
        <v>4403.6000000000004</v>
      </c>
      <c r="U11" s="5">
        <f>IFERROR(S11-T11,EXACT(T11,S11))</f>
        <v>0</v>
      </c>
      <c r="V11" s="17"/>
      <c r="W11" s="5">
        <v>4489.8</v>
      </c>
      <c r="X11" s="5">
        <v>4489.8</v>
      </c>
      <c r="Y11" s="5">
        <f>IFERROR(W11-X11,EXACT(X11,W11))</f>
        <v>0</v>
      </c>
      <c r="AA11" s="5">
        <v>2030</v>
      </c>
      <c r="AB11" s="5">
        <v>2030</v>
      </c>
      <c r="AC11" s="5">
        <f>IFERROR(AA11-AB11,EXACT(AB11,AA11))</f>
        <v>0</v>
      </c>
      <c r="AE11" t="s">
        <v>10</v>
      </c>
      <c r="AF11" s="7">
        <v>4689.47</v>
      </c>
      <c r="AG11" s="7">
        <v>4689.5</v>
      </c>
      <c r="AH11" s="5">
        <f t="shared" si="0"/>
        <v>-2.9999999999745341E-2</v>
      </c>
      <c r="AI11" s="17"/>
      <c r="AJ11" s="7">
        <v>6102.7</v>
      </c>
      <c r="AK11" s="7">
        <v>6102.7</v>
      </c>
      <c r="AL11" s="5">
        <f t="shared" si="1"/>
        <v>0</v>
      </c>
      <c r="AM11" s="17"/>
      <c r="AN11" s="7">
        <v>3151.03</v>
      </c>
      <c r="AO11" s="7">
        <v>3151</v>
      </c>
      <c r="AP11" s="5">
        <f t="shared" si="2"/>
        <v>3.0000000000200089E-2</v>
      </c>
      <c r="AQ11" s="17"/>
      <c r="AR11" s="7">
        <v>2926.04</v>
      </c>
      <c r="AS11" s="7">
        <v>2926</v>
      </c>
      <c r="AT11" s="5">
        <f t="shared" si="3"/>
        <v>3.999999999996362E-2</v>
      </c>
      <c r="AU11" s="17"/>
      <c r="AV11" s="7">
        <v>5232</v>
      </c>
      <c r="AW11" s="7">
        <v>5232.3</v>
      </c>
      <c r="AX11" s="5">
        <f t="shared" si="4"/>
        <v>-0.3000000000001819</v>
      </c>
      <c r="AY11" s="17"/>
      <c r="AZ11" s="7">
        <v>7331</v>
      </c>
      <c r="BA11" s="7">
        <v>7331</v>
      </c>
      <c r="BB11" s="5">
        <f>IFERROR(AZ11-BA11,EXACT(BA11,AZ11))</f>
        <v>0</v>
      </c>
    </row>
    <row r="12" spans="1:54" x14ac:dyDescent="0.25">
      <c r="A12" t="s">
        <v>11</v>
      </c>
      <c r="B12" s="3">
        <v>0.89100000000000001</v>
      </c>
      <c r="C12" s="3" t="s">
        <v>29</v>
      </c>
      <c r="D12" s="3" t="s">
        <v>107</v>
      </c>
      <c r="F12" s="3">
        <v>0.90900000000000003</v>
      </c>
      <c r="G12" s="3" t="s">
        <v>29</v>
      </c>
      <c r="H12" s="3" t="s">
        <v>107</v>
      </c>
      <c r="J12" s="3">
        <v>0.86</v>
      </c>
      <c r="K12" s="3" t="s">
        <v>29</v>
      </c>
      <c r="L12" s="3" t="s">
        <v>107</v>
      </c>
      <c r="N12" t="s">
        <v>11</v>
      </c>
      <c r="O12" s="3" t="s">
        <v>29</v>
      </c>
      <c r="P12" s="3" t="s">
        <v>29</v>
      </c>
      <c r="Q12" s="3" t="s">
        <v>107</v>
      </c>
      <c r="S12" s="3">
        <v>0.85</v>
      </c>
      <c r="T12" s="3" t="s">
        <v>29</v>
      </c>
      <c r="U12" s="3" t="s">
        <v>107</v>
      </c>
      <c r="W12" s="3">
        <v>0.89400000000000002</v>
      </c>
      <c r="X12" s="3" t="s">
        <v>29</v>
      </c>
      <c r="Y12" s="3" t="s">
        <v>107</v>
      </c>
      <c r="AA12" s="3">
        <v>0.82199999999999995</v>
      </c>
      <c r="AB12" s="3" t="s">
        <v>29</v>
      </c>
      <c r="AC12" s="3" t="s">
        <v>107</v>
      </c>
      <c r="AE12" t="s">
        <v>11</v>
      </c>
      <c r="AF12" s="6">
        <v>0.66300000000000003</v>
      </c>
      <c r="AG12" s="6" t="s">
        <v>29</v>
      </c>
      <c r="AH12" s="6" t="s">
        <v>107</v>
      </c>
      <c r="AI12" s="18"/>
      <c r="AJ12" s="6">
        <v>0.877</v>
      </c>
      <c r="AK12" s="6" t="s">
        <v>29</v>
      </c>
      <c r="AL12" s="6" t="s">
        <v>107</v>
      </c>
      <c r="AM12" s="18"/>
      <c r="AN12" s="6">
        <v>0.72399999999999998</v>
      </c>
      <c r="AO12" s="6" t="s">
        <v>29</v>
      </c>
      <c r="AP12" s="6" t="s">
        <v>107</v>
      </c>
      <c r="AQ12" s="18"/>
      <c r="AR12" s="6">
        <v>0.82299999999999995</v>
      </c>
      <c r="AS12" s="6" t="s">
        <v>29</v>
      </c>
      <c r="AT12" s="6" t="s">
        <v>107</v>
      </c>
      <c r="AU12" s="18"/>
      <c r="AV12" s="6">
        <v>0.86699999999999999</v>
      </c>
      <c r="AW12" s="6" t="s">
        <v>29</v>
      </c>
      <c r="AX12" s="6" t="s">
        <v>107</v>
      </c>
      <c r="AY12" s="18"/>
      <c r="AZ12" s="6">
        <v>0.71899999999999997</v>
      </c>
      <c r="BA12" s="6" t="s">
        <v>29</v>
      </c>
      <c r="BB12" s="6" t="s">
        <v>107</v>
      </c>
    </row>
    <row r="13" spans="1:54" x14ac:dyDescent="0.25">
      <c r="A13" t="s">
        <v>12</v>
      </c>
      <c r="B13" s="6">
        <v>1.117</v>
      </c>
      <c r="C13" s="6" t="s">
        <v>29</v>
      </c>
      <c r="D13" s="6" t="s">
        <v>107</v>
      </c>
      <c r="F13" s="6">
        <v>1.147</v>
      </c>
      <c r="G13" s="6" t="s">
        <v>29</v>
      </c>
      <c r="H13" s="6" t="s">
        <v>107</v>
      </c>
      <c r="J13" s="6">
        <v>1.222</v>
      </c>
      <c r="K13" s="6" t="s">
        <v>29</v>
      </c>
      <c r="L13" s="6" t="s">
        <v>107</v>
      </c>
      <c r="N13" t="s">
        <v>56</v>
      </c>
      <c r="O13" s="6" t="s">
        <v>29</v>
      </c>
      <c r="P13" s="6" t="s">
        <v>29</v>
      </c>
      <c r="Q13" s="6" t="s">
        <v>107</v>
      </c>
      <c r="S13" s="6">
        <v>1.2609999999999999</v>
      </c>
      <c r="T13" s="6" t="s">
        <v>29</v>
      </c>
      <c r="U13" s="6" t="s">
        <v>107</v>
      </c>
      <c r="W13" s="6">
        <v>1.194</v>
      </c>
      <c r="X13" s="6" t="s">
        <v>29</v>
      </c>
      <c r="Y13" s="6" t="s">
        <v>107</v>
      </c>
      <c r="AA13" s="6">
        <v>1.2230000000000001</v>
      </c>
      <c r="AB13" s="6" t="s">
        <v>29</v>
      </c>
      <c r="AC13" s="6" t="s">
        <v>107</v>
      </c>
      <c r="AE13" t="s">
        <v>12</v>
      </c>
      <c r="AF13" s="5">
        <v>6385.6</v>
      </c>
      <c r="AG13" s="5" t="s">
        <v>29</v>
      </c>
      <c r="AH13" s="5" t="s">
        <v>107</v>
      </c>
      <c r="AJ13" s="5">
        <v>6520.1</v>
      </c>
      <c r="AK13" s="5" t="s">
        <v>29</v>
      </c>
      <c r="AL13" s="5" t="s">
        <v>107</v>
      </c>
      <c r="AN13" s="5">
        <v>6547.2</v>
      </c>
      <c r="AO13" s="5" t="s">
        <v>29</v>
      </c>
      <c r="AP13" s="5" t="s">
        <v>107</v>
      </c>
      <c r="AR13" s="5">
        <v>6389</v>
      </c>
      <c r="AS13" s="5" t="s">
        <v>29</v>
      </c>
      <c r="AT13" s="5" t="s">
        <v>107</v>
      </c>
      <c r="AV13" s="5">
        <v>7203.6</v>
      </c>
      <c r="AW13" s="5" t="s">
        <v>29</v>
      </c>
      <c r="AX13" s="5" t="s">
        <v>107</v>
      </c>
      <c r="AZ13" s="5">
        <v>6711.3</v>
      </c>
      <c r="BA13" s="5" t="s">
        <v>29</v>
      </c>
      <c r="BB13" s="5" t="s">
        <v>107</v>
      </c>
    </row>
    <row r="14" spans="1:54" x14ac:dyDescent="0.25">
      <c r="A14" t="s">
        <v>13</v>
      </c>
      <c r="B14" s="6">
        <v>0.84699999999999998</v>
      </c>
      <c r="C14" s="6">
        <v>0.84699999999999998</v>
      </c>
      <c r="D14" s="6">
        <f t="shared" ref="D14:D40" si="6">IFERROR(B14-C14,EXACT(C14,B14))</f>
        <v>0</v>
      </c>
      <c r="F14" s="6">
        <v>0.90300000000000002</v>
      </c>
      <c r="G14" s="6">
        <v>0.90300000000000002</v>
      </c>
      <c r="H14" s="6">
        <f t="shared" ref="H14:H40" si="7">IFERROR(F14-G14,EXACT(G14,F14))</f>
        <v>0</v>
      </c>
      <c r="J14" s="6">
        <v>0.8590000000000001</v>
      </c>
      <c r="K14" s="6">
        <v>0.8590000000000001</v>
      </c>
      <c r="L14" s="6">
        <f t="shared" ref="L14:L40" si="8">IFERROR(J14-K14,EXACT(K14,J14))</f>
        <v>0</v>
      </c>
      <c r="N14" t="s">
        <v>57</v>
      </c>
      <c r="O14" s="11">
        <v>0.90400000000000003</v>
      </c>
      <c r="P14" s="11">
        <v>15.7296</v>
      </c>
      <c r="Q14" s="11">
        <f t="shared" ref="Q14:Q55" si="9">IFERROR(O14-P14,EXACT(P14,O14))</f>
        <v>-14.8256</v>
      </c>
      <c r="S14" s="11">
        <v>0.91</v>
      </c>
      <c r="T14" s="11">
        <v>21.658000000000001</v>
      </c>
      <c r="U14" s="11">
        <f t="shared" ref="U14:U48" si="10">IFERROR(S14-T14,EXACT(T14,S14))</f>
        <v>-20.748000000000001</v>
      </c>
      <c r="W14" s="11">
        <v>0.89500000000000002</v>
      </c>
      <c r="X14" s="11">
        <v>23.359500000000001</v>
      </c>
      <c r="Y14" s="11">
        <f t="shared" ref="Y14:Y55" si="11">IFERROR(W14-X14,EXACT(X14,W14))</f>
        <v>-22.464500000000001</v>
      </c>
      <c r="AA14" s="11">
        <v>0.87</v>
      </c>
      <c r="AB14" s="11">
        <v>21.053999999999998</v>
      </c>
      <c r="AC14" s="11">
        <f t="shared" ref="AC14:AC48" si="12">IFERROR(AA14-AB14,EXACT(AB14,AA14))</f>
        <v>-20.183999999999997</v>
      </c>
      <c r="AE14" t="s">
        <v>13</v>
      </c>
      <c r="AF14" s="6">
        <v>0.90900000000000003</v>
      </c>
      <c r="AG14" s="6">
        <v>0.90918518518518521</v>
      </c>
      <c r="AH14" s="6">
        <f t="shared" ref="AH14:AH34" si="13">IFERROR(AF14-AG14,EXACT(AG14,AF14))</f>
        <v>-1.8518518518517713E-4</v>
      </c>
      <c r="AJ14" s="6">
        <v>0.88838888888888889</v>
      </c>
      <c r="AK14" s="6">
        <v>0.88838888888888889</v>
      </c>
      <c r="AL14" s="6">
        <f t="shared" ref="AL14:AL29" si="14">IFERROR(AJ14-AK14,EXACT(AK14,AJ14))</f>
        <v>0</v>
      </c>
      <c r="AN14" s="6">
        <v>0.90653703703703703</v>
      </c>
      <c r="AO14" s="6">
        <v>0.90653703703703703</v>
      </c>
      <c r="AP14" s="6">
        <f t="shared" ref="AP14:AP29" si="15">IFERROR(AN14-AO14,EXACT(AO14,AN14))</f>
        <v>0</v>
      </c>
      <c r="AR14" s="6">
        <v>0.91018518518518521</v>
      </c>
      <c r="AS14" s="6">
        <v>0.99124074074074064</v>
      </c>
      <c r="AT14" s="6">
        <f>IFERROR(AR14-AS14,EXACT(AS14,AR14))</f>
        <v>-8.1055555555555436E-2</v>
      </c>
      <c r="AV14" s="6">
        <v>0.90366666666666673</v>
      </c>
      <c r="AW14" s="6">
        <v>0.90655555555555534</v>
      </c>
      <c r="AX14" s="6">
        <f t="shared" ref="AX14:AX43" si="16">IFERROR(AV14-AW14,EXACT(AW14,AV14))</f>
        <v>-2.8888888888886077E-3</v>
      </c>
      <c r="AZ14" s="6">
        <v>0.8448148148148148</v>
      </c>
      <c r="BA14" s="6">
        <v>0.84477777777777774</v>
      </c>
      <c r="BB14" s="6">
        <f t="shared" ref="BB14:BB29" si="17">IFERROR(AZ14-BA14,EXACT(BA14,AZ14))</f>
        <v>3.703703703705763E-5</v>
      </c>
    </row>
    <row r="15" spans="1:54" x14ac:dyDescent="0.25">
      <c r="A15" t="s">
        <v>14</v>
      </c>
      <c r="B15" s="6">
        <v>0.95</v>
      </c>
      <c r="C15" s="6">
        <v>0.95</v>
      </c>
      <c r="D15" s="6">
        <f t="shared" si="6"/>
        <v>0</v>
      </c>
      <c r="F15" s="6">
        <v>0.95</v>
      </c>
      <c r="G15" s="6">
        <v>0.95</v>
      </c>
      <c r="H15" s="6">
        <f t="shared" si="7"/>
        <v>0</v>
      </c>
      <c r="J15" s="6">
        <v>0.95</v>
      </c>
      <c r="K15" s="6">
        <v>0.95</v>
      </c>
      <c r="L15" s="6">
        <f t="shared" si="8"/>
        <v>0</v>
      </c>
      <c r="N15" t="s">
        <v>14</v>
      </c>
      <c r="O15" s="6">
        <v>0.95</v>
      </c>
      <c r="P15" s="6">
        <v>0.95</v>
      </c>
      <c r="Q15" s="6">
        <f t="shared" si="9"/>
        <v>0</v>
      </c>
      <c r="S15" s="6">
        <v>0.95</v>
      </c>
      <c r="T15" s="6">
        <v>0.95</v>
      </c>
      <c r="U15" s="6">
        <f t="shared" si="10"/>
        <v>0</v>
      </c>
      <c r="W15" s="6">
        <v>0.95</v>
      </c>
      <c r="X15" s="6">
        <v>0.95</v>
      </c>
      <c r="Y15" s="6">
        <f t="shared" si="11"/>
        <v>0</v>
      </c>
      <c r="AA15" s="6">
        <v>0.95</v>
      </c>
      <c r="AB15" s="6">
        <v>0.95</v>
      </c>
      <c r="AC15" s="6">
        <f t="shared" si="12"/>
        <v>0</v>
      </c>
      <c r="AE15" t="s">
        <v>14</v>
      </c>
      <c r="AF15" s="6">
        <v>0.95</v>
      </c>
      <c r="AG15" s="6">
        <v>0.95586712328767121</v>
      </c>
      <c r="AH15" s="6">
        <f t="shared" si="13"/>
        <v>-5.8671232876712498E-3</v>
      </c>
      <c r="AJ15" s="6">
        <v>0.95</v>
      </c>
      <c r="AK15" s="6">
        <v>0.95045578231292527</v>
      </c>
      <c r="AL15" s="6">
        <f t="shared" si="14"/>
        <v>-4.5578231292531246E-4</v>
      </c>
      <c r="AN15" s="6">
        <v>0.95</v>
      </c>
      <c r="AO15" s="6">
        <v>0.94820693069306938</v>
      </c>
      <c r="AP15" s="6">
        <f t="shared" si="15"/>
        <v>1.7930693069305725E-3</v>
      </c>
      <c r="AR15" s="6">
        <v>0.95</v>
      </c>
      <c r="AS15" s="6">
        <v>1.0058280487804878</v>
      </c>
      <c r="AT15" s="6">
        <f>IFERROR(AR15-AS15,EXACT(AS15,AR15))</f>
        <v>-5.582804878048786E-2</v>
      </c>
      <c r="AV15" s="6">
        <v>0.95</v>
      </c>
      <c r="AW15" s="6">
        <v>0.95364220183486237</v>
      </c>
      <c r="AX15" s="6">
        <f t="shared" si="16"/>
        <v>-3.642201834862413E-3</v>
      </c>
      <c r="AZ15" s="6">
        <v>0.95</v>
      </c>
      <c r="BA15" s="6">
        <v>0.95055942028985507</v>
      </c>
      <c r="BB15" s="6">
        <f t="shared" si="17"/>
        <v>-5.5942028985511705E-4</v>
      </c>
    </row>
    <row r="16" spans="1:54" x14ac:dyDescent="0.25">
      <c r="A16" t="s">
        <v>15</v>
      </c>
      <c r="B16" s="6">
        <v>0.99830200000000002</v>
      </c>
      <c r="C16" s="6">
        <v>0.99830200000000002</v>
      </c>
      <c r="D16" s="6">
        <f t="shared" si="6"/>
        <v>0</v>
      </c>
      <c r="E16" s="18"/>
      <c r="F16" s="6">
        <v>1</v>
      </c>
      <c r="G16" s="6">
        <v>1</v>
      </c>
      <c r="H16" s="6">
        <f t="shared" si="7"/>
        <v>0</v>
      </c>
      <c r="I16" s="18"/>
      <c r="J16" s="6">
        <v>0.99915200000000004</v>
      </c>
      <c r="K16" s="6">
        <v>0.99915200000000004</v>
      </c>
      <c r="L16" s="6">
        <f t="shared" si="8"/>
        <v>0</v>
      </c>
      <c r="N16" t="s">
        <v>15</v>
      </c>
      <c r="O16" s="6">
        <v>1</v>
      </c>
      <c r="P16" s="6">
        <v>1</v>
      </c>
      <c r="Q16" s="6">
        <f t="shared" si="9"/>
        <v>0</v>
      </c>
      <c r="R16" s="18"/>
      <c r="S16" s="6">
        <v>1</v>
      </c>
      <c r="T16" s="6">
        <v>1</v>
      </c>
      <c r="U16" s="6">
        <f t="shared" si="10"/>
        <v>0</v>
      </c>
      <c r="V16" s="18"/>
      <c r="W16" s="6">
        <v>0.99999799999999994</v>
      </c>
      <c r="X16" s="6">
        <v>0.99999799999999994</v>
      </c>
      <c r="Y16" s="6">
        <f t="shared" si="11"/>
        <v>0</v>
      </c>
      <c r="AA16" s="6">
        <v>0.99943599999999999</v>
      </c>
      <c r="AB16" s="6">
        <v>0.99943599999999999</v>
      </c>
      <c r="AC16" s="6">
        <f t="shared" si="12"/>
        <v>0</v>
      </c>
      <c r="AE16" t="s">
        <v>15</v>
      </c>
      <c r="AF16" s="6">
        <v>1</v>
      </c>
      <c r="AG16" s="6">
        <v>1.006176712328767</v>
      </c>
      <c r="AH16" s="6">
        <f t="shared" si="13"/>
        <v>-6.1767123287670422E-3</v>
      </c>
      <c r="AI16" s="18"/>
      <c r="AJ16" s="6">
        <v>1</v>
      </c>
      <c r="AK16" s="6">
        <v>1.0004489795918368</v>
      </c>
      <c r="AL16" s="6">
        <f t="shared" si="14"/>
        <v>-4.4897959183676228E-4</v>
      </c>
      <c r="AM16" s="18"/>
      <c r="AN16" s="6">
        <v>0.999</v>
      </c>
      <c r="AO16" s="6">
        <v>0.99810891089108911</v>
      </c>
      <c r="AP16" s="6">
        <f t="shared" si="15"/>
        <v>8.9108910891089188E-4</v>
      </c>
      <c r="AQ16" s="18"/>
      <c r="AR16" s="6">
        <v>1</v>
      </c>
      <c r="AS16" s="6">
        <v>1.0058841463414634</v>
      </c>
      <c r="AT16" s="6">
        <f>IFERROR(AR16-AS16,EXACT(AS16,AR16))</f>
        <v>-5.8841463414633921E-3</v>
      </c>
      <c r="AU16" s="18"/>
      <c r="AV16" s="6">
        <v>1</v>
      </c>
      <c r="AW16" s="6">
        <v>1.003834862385321</v>
      </c>
      <c r="AX16" s="6">
        <f t="shared" si="16"/>
        <v>-3.8348623853210473E-3</v>
      </c>
      <c r="AY16" s="18"/>
      <c r="AZ16" s="6">
        <v>0.99</v>
      </c>
      <c r="BA16" s="6">
        <v>0.99728985507246382</v>
      </c>
      <c r="BB16" s="6">
        <f t="shared" si="17"/>
        <v>-7.2898550724638245E-3</v>
      </c>
    </row>
    <row r="17" spans="1:54" x14ac:dyDescent="0.25">
      <c r="A17" t="s">
        <v>16</v>
      </c>
      <c r="B17" s="3">
        <v>0.1</v>
      </c>
      <c r="C17" s="3">
        <v>0.1</v>
      </c>
      <c r="D17" s="3">
        <f t="shared" si="6"/>
        <v>0</v>
      </c>
      <c r="F17" s="3">
        <v>0</v>
      </c>
      <c r="G17" s="3">
        <v>0</v>
      </c>
      <c r="H17" s="3">
        <f t="shared" si="7"/>
        <v>0</v>
      </c>
      <c r="J17" s="3">
        <v>0</v>
      </c>
      <c r="K17" s="3">
        <v>0</v>
      </c>
      <c r="L17" s="3">
        <f t="shared" si="8"/>
        <v>0</v>
      </c>
      <c r="N17" t="s">
        <v>16</v>
      </c>
      <c r="O17" s="3">
        <v>0</v>
      </c>
      <c r="P17" s="3">
        <v>0</v>
      </c>
      <c r="Q17" s="3">
        <f t="shared" si="9"/>
        <v>0</v>
      </c>
      <c r="S17" s="3">
        <v>0.1</v>
      </c>
      <c r="T17" s="3">
        <v>0.1</v>
      </c>
      <c r="U17" s="3">
        <f t="shared" si="10"/>
        <v>0</v>
      </c>
      <c r="W17" s="3">
        <v>0</v>
      </c>
      <c r="X17" s="3">
        <v>0</v>
      </c>
      <c r="Y17" s="3">
        <f t="shared" si="11"/>
        <v>0</v>
      </c>
      <c r="AA17" s="3">
        <v>0.1</v>
      </c>
      <c r="AB17" s="3">
        <v>0.1</v>
      </c>
      <c r="AC17" s="3">
        <f t="shared" si="12"/>
        <v>0</v>
      </c>
      <c r="AE17" t="s">
        <v>16</v>
      </c>
      <c r="AF17" s="3">
        <v>0.05</v>
      </c>
      <c r="AG17" s="3">
        <v>0</v>
      </c>
      <c r="AH17" s="3">
        <f t="shared" si="13"/>
        <v>0.05</v>
      </c>
      <c r="AJ17" s="3">
        <v>0.1</v>
      </c>
      <c r="AK17" s="3">
        <v>0</v>
      </c>
      <c r="AL17" s="3">
        <f t="shared" si="14"/>
        <v>0.1</v>
      </c>
      <c r="AN17" s="3">
        <v>0.05</v>
      </c>
      <c r="AO17" s="3">
        <v>0</v>
      </c>
      <c r="AP17" s="3">
        <f t="shared" si="15"/>
        <v>0.05</v>
      </c>
      <c r="AR17" s="3">
        <v>0</v>
      </c>
      <c r="AS17" s="3" t="s">
        <v>29</v>
      </c>
      <c r="AT17" s="3" t="s">
        <v>107</v>
      </c>
      <c r="AV17" s="3">
        <v>0.03</v>
      </c>
      <c r="AW17" s="3">
        <v>0</v>
      </c>
      <c r="AX17" s="3">
        <f t="shared" si="16"/>
        <v>0.03</v>
      </c>
      <c r="AZ17" s="3">
        <v>2.35</v>
      </c>
      <c r="BA17" s="3">
        <v>2.4</v>
      </c>
      <c r="BB17" s="3">
        <f t="shared" si="17"/>
        <v>-4.9999999999999822E-2</v>
      </c>
    </row>
    <row r="18" spans="1:54" x14ac:dyDescent="0.25">
      <c r="A18" t="s">
        <v>17</v>
      </c>
      <c r="B18" s="4">
        <v>21.7</v>
      </c>
      <c r="C18" s="4">
        <v>21.7</v>
      </c>
      <c r="D18" s="4">
        <f t="shared" si="6"/>
        <v>0</v>
      </c>
      <c r="F18" s="4">
        <v>17.600000000000001</v>
      </c>
      <c r="G18" s="4">
        <v>17.600000000000001</v>
      </c>
      <c r="H18" s="4">
        <f t="shared" si="7"/>
        <v>0</v>
      </c>
      <c r="J18" s="4">
        <v>38.9</v>
      </c>
      <c r="K18" s="4">
        <v>38.9</v>
      </c>
      <c r="L18" s="4">
        <f t="shared" si="8"/>
        <v>0</v>
      </c>
      <c r="N18" t="s">
        <v>17</v>
      </c>
      <c r="O18" s="4">
        <v>17.2</v>
      </c>
      <c r="P18" s="4">
        <v>17.2</v>
      </c>
      <c r="Q18" s="4">
        <f t="shared" si="9"/>
        <v>0</v>
      </c>
      <c r="S18" s="4">
        <v>25.4</v>
      </c>
      <c r="T18" s="4">
        <v>25.4</v>
      </c>
      <c r="U18" s="4">
        <f t="shared" si="10"/>
        <v>0</v>
      </c>
      <c r="W18" s="4">
        <v>26</v>
      </c>
      <c r="X18" s="4">
        <v>26</v>
      </c>
      <c r="Y18" s="4">
        <f t="shared" si="11"/>
        <v>0</v>
      </c>
      <c r="AA18" s="4">
        <v>25</v>
      </c>
      <c r="AB18" s="4">
        <v>25</v>
      </c>
      <c r="AC18" s="4">
        <f t="shared" si="12"/>
        <v>0</v>
      </c>
      <c r="AE18" t="s">
        <v>17</v>
      </c>
      <c r="AF18" s="3">
        <v>7.86</v>
      </c>
      <c r="AG18" s="3">
        <v>7.9</v>
      </c>
      <c r="AH18" s="3">
        <f t="shared" si="13"/>
        <v>-4.0000000000000036E-2</v>
      </c>
      <c r="AJ18" s="3">
        <v>15.4</v>
      </c>
      <c r="AK18" s="3">
        <v>15.4</v>
      </c>
      <c r="AL18" s="3">
        <f t="shared" si="14"/>
        <v>0</v>
      </c>
      <c r="AN18" s="3">
        <v>11.61</v>
      </c>
      <c r="AO18" s="3">
        <v>11.6</v>
      </c>
      <c r="AP18" s="3">
        <f t="shared" si="15"/>
        <v>9.9999999999997868E-3</v>
      </c>
      <c r="AR18" s="3">
        <v>14.88</v>
      </c>
      <c r="AS18" s="3">
        <v>14.9</v>
      </c>
      <c r="AT18" s="3">
        <f t="shared" ref="AT18:AT43" si="18">IFERROR(AR18-AS18,EXACT(AS18,AR18))</f>
        <v>-1.9999999999999574E-2</v>
      </c>
      <c r="AV18" s="3">
        <v>11.6</v>
      </c>
      <c r="AW18" s="3">
        <v>11.6</v>
      </c>
      <c r="AX18" s="3">
        <f t="shared" si="16"/>
        <v>0</v>
      </c>
      <c r="AZ18" s="3">
        <v>40.340000000000003</v>
      </c>
      <c r="BA18" s="3">
        <v>40.299999999999997</v>
      </c>
      <c r="BB18" s="3">
        <f t="shared" si="17"/>
        <v>4.0000000000006253E-2</v>
      </c>
    </row>
    <row r="19" spans="1:54" x14ac:dyDescent="0.25">
      <c r="A19" t="s">
        <v>18</v>
      </c>
      <c r="B19" s="4">
        <v>55.2</v>
      </c>
      <c r="C19" s="4">
        <v>55.2</v>
      </c>
      <c r="D19" s="4">
        <f t="shared" si="6"/>
        <v>0</v>
      </c>
      <c r="F19" s="4">
        <v>49.7</v>
      </c>
      <c r="G19" s="4">
        <v>49.7</v>
      </c>
      <c r="H19" s="4">
        <f t="shared" si="7"/>
        <v>0</v>
      </c>
      <c r="J19" s="4">
        <v>54</v>
      </c>
      <c r="K19" s="4">
        <v>54</v>
      </c>
      <c r="L19" s="4">
        <f t="shared" si="8"/>
        <v>0</v>
      </c>
      <c r="N19" t="s">
        <v>18</v>
      </c>
      <c r="O19" s="4">
        <v>46.1</v>
      </c>
      <c r="P19" s="4">
        <v>46.1</v>
      </c>
      <c r="Q19" s="4">
        <f t="shared" si="9"/>
        <v>0</v>
      </c>
      <c r="S19" s="4">
        <v>61.5</v>
      </c>
      <c r="T19" s="4">
        <v>61.5</v>
      </c>
      <c r="U19" s="4">
        <f t="shared" si="10"/>
        <v>0</v>
      </c>
      <c r="W19" s="4">
        <v>51.1</v>
      </c>
      <c r="X19" s="4">
        <v>51.1</v>
      </c>
      <c r="Y19" s="4">
        <f t="shared" si="11"/>
        <v>0</v>
      </c>
      <c r="AA19" s="4">
        <v>58.6</v>
      </c>
      <c r="AB19" s="4">
        <v>58.6</v>
      </c>
      <c r="AC19" s="4">
        <f t="shared" si="12"/>
        <v>0</v>
      </c>
      <c r="AE19" t="s">
        <v>86</v>
      </c>
      <c r="AF19" s="4">
        <v>48.6</v>
      </c>
      <c r="AG19" s="4">
        <v>48.61296296296296</v>
      </c>
      <c r="AH19" s="4">
        <f t="shared" si="13"/>
        <v>-1.2962962962959068E-2</v>
      </c>
      <c r="AJ19" s="4">
        <v>53.8</v>
      </c>
      <c r="AK19" s="4">
        <v>53.837037037037028</v>
      </c>
      <c r="AL19" s="4">
        <f t="shared" si="14"/>
        <v>-3.7037037037030984E-2</v>
      </c>
      <c r="AN19" s="4">
        <v>52.870370370370367</v>
      </c>
      <c r="AO19" s="4">
        <v>52.870370370370367</v>
      </c>
      <c r="AP19" s="4">
        <f t="shared" si="15"/>
        <v>0</v>
      </c>
      <c r="AR19" s="4">
        <v>50.220370370370368</v>
      </c>
      <c r="AS19" s="4">
        <v>50.220370370370368</v>
      </c>
      <c r="AT19" s="4">
        <f t="shared" si="18"/>
        <v>0</v>
      </c>
      <c r="AV19" s="4">
        <v>51.31481481481481</v>
      </c>
      <c r="AW19" s="4">
        <v>51.312962962962963</v>
      </c>
      <c r="AX19" s="4">
        <f t="shared" si="16"/>
        <v>1.8518518518462201E-3</v>
      </c>
      <c r="AZ19" s="4">
        <v>67.129629629629633</v>
      </c>
      <c r="BA19" s="4">
        <v>67.120370370370367</v>
      </c>
      <c r="BB19" s="4">
        <f t="shared" si="17"/>
        <v>9.2592592592666279E-3</v>
      </c>
    </row>
    <row r="20" spans="1:54" x14ac:dyDescent="0.25">
      <c r="A20" t="s">
        <v>109</v>
      </c>
      <c r="B20" s="4">
        <v>89.3</v>
      </c>
      <c r="C20" s="4">
        <v>89.3</v>
      </c>
      <c r="D20" s="4">
        <f t="shared" si="6"/>
        <v>0</v>
      </c>
      <c r="F20" s="4">
        <v>79.099999999999994</v>
      </c>
      <c r="G20" s="4">
        <v>79.099999999999994</v>
      </c>
      <c r="H20" s="4">
        <f t="shared" si="7"/>
        <v>0</v>
      </c>
      <c r="J20" s="4">
        <v>161.5</v>
      </c>
      <c r="K20" s="4">
        <v>161.5</v>
      </c>
      <c r="L20" s="4">
        <f t="shared" si="8"/>
        <v>0</v>
      </c>
      <c r="N20" t="s">
        <v>19</v>
      </c>
      <c r="O20" s="4">
        <v>71.099999999999994</v>
      </c>
      <c r="P20" s="4">
        <v>71.099999999999994</v>
      </c>
      <c r="Q20" s="4">
        <f t="shared" si="9"/>
        <v>0</v>
      </c>
      <c r="S20" s="4">
        <v>105.5</v>
      </c>
      <c r="T20" s="4">
        <v>105.5</v>
      </c>
      <c r="U20" s="4">
        <f t="shared" si="10"/>
        <v>0</v>
      </c>
      <c r="W20" s="4">
        <v>112.2</v>
      </c>
      <c r="X20" s="4">
        <v>112.2</v>
      </c>
      <c r="Y20" s="4">
        <f t="shared" si="11"/>
        <v>0</v>
      </c>
      <c r="AA20" s="4">
        <v>98.4</v>
      </c>
      <c r="AB20" s="4">
        <v>98.4</v>
      </c>
      <c r="AC20" s="4">
        <f t="shared" si="12"/>
        <v>0</v>
      </c>
      <c r="AE20" t="s">
        <v>87</v>
      </c>
      <c r="AF20" s="4">
        <v>38.89</v>
      </c>
      <c r="AG20" s="4">
        <v>38.9</v>
      </c>
      <c r="AH20" s="4">
        <f t="shared" si="13"/>
        <v>-9.9999999999980105E-3</v>
      </c>
      <c r="AJ20" s="4">
        <v>70.61</v>
      </c>
      <c r="AK20" s="4">
        <v>70.599999999999994</v>
      </c>
      <c r="AL20" s="4">
        <f t="shared" si="14"/>
        <v>1.0000000000005116E-2</v>
      </c>
      <c r="AN20" s="4">
        <v>57.78</v>
      </c>
      <c r="AO20" s="4">
        <v>57.8</v>
      </c>
      <c r="AP20" s="4">
        <f t="shared" si="15"/>
        <v>-1.9999999999996021E-2</v>
      </c>
      <c r="AR20" s="4">
        <v>69.86</v>
      </c>
      <c r="AS20" s="4">
        <v>69.900000000000006</v>
      </c>
      <c r="AT20" s="4">
        <f t="shared" si="18"/>
        <v>-4.0000000000006253E-2</v>
      </c>
      <c r="AV20" s="4">
        <v>52.9</v>
      </c>
      <c r="AW20" s="4">
        <v>52.9</v>
      </c>
      <c r="AX20" s="4">
        <f t="shared" si="16"/>
        <v>0</v>
      </c>
      <c r="AZ20" s="4">
        <v>152.4</v>
      </c>
      <c r="BA20" s="4">
        <v>152.4</v>
      </c>
      <c r="BB20" s="4">
        <f t="shared" si="17"/>
        <v>0</v>
      </c>
    </row>
    <row r="21" spans="1:54" x14ac:dyDescent="0.25">
      <c r="A21" t="s">
        <v>20</v>
      </c>
      <c r="B21" s="4">
        <v>102.00000000000001</v>
      </c>
      <c r="C21" s="4">
        <v>102</v>
      </c>
      <c r="D21" s="4">
        <f t="shared" si="6"/>
        <v>1.4210854715202004E-14</v>
      </c>
      <c r="F21" s="4">
        <v>72</v>
      </c>
      <c r="G21" s="4">
        <v>72</v>
      </c>
      <c r="H21" s="4">
        <f t="shared" si="7"/>
        <v>0</v>
      </c>
      <c r="J21" s="4">
        <v>120</v>
      </c>
      <c r="K21" s="4">
        <v>120</v>
      </c>
      <c r="L21" s="4">
        <f t="shared" si="8"/>
        <v>0</v>
      </c>
      <c r="N21" t="s">
        <v>20</v>
      </c>
      <c r="O21" s="4">
        <v>67.199999999999989</v>
      </c>
      <c r="P21" s="4">
        <v>67.199999999999989</v>
      </c>
      <c r="Q21" s="4">
        <f t="shared" si="9"/>
        <v>0</v>
      </c>
      <c r="S21" s="4">
        <v>62.400000000000006</v>
      </c>
      <c r="T21" s="4">
        <v>62.400000000000006</v>
      </c>
      <c r="U21" s="4">
        <f t="shared" si="10"/>
        <v>0</v>
      </c>
      <c r="W21" s="4">
        <v>72</v>
      </c>
      <c r="X21" s="4">
        <v>72</v>
      </c>
      <c r="Y21" s="4">
        <f t="shared" si="11"/>
        <v>0</v>
      </c>
      <c r="AA21" s="4">
        <v>120</v>
      </c>
      <c r="AB21" s="4">
        <v>120</v>
      </c>
      <c r="AC21" s="4">
        <f t="shared" si="12"/>
        <v>0</v>
      </c>
      <c r="AE21" t="s">
        <v>20</v>
      </c>
      <c r="AF21" s="4">
        <v>52.8</v>
      </c>
      <c r="AG21" s="4">
        <v>52.8</v>
      </c>
      <c r="AH21" s="4">
        <f t="shared" si="13"/>
        <v>0</v>
      </c>
      <c r="AJ21" s="4">
        <v>50.1</v>
      </c>
      <c r="AK21" s="4">
        <v>50.7</v>
      </c>
      <c r="AL21" s="4">
        <f t="shared" si="14"/>
        <v>-0.60000000000000142</v>
      </c>
      <c r="AN21" s="4">
        <v>71.8</v>
      </c>
      <c r="AO21" s="4">
        <v>71.8</v>
      </c>
      <c r="AP21" s="4">
        <f t="shared" si="15"/>
        <v>0</v>
      </c>
      <c r="AR21" s="4">
        <v>92</v>
      </c>
      <c r="AS21" s="4">
        <v>92</v>
      </c>
      <c r="AT21" s="4">
        <f t="shared" si="18"/>
        <v>0</v>
      </c>
      <c r="AV21" s="4">
        <v>79.099999999999994</v>
      </c>
      <c r="AW21" s="4">
        <v>79.099999999999994</v>
      </c>
      <c r="AX21" s="4">
        <f t="shared" si="16"/>
        <v>0</v>
      </c>
      <c r="AZ21" s="4">
        <v>84.7</v>
      </c>
      <c r="BA21" s="4">
        <v>84.7</v>
      </c>
      <c r="BB21" s="4">
        <f t="shared" si="17"/>
        <v>0</v>
      </c>
    </row>
    <row r="22" spans="1:54" x14ac:dyDescent="0.25">
      <c r="A22" t="s">
        <v>21</v>
      </c>
      <c r="B22" s="19">
        <v>300</v>
      </c>
      <c r="C22" s="19">
        <v>300</v>
      </c>
      <c r="D22" s="19">
        <f t="shared" si="6"/>
        <v>0</v>
      </c>
      <c r="E22" s="20"/>
      <c r="F22" s="19">
        <v>162.00000000000003</v>
      </c>
      <c r="G22" s="19">
        <v>162</v>
      </c>
      <c r="H22" s="19">
        <f t="shared" si="7"/>
        <v>2.8421709430404007E-14</v>
      </c>
      <c r="I22" s="20"/>
      <c r="J22" s="19">
        <v>468</v>
      </c>
      <c r="K22" s="19">
        <v>468</v>
      </c>
      <c r="L22" s="19">
        <f t="shared" si="8"/>
        <v>0</v>
      </c>
      <c r="N22" t="s">
        <v>21</v>
      </c>
      <c r="O22" s="19">
        <v>288</v>
      </c>
      <c r="P22" s="19">
        <v>288</v>
      </c>
      <c r="Q22" s="19">
        <f t="shared" si="9"/>
        <v>0</v>
      </c>
      <c r="R22" s="16"/>
      <c r="S22" s="19">
        <v>201.60000000000002</v>
      </c>
      <c r="T22" s="19">
        <v>201.60000000000002</v>
      </c>
      <c r="U22" s="19">
        <f t="shared" si="10"/>
        <v>0</v>
      </c>
      <c r="V22" s="16"/>
      <c r="W22" s="19">
        <v>259.20000000000005</v>
      </c>
      <c r="X22" s="19">
        <v>259.20000000000005</v>
      </c>
      <c r="Y22" s="19">
        <f t="shared" si="11"/>
        <v>0</v>
      </c>
      <c r="AA22" s="19">
        <v>321.60000000000002</v>
      </c>
      <c r="AB22" s="19">
        <v>321.60000000000002</v>
      </c>
      <c r="AC22" s="19">
        <f t="shared" si="12"/>
        <v>0</v>
      </c>
      <c r="AE22" t="s">
        <v>21</v>
      </c>
      <c r="AF22" s="19">
        <v>173.7</v>
      </c>
      <c r="AG22" s="19">
        <v>173.7</v>
      </c>
      <c r="AH22" s="19">
        <f t="shared" si="13"/>
        <v>0</v>
      </c>
      <c r="AI22" s="16"/>
      <c r="AJ22" s="19">
        <v>185.9</v>
      </c>
      <c r="AK22" s="19">
        <v>185.9</v>
      </c>
      <c r="AL22" s="19">
        <f t="shared" si="14"/>
        <v>0</v>
      </c>
      <c r="AM22" s="16"/>
      <c r="AN22" s="19">
        <v>262.60000000000002</v>
      </c>
      <c r="AO22" s="19">
        <v>262.60000000000002</v>
      </c>
      <c r="AP22" s="19">
        <f t="shared" si="15"/>
        <v>0</v>
      </c>
      <c r="AQ22" s="16"/>
      <c r="AR22" s="19">
        <v>286.60000000000002</v>
      </c>
      <c r="AS22" s="19">
        <v>286.60000000000002</v>
      </c>
      <c r="AT22" s="19">
        <f t="shared" si="18"/>
        <v>0</v>
      </c>
      <c r="AU22" s="16"/>
      <c r="AV22" s="19">
        <v>205.4</v>
      </c>
      <c r="AW22" s="19">
        <v>205.4</v>
      </c>
      <c r="AX22" s="19">
        <f t="shared" si="16"/>
        <v>0</v>
      </c>
      <c r="AY22" s="16"/>
      <c r="AZ22" s="19">
        <v>233.7</v>
      </c>
      <c r="BA22" s="19">
        <v>233.7</v>
      </c>
      <c r="BB22" s="19">
        <f t="shared" si="17"/>
        <v>0</v>
      </c>
    </row>
    <row r="23" spans="1:54" x14ac:dyDescent="0.25">
      <c r="A23" t="s">
        <v>22</v>
      </c>
      <c r="B23" s="5">
        <v>3.7159399999999995E-2</v>
      </c>
      <c r="C23" s="5">
        <v>3.7095333333333334E-2</v>
      </c>
      <c r="D23" s="5">
        <f t="shared" si="6"/>
        <v>6.4066666666660887E-5</v>
      </c>
      <c r="F23" s="5">
        <v>2.19449E-2</v>
      </c>
      <c r="G23" s="5">
        <v>2.1915766666666666E-2</v>
      </c>
      <c r="H23" s="5">
        <f t="shared" si="7"/>
        <v>2.9133333333333788E-5</v>
      </c>
      <c r="J23" s="5">
        <v>5.5225900000000001E-2</v>
      </c>
      <c r="K23" s="5">
        <v>5.5139066666666674E-2</v>
      </c>
      <c r="L23" s="5">
        <f t="shared" si="8"/>
        <v>8.6833333333327656E-5</v>
      </c>
      <c r="N23" t="s">
        <v>58</v>
      </c>
      <c r="O23" s="5">
        <v>2.8167600000000001E-2</v>
      </c>
      <c r="P23" s="5">
        <v>2.8086133333333332E-2</v>
      </c>
      <c r="Q23" s="5">
        <f t="shared" si="9"/>
        <v>8.1466666666668575E-5</v>
      </c>
      <c r="S23" s="5">
        <v>1.5965800000000002E-2</v>
      </c>
      <c r="T23" s="5">
        <v>1.5924199999999999E-2</v>
      </c>
      <c r="U23" s="5">
        <f t="shared" si="10"/>
        <v>4.1600000000002746E-5</v>
      </c>
      <c r="W23" s="5">
        <v>2.56323E-2</v>
      </c>
      <c r="X23" s="5">
        <v>2.556563333333333E-2</v>
      </c>
      <c r="Y23" s="5">
        <f t="shared" si="11"/>
        <v>6.6666666666669733E-5</v>
      </c>
      <c r="AA23" s="5">
        <v>3.5633200000000004E-2</v>
      </c>
      <c r="AB23" s="5">
        <v>3.5542066666666663E-2</v>
      </c>
      <c r="AC23" s="5">
        <f t="shared" si="12"/>
        <v>9.1133333333340283E-5</v>
      </c>
      <c r="AE23" t="s">
        <v>58</v>
      </c>
      <c r="AF23" s="5">
        <v>1.4999999999999999E-2</v>
      </c>
      <c r="AG23" s="5">
        <v>1.4668301524682802E-2</v>
      </c>
      <c r="AH23" s="5">
        <f t="shared" si="13"/>
        <v>3.3169847531719712E-4</v>
      </c>
      <c r="AJ23" s="5">
        <v>2.1000000000000001E-2</v>
      </c>
      <c r="AK23" s="5">
        <v>2.0837825880348042E-2</v>
      </c>
      <c r="AL23" s="5">
        <f t="shared" si="14"/>
        <v>1.6217411965195952E-4</v>
      </c>
      <c r="AN23" s="5">
        <v>2.5399999999999999E-2</v>
      </c>
      <c r="AO23" s="5">
        <v>2.5313487781656617E-2</v>
      </c>
      <c r="AP23" s="5">
        <f t="shared" si="15"/>
        <v>8.6512218343381964E-5</v>
      </c>
      <c r="AR23" s="5">
        <v>3.5000000000000003E-2</v>
      </c>
      <c r="AS23" s="5">
        <v>3.4963431305536564E-2</v>
      </c>
      <c r="AT23" s="5">
        <f t="shared" si="18"/>
        <v>3.6568694463438856E-5</v>
      </c>
      <c r="AV23" s="5">
        <v>1.7999999999999999E-2</v>
      </c>
      <c r="AW23" s="5">
        <v>1.8387458670183279E-2</v>
      </c>
      <c r="AX23" s="5">
        <f t="shared" si="16"/>
        <v>-3.8745867018328065E-4</v>
      </c>
      <c r="AZ23" s="5">
        <v>2.1999999999999999E-2</v>
      </c>
      <c r="BA23" s="5">
        <v>2.2650252353021417E-2</v>
      </c>
      <c r="BB23" s="5">
        <f t="shared" si="17"/>
        <v>-6.5025235302141812E-4</v>
      </c>
    </row>
    <row r="24" spans="1:54" x14ac:dyDescent="0.25">
      <c r="A24" t="s">
        <v>23</v>
      </c>
      <c r="B24" s="5">
        <v>1572</v>
      </c>
      <c r="C24" s="5">
        <v>1572</v>
      </c>
      <c r="D24" s="5">
        <f t="shared" si="6"/>
        <v>0</v>
      </c>
      <c r="E24" s="17"/>
      <c r="F24" s="5">
        <v>558.00000000000011</v>
      </c>
      <c r="G24" s="5">
        <v>558</v>
      </c>
      <c r="H24" s="5">
        <f t="shared" si="7"/>
        <v>1.1368683772161603E-13</v>
      </c>
      <c r="I24" s="17"/>
      <c r="J24" s="5">
        <v>1812</v>
      </c>
      <c r="K24" s="5">
        <v>1812</v>
      </c>
      <c r="L24" s="5">
        <f t="shared" si="8"/>
        <v>0</v>
      </c>
      <c r="N24" t="s">
        <v>59</v>
      </c>
      <c r="O24" s="4">
        <v>213.63568376000001</v>
      </c>
      <c r="P24" s="4">
        <v>212.83162530666667</v>
      </c>
      <c r="Q24" s="3">
        <f t="shared" si="9"/>
        <v>0.80405845333334014</v>
      </c>
      <c r="S24" s="4">
        <v>174.16105891999999</v>
      </c>
      <c r="T24" s="4">
        <v>173.46558369333331</v>
      </c>
      <c r="U24" s="3">
        <f t="shared" si="10"/>
        <v>0.69547522666667305</v>
      </c>
      <c r="W24" s="4">
        <v>252.74610732000002</v>
      </c>
      <c r="X24" s="4">
        <v>251.89334464000001</v>
      </c>
      <c r="Y24" s="3">
        <f t="shared" si="11"/>
        <v>0.8527626800000121</v>
      </c>
      <c r="AA24" s="4">
        <v>151.15928100000002</v>
      </c>
      <c r="AB24" s="4">
        <v>150.73934166666666</v>
      </c>
      <c r="AC24" s="3">
        <f t="shared" si="12"/>
        <v>0.41993933333336031</v>
      </c>
      <c r="AE24" t="s">
        <v>88</v>
      </c>
      <c r="AF24" s="4">
        <v>161</v>
      </c>
      <c r="AG24" s="4">
        <v>161.52199999999999</v>
      </c>
      <c r="AH24" s="3">
        <f t="shared" si="13"/>
        <v>-0.52199999999999136</v>
      </c>
      <c r="AJ24" s="4">
        <v>247.68</v>
      </c>
      <c r="AK24" s="4">
        <v>247.678</v>
      </c>
      <c r="AL24" s="3">
        <f t="shared" si="14"/>
        <v>2.0000000000095497E-3</v>
      </c>
      <c r="AN24" s="4">
        <v>160.4</v>
      </c>
      <c r="AO24" s="4">
        <v>160.899</v>
      </c>
      <c r="AP24" s="3">
        <f t="shared" si="15"/>
        <v>-0.49899999999999523</v>
      </c>
      <c r="AR24" s="4">
        <v>199</v>
      </c>
      <c r="AS24" s="4">
        <v>198.41300000000001</v>
      </c>
      <c r="AT24" s="3">
        <f t="shared" si="18"/>
        <v>0.58699999999998909</v>
      </c>
      <c r="AV24" s="4">
        <v>245</v>
      </c>
      <c r="AW24" s="4">
        <v>245.35900000000001</v>
      </c>
      <c r="AX24" s="3">
        <f t="shared" si="16"/>
        <v>-0.35900000000000887</v>
      </c>
      <c r="AZ24" s="4">
        <v>355</v>
      </c>
      <c r="BA24" s="4">
        <v>354.18700000000001</v>
      </c>
      <c r="BB24" s="4">
        <f t="shared" si="17"/>
        <v>0.81299999999998818</v>
      </c>
    </row>
    <row r="25" spans="1:54" x14ac:dyDescent="0.25">
      <c r="A25" t="s">
        <v>24</v>
      </c>
      <c r="B25" s="5">
        <v>0</v>
      </c>
      <c r="C25" s="5">
        <v>0</v>
      </c>
      <c r="D25" s="5">
        <f t="shared" si="6"/>
        <v>0</v>
      </c>
      <c r="F25" s="5">
        <v>0</v>
      </c>
      <c r="G25" s="5">
        <v>0</v>
      </c>
      <c r="H25" s="5">
        <f t="shared" si="7"/>
        <v>0</v>
      </c>
      <c r="J25" s="5">
        <v>0</v>
      </c>
      <c r="K25" s="5">
        <v>0</v>
      </c>
      <c r="L25" s="5">
        <f t="shared" si="8"/>
        <v>0</v>
      </c>
      <c r="N25" t="s">
        <v>60</v>
      </c>
      <c r="O25" s="5">
        <v>194.47019671999999</v>
      </c>
      <c r="P25" s="5">
        <v>194.12268373333336</v>
      </c>
      <c r="Q25" s="5">
        <f t="shared" si="9"/>
        <v>0.34751298666662933</v>
      </c>
      <c r="S25" s="5">
        <v>157.24595060000001</v>
      </c>
      <c r="T25" s="5">
        <v>156.93564358666669</v>
      </c>
      <c r="U25" s="5">
        <f t="shared" si="10"/>
        <v>0.310307013333329</v>
      </c>
      <c r="W25" s="5">
        <v>231.94082309999999</v>
      </c>
      <c r="X25" s="5">
        <v>231.56367990000001</v>
      </c>
      <c r="Y25" s="5">
        <f t="shared" si="11"/>
        <v>0.3771431999999777</v>
      </c>
      <c r="AA25" s="5">
        <v>141.159704</v>
      </c>
      <c r="AB25" s="5">
        <v>140.97646266666669</v>
      </c>
      <c r="AC25" s="5">
        <f t="shared" si="12"/>
        <v>0.18324133333331361</v>
      </c>
      <c r="AE25" t="s">
        <v>89</v>
      </c>
      <c r="AF25" s="5">
        <v>146</v>
      </c>
      <c r="AG25" s="5">
        <v>146.46199999999999</v>
      </c>
      <c r="AH25" s="5">
        <f t="shared" si="13"/>
        <v>-0.46199999999998909</v>
      </c>
      <c r="AJ25" s="5">
        <v>232.3</v>
      </c>
      <c r="AK25" s="5">
        <v>232.3</v>
      </c>
      <c r="AL25" s="5">
        <f t="shared" si="14"/>
        <v>0</v>
      </c>
      <c r="AN25" s="5">
        <v>149</v>
      </c>
      <c r="AO25" s="5">
        <v>149.05199999999999</v>
      </c>
      <c r="AP25" s="5">
        <f t="shared" si="15"/>
        <v>-5.1999999999992497E-2</v>
      </c>
      <c r="AR25" s="5">
        <v>187</v>
      </c>
      <c r="AS25" s="5">
        <v>186.755</v>
      </c>
      <c r="AT25" s="5">
        <f t="shared" si="18"/>
        <v>0.24500000000000455</v>
      </c>
      <c r="AV25" s="5">
        <v>222</v>
      </c>
      <c r="AW25" s="5">
        <v>221.77799999999999</v>
      </c>
      <c r="AX25" s="5">
        <f t="shared" si="16"/>
        <v>0.22200000000000841</v>
      </c>
      <c r="AZ25" s="5">
        <v>327</v>
      </c>
      <c r="BA25" s="5">
        <v>327.50900000000001</v>
      </c>
      <c r="BB25" s="5">
        <f t="shared" si="17"/>
        <v>-0.50900000000001455</v>
      </c>
    </row>
    <row r="26" spans="1:54" x14ac:dyDescent="0.25">
      <c r="A26" t="s">
        <v>25</v>
      </c>
      <c r="B26" s="4">
        <v>36</v>
      </c>
      <c r="C26" s="4">
        <v>36</v>
      </c>
      <c r="D26" s="4">
        <f t="shared" si="6"/>
        <v>0</v>
      </c>
      <c r="E26" s="16"/>
      <c r="F26" s="4">
        <v>36</v>
      </c>
      <c r="G26" s="4">
        <v>36</v>
      </c>
      <c r="H26" s="4">
        <f t="shared" si="7"/>
        <v>0</v>
      </c>
      <c r="I26" s="16"/>
      <c r="J26" s="4">
        <v>1133.9999999999998</v>
      </c>
      <c r="K26" s="4">
        <v>1134</v>
      </c>
      <c r="L26" s="4">
        <f t="shared" si="8"/>
        <v>-2.2737367544323206E-13</v>
      </c>
      <c r="N26" t="s">
        <v>23</v>
      </c>
      <c r="O26" s="4">
        <v>547.20000000000005</v>
      </c>
      <c r="P26" s="4">
        <v>547.20000000000005</v>
      </c>
      <c r="Q26" s="4">
        <f t="shared" si="9"/>
        <v>0</v>
      </c>
      <c r="R26" s="16"/>
      <c r="S26" s="4">
        <v>979.19999999999993</v>
      </c>
      <c r="T26" s="4">
        <v>979.19999999999993</v>
      </c>
      <c r="U26" s="4">
        <f t="shared" si="10"/>
        <v>0</v>
      </c>
      <c r="V26" s="16"/>
      <c r="W26" s="4">
        <v>734.4</v>
      </c>
      <c r="X26" s="4">
        <v>734.40000000000009</v>
      </c>
      <c r="Y26" s="4">
        <f t="shared" si="11"/>
        <v>-1.1368683772161603E-13</v>
      </c>
      <c r="Z26" s="16"/>
      <c r="AA26" s="4">
        <v>1104</v>
      </c>
      <c r="AB26" s="4">
        <v>1104</v>
      </c>
      <c r="AC26" s="4">
        <f t="shared" si="12"/>
        <v>0</v>
      </c>
      <c r="AE26" t="s">
        <v>23</v>
      </c>
      <c r="AF26" s="4">
        <v>675.6</v>
      </c>
      <c r="AG26" s="4">
        <v>675.6</v>
      </c>
      <c r="AH26" s="3">
        <f t="shared" si="13"/>
        <v>0</v>
      </c>
      <c r="AJ26" s="4">
        <v>1340.7</v>
      </c>
      <c r="AK26" s="4">
        <v>1340.7</v>
      </c>
      <c r="AL26" s="3">
        <f t="shared" si="14"/>
        <v>0</v>
      </c>
      <c r="AN26" s="4">
        <v>959.6</v>
      </c>
      <c r="AO26" s="4">
        <v>959.6</v>
      </c>
      <c r="AP26" s="3">
        <f t="shared" si="15"/>
        <v>0</v>
      </c>
      <c r="AR26" s="4">
        <v>1518.1</v>
      </c>
      <c r="AS26" s="4">
        <v>1518.1</v>
      </c>
      <c r="AT26" s="3">
        <f t="shared" si="18"/>
        <v>0</v>
      </c>
      <c r="AV26" s="4">
        <v>1154</v>
      </c>
      <c r="AW26" s="4">
        <v>1154.0999999999999</v>
      </c>
      <c r="AX26" s="3">
        <f t="shared" si="16"/>
        <v>-9.9999999999909051E-2</v>
      </c>
      <c r="AZ26" s="4">
        <v>1560</v>
      </c>
      <c r="BA26" s="4">
        <v>1559.5</v>
      </c>
      <c r="BB26" s="3">
        <f t="shared" si="17"/>
        <v>0.5</v>
      </c>
    </row>
    <row r="27" spans="1:54" x14ac:dyDescent="0.25">
      <c r="A27" t="s">
        <v>26</v>
      </c>
      <c r="B27" s="5">
        <v>0</v>
      </c>
      <c r="C27" s="5">
        <v>0</v>
      </c>
      <c r="D27" s="5">
        <f t="shared" si="6"/>
        <v>0</v>
      </c>
      <c r="F27" s="5">
        <v>0</v>
      </c>
      <c r="G27" s="5">
        <v>0</v>
      </c>
      <c r="H27" s="5">
        <f t="shared" si="7"/>
        <v>0</v>
      </c>
      <c r="J27" s="5">
        <v>0</v>
      </c>
      <c r="K27" s="5">
        <v>0</v>
      </c>
      <c r="L27" s="5">
        <f t="shared" si="8"/>
        <v>0</v>
      </c>
      <c r="N27" t="s">
        <v>61</v>
      </c>
      <c r="O27" s="5">
        <v>0</v>
      </c>
      <c r="P27" s="5">
        <v>0</v>
      </c>
      <c r="Q27" s="5">
        <f t="shared" si="9"/>
        <v>0</v>
      </c>
      <c r="S27" s="5">
        <v>0</v>
      </c>
      <c r="T27" s="5">
        <v>0</v>
      </c>
      <c r="U27" s="5">
        <f t="shared" si="10"/>
        <v>0</v>
      </c>
      <c r="W27" s="5">
        <v>0</v>
      </c>
      <c r="X27" s="5">
        <v>0</v>
      </c>
      <c r="Y27" s="5">
        <f t="shared" si="11"/>
        <v>0</v>
      </c>
      <c r="AA27" s="5">
        <v>0</v>
      </c>
      <c r="AB27" s="5">
        <v>0</v>
      </c>
      <c r="AC27" s="5">
        <f t="shared" si="12"/>
        <v>0</v>
      </c>
      <c r="AE27" t="s">
        <v>90</v>
      </c>
      <c r="AF27" s="5">
        <v>606.79999999999995</v>
      </c>
      <c r="AG27" s="5">
        <v>606.79999999999995</v>
      </c>
      <c r="AH27" s="5">
        <f t="shared" si="13"/>
        <v>0</v>
      </c>
      <c r="AJ27" s="5">
        <v>220.9</v>
      </c>
      <c r="AK27" s="5">
        <v>220.9</v>
      </c>
      <c r="AL27" s="5">
        <f t="shared" si="14"/>
        <v>0</v>
      </c>
      <c r="AN27" s="5">
        <v>887.1</v>
      </c>
      <c r="AO27" s="5">
        <v>887.1</v>
      </c>
      <c r="AP27" s="5">
        <f t="shared" si="15"/>
        <v>0</v>
      </c>
      <c r="AR27" s="5">
        <v>33.200000000000003</v>
      </c>
      <c r="AS27" s="5">
        <v>33.200000000000003</v>
      </c>
      <c r="AT27" s="5">
        <f t="shared" si="18"/>
        <v>0</v>
      </c>
      <c r="AV27" s="5">
        <v>867</v>
      </c>
      <c r="AW27" s="5">
        <v>867.1</v>
      </c>
      <c r="AX27" s="5">
        <f t="shared" si="16"/>
        <v>-0.10000000000002274</v>
      </c>
      <c r="AZ27" s="5">
        <v>1529</v>
      </c>
      <c r="BA27" s="5">
        <v>1529.1</v>
      </c>
      <c r="BB27" s="5">
        <f t="shared" si="17"/>
        <v>-9.9999999999909051E-2</v>
      </c>
    </row>
    <row r="28" spans="1:54" x14ac:dyDescent="0.25">
      <c r="A28" t="s">
        <v>27</v>
      </c>
      <c r="B28" s="5">
        <v>1086.0000000000002</v>
      </c>
      <c r="C28" s="5">
        <v>1086</v>
      </c>
      <c r="D28" s="5">
        <f t="shared" si="6"/>
        <v>2.2737367544323206E-13</v>
      </c>
      <c r="F28" s="5">
        <v>1643.9999999999998</v>
      </c>
      <c r="G28" s="5">
        <v>1644</v>
      </c>
      <c r="H28" s="5">
        <f t="shared" si="7"/>
        <v>-2.2737367544323206E-13</v>
      </c>
      <c r="J28" s="5">
        <v>906</v>
      </c>
      <c r="K28" s="5">
        <v>906</v>
      </c>
      <c r="L28" s="5">
        <f t="shared" si="8"/>
        <v>0</v>
      </c>
      <c r="N28" t="s">
        <v>25</v>
      </c>
      <c r="O28" s="5">
        <v>96</v>
      </c>
      <c r="P28" s="5">
        <v>96</v>
      </c>
      <c r="Q28" s="5">
        <f t="shared" si="9"/>
        <v>0</v>
      </c>
      <c r="S28" s="5">
        <v>1046.4000000000001</v>
      </c>
      <c r="T28" s="5">
        <v>1046.4000000000001</v>
      </c>
      <c r="U28" s="5">
        <f t="shared" si="10"/>
        <v>0</v>
      </c>
      <c r="W28" s="5">
        <v>619.20000000000005</v>
      </c>
      <c r="X28" s="5">
        <v>619.20000000000005</v>
      </c>
      <c r="Y28" s="5">
        <f t="shared" si="11"/>
        <v>0</v>
      </c>
      <c r="AA28" s="5">
        <v>806.40000000000009</v>
      </c>
      <c r="AB28" s="5">
        <v>806.40000000000009</v>
      </c>
      <c r="AC28" s="5">
        <f t="shared" si="12"/>
        <v>0</v>
      </c>
      <c r="AE28" t="s">
        <v>27</v>
      </c>
      <c r="AF28" s="5">
        <v>681.8</v>
      </c>
      <c r="AG28" s="5">
        <v>681.8</v>
      </c>
      <c r="AH28" s="5">
        <f t="shared" si="13"/>
        <v>0</v>
      </c>
      <c r="AJ28" s="5">
        <v>842.6</v>
      </c>
      <c r="AK28" s="5">
        <v>842.6</v>
      </c>
      <c r="AL28" s="5">
        <f t="shared" si="14"/>
        <v>0</v>
      </c>
      <c r="AN28" s="5">
        <v>570.4</v>
      </c>
      <c r="AO28" s="5">
        <v>570.4</v>
      </c>
      <c r="AP28" s="5">
        <f t="shared" si="15"/>
        <v>0</v>
      </c>
      <c r="AR28" s="5">
        <v>907</v>
      </c>
      <c r="AS28" s="5">
        <v>907</v>
      </c>
      <c r="AT28" s="5">
        <f t="shared" si="18"/>
        <v>0</v>
      </c>
      <c r="AV28" s="5">
        <v>1723</v>
      </c>
      <c r="AW28" s="5">
        <v>1722.9</v>
      </c>
      <c r="AX28" s="5">
        <f t="shared" si="16"/>
        <v>9.9999999999909051E-2</v>
      </c>
      <c r="AZ28" s="5">
        <v>473</v>
      </c>
      <c r="BA28" s="5">
        <v>473.3</v>
      </c>
      <c r="BB28" s="5">
        <f t="shared" si="17"/>
        <v>-0.30000000000001137</v>
      </c>
    </row>
    <row r="29" spans="1:54" x14ac:dyDescent="0.25">
      <c r="A29" t="s">
        <v>28</v>
      </c>
      <c r="B29" s="5" t="s">
        <v>29</v>
      </c>
      <c r="C29" s="5" t="s">
        <v>29</v>
      </c>
      <c r="D29" s="5" t="b">
        <f t="shared" si="6"/>
        <v>1</v>
      </c>
      <c r="F29" s="5">
        <v>2304</v>
      </c>
      <c r="G29" s="5">
        <v>2304</v>
      </c>
      <c r="H29" s="5">
        <f t="shared" si="7"/>
        <v>0</v>
      </c>
      <c r="J29" s="5" t="s">
        <v>29</v>
      </c>
      <c r="K29" s="5" t="s">
        <v>29</v>
      </c>
      <c r="L29" s="5" t="b">
        <f t="shared" si="8"/>
        <v>1</v>
      </c>
      <c r="N29" t="s">
        <v>62</v>
      </c>
      <c r="O29" s="5">
        <v>0</v>
      </c>
      <c r="P29" s="5">
        <v>0</v>
      </c>
      <c r="Q29" s="5">
        <f t="shared" si="9"/>
        <v>0</v>
      </c>
      <c r="S29" s="5">
        <v>0</v>
      </c>
      <c r="T29" s="5">
        <v>0</v>
      </c>
      <c r="U29" s="5">
        <f t="shared" si="10"/>
        <v>0</v>
      </c>
      <c r="W29" s="5">
        <v>0</v>
      </c>
      <c r="X29" s="5">
        <v>0</v>
      </c>
      <c r="Y29" s="5">
        <f t="shared" si="11"/>
        <v>0</v>
      </c>
      <c r="AA29" s="5">
        <v>0</v>
      </c>
      <c r="AB29" s="5">
        <v>0</v>
      </c>
      <c r="AC29" s="5">
        <f t="shared" si="12"/>
        <v>0</v>
      </c>
      <c r="AE29" t="s">
        <v>65</v>
      </c>
      <c r="AF29" s="5">
        <v>722</v>
      </c>
      <c r="AG29" s="5">
        <v>722</v>
      </c>
      <c r="AH29" s="5">
        <f t="shared" si="13"/>
        <v>0</v>
      </c>
      <c r="AJ29" s="5">
        <v>924</v>
      </c>
      <c r="AK29" s="5">
        <v>924</v>
      </c>
      <c r="AL29" s="5">
        <f t="shared" si="14"/>
        <v>0</v>
      </c>
      <c r="AN29" s="5">
        <v>607.29999999999995</v>
      </c>
      <c r="AO29" s="5">
        <v>607.29999999999995</v>
      </c>
      <c r="AP29" s="5">
        <f t="shared" si="15"/>
        <v>0</v>
      </c>
      <c r="AR29" s="5">
        <v>1013.3</v>
      </c>
      <c r="AS29" s="5">
        <v>1013.3</v>
      </c>
      <c r="AT29" s="5">
        <f t="shared" si="18"/>
        <v>0</v>
      </c>
      <c r="AV29" s="5">
        <v>1843</v>
      </c>
      <c r="AW29" s="5">
        <v>1843.4</v>
      </c>
      <c r="AX29" s="5">
        <f t="shared" si="16"/>
        <v>-0.40000000000009095</v>
      </c>
      <c r="AZ29" s="5">
        <v>501</v>
      </c>
      <c r="BA29" s="5">
        <v>500.8</v>
      </c>
      <c r="BB29" s="5">
        <f t="shared" si="17"/>
        <v>0.19999999999998863</v>
      </c>
    </row>
    <row r="30" spans="1:54" x14ac:dyDescent="0.25">
      <c r="A30" t="s">
        <v>30</v>
      </c>
      <c r="B30" s="3" t="s">
        <v>29</v>
      </c>
      <c r="C30" s="3" t="s">
        <v>29</v>
      </c>
      <c r="D30" s="3" t="b">
        <f t="shared" si="6"/>
        <v>1</v>
      </c>
      <c r="E30" s="22"/>
      <c r="F30" s="10">
        <v>0</v>
      </c>
      <c r="G30" s="10">
        <v>4.4160000000000004</v>
      </c>
      <c r="H30" s="10">
        <f t="shared" si="7"/>
        <v>-4.4160000000000004</v>
      </c>
      <c r="I30" s="22"/>
      <c r="J30" s="3" t="s">
        <v>29</v>
      </c>
      <c r="K30" s="3" t="s">
        <v>29</v>
      </c>
      <c r="L30" s="3" t="b">
        <f t="shared" si="8"/>
        <v>1</v>
      </c>
      <c r="N30" t="s">
        <v>27</v>
      </c>
      <c r="O30" s="5">
        <v>1012.8000000000001</v>
      </c>
      <c r="P30" s="5">
        <v>1012.8000000000001</v>
      </c>
      <c r="Q30" s="5">
        <f t="shared" si="9"/>
        <v>0</v>
      </c>
      <c r="S30" s="5">
        <v>600</v>
      </c>
      <c r="T30" s="5">
        <v>600</v>
      </c>
      <c r="U30" s="5">
        <f t="shared" si="10"/>
        <v>0</v>
      </c>
      <c r="W30" s="5">
        <v>518.40000000000009</v>
      </c>
      <c r="X30" s="5">
        <v>518.40000000000009</v>
      </c>
      <c r="Y30" s="5">
        <f t="shared" si="11"/>
        <v>0</v>
      </c>
      <c r="AA30" s="5">
        <v>1123.1999999999998</v>
      </c>
      <c r="AB30" s="5">
        <v>1123.1999999999998</v>
      </c>
      <c r="AC30" s="5">
        <f t="shared" si="12"/>
        <v>0</v>
      </c>
      <c r="AE30" t="s">
        <v>91</v>
      </c>
      <c r="AF30" s="5" t="s">
        <v>29</v>
      </c>
      <c r="AG30" s="5" t="s">
        <v>29</v>
      </c>
      <c r="AH30" s="5" t="b">
        <f t="shared" si="13"/>
        <v>1</v>
      </c>
      <c r="AJ30" s="5">
        <v>0</v>
      </c>
      <c r="AK30" s="5" t="s">
        <v>29</v>
      </c>
      <c r="AL30" s="5" t="s">
        <v>107</v>
      </c>
      <c r="AN30" s="5">
        <v>0</v>
      </c>
      <c r="AO30" s="5" t="s">
        <v>29</v>
      </c>
      <c r="AP30" s="5" t="s">
        <v>107</v>
      </c>
      <c r="AR30" s="5" t="s">
        <v>29</v>
      </c>
      <c r="AS30" s="5" t="s">
        <v>29</v>
      </c>
      <c r="AT30" s="5" t="b">
        <f t="shared" si="18"/>
        <v>1</v>
      </c>
      <c r="AV30" s="5" t="s">
        <v>29</v>
      </c>
      <c r="AW30" s="5" t="s">
        <v>29</v>
      </c>
      <c r="AX30" s="5" t="b">
        <f t="shared" si="16"/>
        <v>1</v>
      </c>
      <c r="AZ30" s="5">
        <v>0</v>
      </c>
      <c r="BA30" s="5" t="s">
        <v>29</v>
      </c>
      <c r="BB30" s="5" t="s">
        <v>107</v>
      </c>
    </row>
    <row r="31" spans="1:54" x14ac:dyDescent="0.25">
      <c r="A31" t="s">
        <v>31</v>
      </c>
      <c r="B31" s="5">
        <v>1932</v>
      </c>
      <c r="C31" s="5">
        <v>1932.0000000000002</v>
      </c>
      <c r="D31" s="5">
        <f t="shared" si="6"/>
        <v>-2.2737367544323206E-13</v>
      </c>
      <c r="E31" s="17"/>
      <c r="F31" s="5">
        <v>18</v>
      </c>
      <c r="G31" s="5">
        <v>18</v>
      </c>
      <c r="H31" s="5">
        <f t="shared" si="7"/>
        <v>0</v>
      </c>
      <c r="I31" s="17"/>
      <c r="J31" s="5">
        <v>1038</v>
      </c>
      <c r="K31" s="5">
        <v>1038</v>
      </c>
      <c r="L31" s="5">
        <f t="shared" si="8"/>
        <v>0</v>
      </c>
      <c r="N31" t="s">
        <v>63</v>
      </c>
      <c r="O31" s="3">
        <v>0</v>
      </c>
      <c r="P31" s="3">
        <v>0</v>
      </c>
      <c r="Q31" s="3">
        <f t="shared" si="9"/>
        <v>0</v>
      </c>
      <c r="S31" s="3">
        <v>0</v>
      </c>
      <c r="T31" s="3">
        <v>0</v>
      </c>
      <c r="U31" s="3">
        <f t="shared" si="10"/>
        <v>0</v>
      </c>
      <c r="W31" s="3">
        <v>0</v>
      </c>
      <c r="X31" s="3">
        <v>0</v>
      </c>
      <c r="Y31" s="3">
        <f t="shared" si="11"/>
        <v>0</v>
      </c>
      <c r="AA31" s="3">
        <v>0</v>
      </c>
      <c r="AB31" s="3">
        <v>0</v>
      </c>
      <c r="AC31" s="3">
        <f t="shared" si="12"/>
        <v>0</v>
      </c>
      <c r="AE31" t="s">
        <v>67</v>
      </c>
      <c r="AF31" s="4">
        <v>0</v>
      </c>
      <c r="AG31" s="4">
        <v>0</v>
      </c>
      <c r="AH31" s="3">
        <f t="shared" si="13"/>
        <v>0</v>
      </c>
      <c r="AJ31" s="4">
        <v>0</v>
      </c>
      <c r="AK31" s="4">
        <v>0</v>
      </c>
      <c r="AL31" s="3">
        <f>IFERROR(AJ31-AK31,EXACT(AK31,AJ31))</f>
        <v>0</v>
      </c>
      <c r="AN31" s="4">
        <v>0</v>
      </c>
      <c r="AO31" s="4">
        <v>0</v>
      </c>
      <c r="AP31" s="3">
        <f t="shared" ref="AP31:AP43" si="19">IFERROR(AN31-AO31,EXACT(AO31,AN31))</f>
        <v>0</v>
      </c>
      <c r="AR31" s="4">
        <v>0</v>
      </c>
      <c r="AS31" s="4">
        <v>0</v>
      </c>
      <c r="AT31" s="3">
        <f t="shared" si="18"/>
        <v>0</v>
      </c>
      <c r="AV31" s="4">
        <v>0</v>
      </c>
      <c r="AW31" s="4">
        <v>0</v>
      </c>
      <c r="AX31" s="3">
        <f t="shared" si="16"/>
        <v>0</v>
      </c>
      <c r="AZ31" s="4">
        <v>0</v>
      </c>
      <c r="BA31" s="4">
        <v>0</v>
      </c>
      <c r="BB31" s="3">
        <f t="shared" ref="BB31:BB43" si="20">IFERROR(AZ31-BA31,EXACT(BA31,AZ31))</f>
        <v>0</v>
      </c>
    </row>
    <row r="32" spans="1:54" x14ac:dyDescent="0.25">
      <c r="A32" t="s">
        <v>32</v>
      </c>
      <c r="B32" s="5">
        <v>0</v>
      </c>
      <c r="C32" s="5">
        <v>0</v>
      </c>
      <c r="D32" s="5">
        <f t="shared" si="6"/>
        <v>0</v>
      </c>
      <c r="F32" s="5">
        <v>0</v>
      </c>
      <c r="G32" s="5">
        <v>0</v>
      </c>
      <c r="H32" s="5">
        <f t="shared" si="7"/>
        <v>0</v>
      </c>
      <c r="J32" s="5">
        <v>0</v>
      </c>
      <c r="K32" s="5">
        <v>0</v>
      </c>
      <c r="L32" s="5">
        <f t="shared" si="8"/>
        <v>0</v>
      </c>
      <c r="N32" t="s">
        <v>64</v>
      </c>
      <c r="O32" s="5">
        <v>0</v>
      </c>
      <c r="P32" s="5">
        <v>0</v>
      </c>
      <c r="Q32" s="5">
        <f t="shared" si="9"/>
        <v>0</v>
      </c>
      <c r="S32" s="5">
        <v>0</v>
      </c>
      <c r="T32" s="5">
        <v>0</v>
      </c>
      <c r="U32" s="5">
        <f t="shared" si="10"/>
        <v>0</v>
      </c>
      <c r="W32" s="5">
        <v>0</v>
      </c>
      <c r="X32" s="5">
        <v>0</v>
      </c>
      <c r="Y32" s="5">
        <f t="shared" si="11"/>
        <v>0</v>
      </c>
      <c r="AA32" s="5">
        <v>0</v>
      </c>
      <c r="AB32" s="5">
        <v>0</v>
      </c>
      <c r="AC32" s="5">
        <f t="shared" si="12"/>
        <v>0</v>
      </c>
      <c r="AE32" t="s">
        <v>31</v>
      </c>
      <c r="AF32" s="5">
        <v>851.5</v>
      </c>
      <c r="AG32" s="5">
        <v>851.5</v>
      </c>
      <c r="AH32" s="5">
        <f t="shared" si="13"/>
        <v>0</v>
      </c>
      <c r="AJ32" s="5">
        <v>67.3</v>
      </c>
      <c r="AK32" s="5">
        <v>67.3</v>
      </c>
      <c r="AL32" s="5">
        <f>IFERROR(AJ32-AK32,EXACT(AK32,AJ32))</f>
        <v>0</v>
      </c>
      <c r="AN32" s="5">
        <v>969.1</v>
      </c>
      <c r="AO32" s="5">
        <v>969.1</v>
      </c>
      <c r="AP32" s="5">
        <f t="shared" si="19"/>
        <v>0</v>
      </c>
      <c r="AR32" s="5">
        <v>1799.9</v>
      </c>
      <c r="AS32" s="5">
        <v>1799.9</v>
      </c>
      <c r="AT32" s="5">
        <f t="shared" si="18"/>
        <v>0</v>
      </c>
      <c r="AV32" s="5">
        <v>175</v>
      </c>
      <c r="AW32" s="5">
        <v>174.9</v>
      </c>
      <c r="AX32" s="5">
        <f t="shared" si="16"/>
        <v>9.9999999999994316E-2</v>
      </c>
      <c r="AZ32" s="5">
        <v>173</v>
      </c>
      <c r="BA32" s="5">
        <v>173.2</v>
      </c>
      <c r="BB32" s="5">
        <f t="shared" si="20"/>
        <v>-0.19999999999998863</v>
      </c>
    </row>
    <row r="33" spans="1:54" x14ac:dyDescent="0.25">
      <c r="A33" t="s">
        <v>33</v>
      </c>
      <c r="B33" s="5">
        <v>1032</v>
      </c>
      <c r="C33" s="5">
        <v>1032</v>
      </c>
      <c r="D33" s="5">
        <f t="shared" si="6"/>
        <v>0</v>
      </c>
      <c r="F33" s="5">
        <v>1278</v>
      </c>
      <c r="G33" s="5">
        <v>1278</v>
      </c>
      <c r="H33" s="5">
        <f t="shared" si="7"/>
        <v>0</v>
      </c>
      <c r="J33" s="5">
        <v>942</v>
      </c>
      <c r="K33" s="5">
        <v>942</v>
      </c>
      <c r="L33" s="5">
        <f t="shared" si="8"/>
        <v>0</v>
      </c>
      <c r="N33" t="s">
        <v>65</v>
      </c>
      <c r="O33" s="5">
        <v>1166.3999999999999</v>
      </c>
      <c r="P33" s="5">
        <v>1166.4000000000001</v>
      </c>
      <c r="Q33" s="5">
        <f t="shared" si="9"/>
        <v>-2.2737367544323206E-13</v>
      </c>
      <c r="S33" s="5">
        <v>648</v>
      </c>
      <c r="T33" s="5">
        <v>648</v>
      </c>
      <c r="U33" s="5">
        <f t="shared" si="10"/>
        <v>0</v>
      </c>
      <c r="W33" s="5">
        <v>556.79999999999995</v>
      </c>
      <c r="X33" s="5">
        <v>556.79999999999995</v>
      </c>
      <c r="Y33" s="5">
        <f t="shared" si="11"/>
        <v>0</v>
      </c>
      <c r="AA33" s="5">
        <v>1291.1999999999998</v>
      </c>
      <c r="AB33" s="5">
        <v>1291.1999999999998</v>
      </c>
      <c r="AC33" s="5">
        <f t="shared" si="12"/>
        <v>0</v>
      </c>
      <c r="AE33" t="s">
        <v>33</v>
      </c>
      <c r="AF33" s="5">
        <v>691.2</v>
      </c>
      <c r="AG33" s="5">
        <v>691.2</v>
      </c>
      <c r="AH33" s="5">
        <f t="shared" si="13"/>
        <v>0</v>
      </c>
      <c r="AJ33" s="5">
        <v>800</v>
      </c>
      <c r="AK33" s="5">
        <v>800</v>
      </c>
      <c r="AL33" s="5">
        <f>IFERROR(AJ33-AK33,EXACT(AK33,AJ33))</f>
        <v>0</v>
      </c>
      <c r="AN33" s="5">
        <v>602.4</v>
      </c>
      <c r="AO33" s="5">
        <v>602.4</v>
      </c>
      <c r="AP33" s="5">
        <f t="shared" si="19"/>
        <v>0</v>
      </c>
      <c r="AR33" s="5">
        <v>761.6</v>
      </c>
      <c r="AS33" s="5">
        <v>761.6</v>
      </c>
      <c r="AT33" s="5">
        <f t="shared" si="18"/>
        <v>0</v>
      </c>
      <c r="AV33" s="5">
        <v>1000</v>
      </c>
      <c r="AW33" s="5">
        <v>999.7</v>
      </c>
      <c r="AX33" s="5">
        <f t="shared" si="16"/>
        <v>0.29999999999995453</v>
      </c>
      <c r="AZ33" s="5">
        <v>878</v>
      </c>
      <c r="BA33" s="5">
        <v>878.1</v>
      </c>
      <c r="BB33" s="5">
        <f t="shared" si="20"/>
        <v>-0.10000000000002274</v>
      </c>
    </row>
    <row r="34" spans="1:54" x14ac:dyDescent="0.25">
      <c r="A34" t="s">
        <v>34</v>
      </c>
      <c r="B34" s="5">
        <v>7260</v>
      </c>
      <c r="C34" s="5">
        <v>7260</v>
      </c>
      <c r="D34" s="5">
        <f t="shared" si="6"/>
        <v>0</v>
      </c>
      <c r="E34" s="17"/>
      <c r="F34" s="5">
        <v>7044.0000000000009</v>
      </c>
      <c r="G34" s="5">
        <v>7044</v>
      </c>
      <c r="H34" s="5">
        <f t="shared" si="7"/>
        <v>9.0949470177292824E-13</v>
      </c>
      <c r="I34" s="17"/>
      <c r="J34" s="5">
        <v>7320</v>
      </c>
      <c r="K34" s="5">
        <v>7320</v>
      </c>
      <c r="L34" s="5">
        <f t="shared" si="8"/>
        <v>0</v>
      </c>
      <c r="N34" t="s">
        <v>28</v>
      </c>
      <c r="O34" s="3" t="s">
        <v>29</v>
      </c>
      <c r="P34" s="3" t="s">
        <v>29</v>
      </c>
      <c r="Q34" s="3" t="b">
        <f t="shared" si="9"/>
        <v>1</v>
      </c>
      <c r="S34" s="3" t="s">
        <v>29</v>
      </c>
      <c r="T34" s="3" t="s">
        <v>29</v>
      </c>
      <c r="U34" s="3" t="b">
        <f t="shared" si="10"/>
        <v>1</v>
      </c>
      <c r="W34" s="3" t="s">
        <v>29</v>
      </c>
      <c r="X34" s="3" t="s">
        <v>29</v>
      </c>
      <c r="Y34" s="3" t="b">
        <f t="shared" si="11"/>
        <v>1</v>
      </c>
      <c r="AA34" s="3" t="s">
        <v>29</v>
      </c>
      <c r="AB34" s="3" t="s">
        <v>29</v>
      </c>
      <c r="AC34" s="3" t="b">
        <f t="shared" si="12"/>
        <v>1</v>
      </c>
      <c r="AE34" t="s">
        <v>70</v>
      </c>
      <c r="AF34" s="5">
        <v>2605.1</v>
      </c>
      <c r="AG34" s="5">
        <v>2605.1</v>
      </c>
      <c r="AH34" s="5">
        <f t="shared" si="13"/>
        <v>0</v>
      </c>
      <c r="AJ34" s="5">
        <v>2472.1999999999998</v>
      </c>
      <c r="AK34" s="5">
        <v>2472.1999999999998</v>
      </c>
      <c r="AL34" s="5">
        <f>IFERROR(AJ34-AK34,EXACT(AK34,AJ34))</f>
        <v>0</v>
      </c>
      <c r="AN34" s="5">
        <v>4716.8999999999996</v>
      </c>
      <c r="AO34" s="5">
        <v>4716.8999999999996</v>
      </c>
      <c r="AP34" s="5">
        <f t="shared" si="19"/>
        <v>0</v>
      </c>
      <c r="AR34" s="5">
        <v>3488.3</v>
      </c>
      <c r="AS34" s="5">
        <v>3488.3</v>
      </c>
      <c r="AT34" s="5">
        <f t="shared" si="18"/>
        <v>0</v>
      </c>
      <c r="AV34" s="5">
        <v>2450</v>
      </c>
      <c r="AW34" s="5">
        <v>2449.5</v>
      </c>
      <c r="AX34" s="5">
        <f t="shared" si="16"/>
        <v>0.5</v>
      </c>
      <c r="AZ34" s="5">
        <v>6296</v>
      </c>
      <c r="BA34" s="5">
        <v>6296.4</v>
      </c>
      <c r="BB34" s="5">
        <f t="shared" si="20"/>
        <v>-0.3999999999996362</v>
      </c>
    </row>
    <row r="35" spans="1:54" x14ac:dyDescent="0.25">
      <c r="A35" t="s">
        <v>35</v>
      </c>
      <c r="B35" s="5">
        <v>13.1624745</v>
      </c>
      <c r="C35" s="5">
        <v>13.148998800000001</v>
      </c>
      <c r="D35" s="5">
        <f t="shared" si="6"/>
        <v>1.347569999999898E-2</v>
      </c>
      <c r="F35" s="5">
        <v>7.4308114999999999</v>
      </c>
      <c r="G35" s="5">
        <v>7.4222444333333337</v>
      </c>
      <c r="H35" s="5">
        <f t="shared" si="7"/>
        <v>8.5670666666661788E-3</v>
      </c>
      <c r="J35" s="5">
        <v>8.6740390499999993</v>
      </c>
      <c r="K35" s="5">
        <v>8.6618669399999995</v>
      </c>
      <c r="L35" s="5">
        <f t="shared" si="8"/>
        <v>1.2172109999999847E-2</v>
      </c>
      <c r="N35" t="s">
        <v>66</v>
      </c>
      <c r="O35" s="5" t="s">
        <v>29</v>
      </c>
      <c r="P35" s="5" t="s">
        <v>29</v>
      </c>
      <c r="Q35" s="5" t="b">
        <f t="shared" si="9"/>
        <v>1</v>
      </c>
      <c r="S35" s="5" t="s">
        <v>29</v>
      </c>
      <c r="T35" s="5" t="s">
        <v>29</v>
      </c>
      <c r="U35" s="5" t="b">
        <f t="shared" si="10"/>
        <v>1</v>
      </c>
      <c r="W35" s="5" t="s">
        <v>29</v>
      </c>
      <c r="X35" s="5" t="s">
        <v>29</v>
      </c>
      <c r="Y35" s="5" t="b">
        <f t="shared" si="11"/>
        <v>1</v>
      </c>
      <c r="AA35" s="5" t="s">
        <v>29</v>
      </c>
      <c r="AB35" s="5" t="s">
        <v>29</v>
      </c>
      <c r="AC35" s="5" t="b">
        <f t="shared" si="12"/>
        <v>1</v>
      </c>
      <c r="AE35" t="s">
        <v>92</v>
      </c>
      <c r="AF35" s="5" t="s">
        <v>93</v>
      </c>
      <c r="AG35" s="5">
        <v>0</v>
      </c>
      <c r="AH35" s="5" t="s">
        <v>107</v>
      </c>
      <c r="AJ35" s="5" t="s">
        <v>93</v>
      </c>
      <c r="AK35" s="5">
        <v>0</v>
      </c>
      <c r="AL35" s="5" t="s">
        <v>107</v>
      </c>
      <c r="AN35" s="5">
        <v>6.8</v>
      </c>
      <c r="AO35" s="5">
        <v>6.8456400000000004</v>
      </c>
      <c r="AP35" s="5">
        <f t="shared" si="19"/>
        <v>-4.5640000000000569E-2</v>
      </c>
      <c r="AR35" s="5">
        <v>2.5</v>
      </c>
      <c r="AS35" s="5">
        <v>2.5490499999999998</v>
      </c>
      <c r="AT35" s="5">
        <f t="shared" si="18"/>
        <v>-4.9049999999999816E-2</v>
      </c>
      <c r="AV35" s="5">
        <v>0</v>
      </c>
      <c r="AW35" s="5">
        <v>0</v>
      </c>
      <c r="AX35" s="5">
        <f t="shared" si="16"/>
        <v>0</v>
      </c>
      <c r="AZ35" s="5">
        <v>30</v>
      </c>
      <c r="BA35" s="5">
        <v>29.716799999999999</v>
      </c>
      <c r="BB35" s="5">
        <f t="shared" si="20"/>
        <v>0.28320000000000078</v>
      </c>
    </row>
    <row r="36" spans="1:54" x14ac:dyDescent="0.25">
      <c r="A36" t="s">
        <v>42</v>
      </c>
      <c r="B36" s="12">
        <v>0</v>
      </c>
      <c r="C36" s="12">
        <v>18</v>
      </c>
      <c r="D36" s="12">
        <f t="shared" si="6"/>
        <v>-18</v>
      </c>
      <c r="E36" s="16"/>
      <c r="F36" s="12">
        <v>0</v>
      </c>
      <c r="G36" s="12">
        <v>1452</v>
      </c>
      <c r="H36" s="12">
        <f t="shared" si="7"/>
        <v>-1452</v>
      </c>
      <c r="I36" s="16"/>
      <c r="J36" s="12">
        <v>0</v>
      </c>
      <c r="K36" s="12">
        <v>54</v>
      </c>
      <c r="L36" s="12">
        <f t="shared" si="8"/>
        <v>-54</v>
      </c>
      <c r="N36" t="s">
        <v>67</v>
      </c>
      <c r="O36" s="5">
        <v>0</v>
      </c>
      <c r="P36" s="5">
        <v>0</v>
      </c>
      <c r="Q36" s="3">
        <f t="shared" si="9"/>
        <v>0</v>
      </c>
      <c r="S36" s="5">
        <v>0</v>
      </c>
      <c r="T36" s="5">
        <v>0</v>
      </c>
      <c r="U36" s="3">
        <f t="shared" si="10"/>
        <v>0</v>
      </c>
      <c r="W36" s="5">
        <v>0</v>
      </c>
      <c r="X36" s="5">
        <v>0</v>
      </c>
      <c r="Y36" s="3">
        <f t="shared" si="11"/>
        <v>0</v>
      </c>
      <c r="AA36" s="5">
        <v>0</v>
      </c>
      <c r="AB36" s="5">
        <v>0</v>
      </c>
      <c r="AC36" s="3">
        <f t="shared" si="12"/>
        <v>0</v>
      </c>
      <c r="AE36" t="s">
        <v>72</v>
      </c>
      <c r="AF36" s="5" t="s">
        <v>93</v>
      </c>
      <c r="AG36" s="5">
        <v>0</v>
      </c>
      <c r="AH36" s="5" t="s">
        <v>107</v>
      </c>
      <c r="AJ36" s="5" t="s">
        <v>93</v>
      </c>
      <c r="AK36" s="5">
        <v>0</v>
      </c>
      <c r="AL36" s="5" t="s">
        <v>107</v>
      </c>
      <c r="AN36" s="5">
        <v>4.8</v>
      </c>
      <c r="AO36" s="5">
        <v>4.8319000000000001</v>
      </c>
      <c r="AP36" s="5">
        <f t="shared" si="19"/>
        <v>-3.1900000000000261E-2</v>
      </c>
      <c r="AR36" s="5">
        <v>1.2</v>
      </c>
      <c r="AS36" s="5">
        <v>1.2178599999999999</v>
      </c>
      <c r="AT36" s="5">
        <f t="shared" si="18"/>
        <v>-1.7859999999999987E-2</v>
      </c>
      <c r="AV36" s="5">
        <v>0</v>
      </c>
      <c r="AW36" s="5">
        <v>0</v>
      </c>
      <c r="AX36" s="5">
        <f t="shared" si="16"/>
        <v>0</v>
      </c>
      <c r="AZ36" s="5">
        <v>24</v>
      </c>
      <c r="BA36" s="5">
        <v>24.553599999999999</v>
      </c>
      <c r="BB36" s="5">
        <f t="shared" si="20"/>
        <v>-0.55359999999999943</v>
      </c>
    </row>
    <row r="37" spans="1:54" x14ac:dyDescent="0.25">
      <c r="A37" t="s">
        <v>43</v>
      </c>
      <c r="B37" s="3">
        <v>0</v>
      </c>
      <c r="C37" s="3">
        <v>0</v>
      </c>
      <c r="D37" s="3">
        <f t="shared" si="6"/>
        <v>0</v>
      </c>
      <c r="F37" s="3">
        <v>0</v>
      </c>
      <c r="G37" s="3">
        <v>0</v>
      </c>
      <c r="H37" s="3">
        <f t="shared" si="7"/>
        <v>0</v>
      </c>
      <c r="J37" s="3">
        <v>0</v>
      </c>
      <c r="K37" s="3">
        <v>0</v>
      </c>
      <c r="L37" s="3">
        <f t="shared" si="8"/>
        <v>0</v>
      </c>
      <c r="N37" t="s">
        <v>31</v>
      </c>
      <c r="O37" s="5">
        <v>1243.2</v>
      </c>
      <c r="P37" s="5">
        <v>1243.1999999999998</v>
      </c>
      <c r="Q37" s="5">
        <f t="shared" si="9"/>
        <v>2.2737367544323206E-13</v>
      </c>
      <c r="R37" s="17"/>
      <c r="S37" s="5">
        <v>1425.6</v>
      </c>
      <c r="T37" s="5">
        <v>1425.6</v>
      </c>
      <c r="U37" s="5">
        <f t="shared" si="10"/>
        <v>0</v>
      </c>
      <c r="V37" s="17"/>
      <c r="W37" s="5">
        <v>96</v>
      </c>
      <c r="X37" s="5">
        <v>96</v>
      </c>
      <c r="Y37" s="5">
        <f t="shared" si="11"/>
        <v>0</v>
      </c>
      <c r="Z37" s="17"/>
      <c r="AA37" s="5">
        <v>129.60000000000002</v>
      </c>
      <c r="AB37" s="5">
        <v>129.60000000000002</v>
      </c>
      <c r="AC37" s="5">
        <f t="shared" si="12"/>
        <v>0</v>
      </c>
      <c r="AE37" t="s">
        <v>94</v>
      </c>
      <c r="AF37" s="12">
        <v>0</v>
      </c>
      <c r="AG37" s="12">
        <v>10.4</v>
      </c>
      <c r="AH37" s="12">
        <f t="shared" ref="AH37:AH43" si="21">IFERROR(AF37-AG37,EXACT(AG37,AF37))</f>
        <v>-10.4</v>
      </c>
      <c r="AI37" s="16"/>
      <c r="AJ37" s="12">
        <v>0</v>
      </c>
      <c r="AK37" s="12">
        <v>692.2</v>
      </c>
      <c r="AL37" s="12">
        <f t="shared" ref="AL37:AL43" si="22">IFERROR(AJ37-AK37,EXACT(AK37,AJ37))</f>
        <v>-692.2</v>
      </c>
      <c r="AM37" s="16"/>
      <c r="AN37" s="12">
        <v>0</v>
      </c>
      <c r="AO37" s="12">
        <v>29.7</v>
      </c>
      <c r="AP37" s="12">
        <f t="shared" si="19"/>
        <v>-29.7</v>
      </c>
      <c r="AQ37" s="16"/>
      <c r="AR37" s="12">
        <v>0</v>
      </c>
      <c r="AS37" s="12">
        <v>19</v>
      </c>
      <c r="AT37" s="12">
        <f t="shared" si="18"/>
        <v>-19</v>
      </c>
      <c r="AU37" s="16"/>
      <c r="AV37" s="12">
        <v>0</v>
      </c>
      <c r="AW37" s="12">
        <v>684.7</v>
      </c>
      <c r="AX37" s="12">
        <f t="shared" si="16"/>
        <v>-684.7</v>
      </c>
      <c r="AY37" s="16"/>
      <c r="AZ37" s="12">
        <v>0</v>
      </c>
      <c r="BA37" s="12">
        <v>166.5</v>
      </c>
      <c r="BB37" s="12">
        <f t="shared" si="20"/>
        <v>-166.5</v>
      </c>
    </row>
    <row r="38" spans="1:54" x14ac:dyDescent="0.25">
      <c r="A38" t="s">
        <v>44</v>
      </c>
      <c r="B38" s="3">
        <v>0</v>
      </c>
      <c r="C38" s="3">
        <v>48</v>
      </c>
      <c r="D38" s="3">
        <f t="shared" si="6"/>
        <v>-48</v>
      </c>
      <c r="F38" s="13">
        <v>0</v>
      </c>
      <c r="G38" s="13">
        <v>96</v>
      </c>
      <c r="H38" s="13">
        <f t="shared" si="7"/>
        <v>-96</v>
      </c>
      <c r="J38" s="13">
        <v>0</v>
      </c>
      <c r="K38" s="13">
        <v>2316</v>
      </c>
      <c r="L38" s="13">
        <f t="shared" si="8"/>
        <v>-2316</v>
      </c>
      <c r="N38" t="s">
        <v>68</v>
      </c>
      <c r="O38" s="5">
        <v>0</v>
      </c>
      <c r="P38" s="5">
        <v>0</v>
      </c>
      <c r="Q38" s="3">
        <f t="shared" si="9"/>
        <v>0</v>
      </c>
      <c r="S38" s="5">
        <v>0</v>
      </c>
      <c r="T38" s="5">
        <v>0</v>
      </c>
      <c r="U38" s="3">
        <f t="shared" si="10"/>
        <v>0</v>
      </c>
      <c r="W38" s="5">
        <v>0</v>
      </c>
      <c r="X38" s="5">
        <v>0</v>
      </c>
      <c r="Y38" s="3">
        <f t="shared" si="11"/>
        <v>0</v>
      </c>
      <c r="AA38" s="5">
        <v>0</v>
      </c>
      <c r="AB38" s="5">
        <v>0</v>
      </c>
      <c r="AC38" s="3">
        <f t="shared" si="12"/>
        <v>0</v>
      </c>
      <c r="AE38" t="s">
        <v>95</v>
      </c>
      <c r="AF38" s="23">
        <v>0</v>
      </c>
      <c r="AG38" s="23">
        <v>1194</v>
      </c>
      <c r="AH38" s="23">
        <f t="shared" si="21"/>
        <v>-1194</v>
      </c>
      <c r="AJ38" s="23">
        <v>0</v>
      </c>
      <c r="AK38" s="23">
        <v>443.3</v>
      </c>
      <c r="AL38" s="23">
        <f t="shared" si="22"/>
        <v>-443.3</v>
      </c>
      <c r="AN38" s="24">
        <v>0</v>
      </c>
      <c r="AO38" s="24">
        <v>0</v>
      </c>
      <c r="AP38" s="24">
        <f t="shared" si="19"/>
        <v>0</v>
      </c>
      <c r="AQ38" s="25"/>
      <c r="AR38" s="24">
        <v>0</v>
      </c>
      <c r="AS38" s="24">
        <v>0</v>
      </c>
      <c r="AT38" s="24">
        <f t="shared" si="18"/>
        <v>0</v>
      </c>
      <c r="AU38" s="25"/>
      <c r="AV38" s="24">
        <v>0</v>
      </c>
      <c r="AW38" s="24">
        <v>0</v>
      </c>
      <c r="AX38" s="24">
        <f t="shared" si="16"/>
        <v>0</v>
      </c>
      <c r="AZ38" s="24">
        <v>0</v>
      </c>
      <c r="BA38" s="24">
        <v>0</v>
      </c>
      <c r="BB38" s="24">
        <f t="shared" si="20"/>
        <v>0</v>
      </c>
    </row>
    <row r="39" spans="1:54" x14ac:dyDescent="0.25">
      <c r="A39" t="s">
        <v>45</v>
      </c>
      <c r="B39" s="5">
        <v>0</v>
      </c>
      <c r="C39" s="5">
        <v>0</v>
      </c>
      <c r="D39" s="5">
        <f t="shared" si="6"/>
        <v>0</v>
      </c>
      <c r="F39" s="5">
        <v>0</v>
      </c>
      <c r="G39" s="5">
        <v>0</v>
      </c>
      <c r="H39" s="5">
        <f t="shared" si="7"/>
        <v>0</v>
      </c>
      <c r="J39" s="5">
        <v>0</v>
      </c>
      <c r="K39" s="5">
        <v>0</v>
      </c>
      <c r="L39" s="5">
        <f t="shared" si="8"/>
        <v>0</v>
      </c>
      <c r="N39" t="s">
        <v>33</v>
      </c>
      <c r="O39" s="5">
        <v>763.2</v>
      </c>
      <c r="P39" s="5">
        <v>763.2</v>
      </c>
      <c r="Q39" s="5">
        <f t="shared" si="9"/>
        <v>0</v>
      </c>
      <c r="S39" s="5">
        <v>1425.6</v>
      </c>
      <c r="T39" s="5">
        <v>1425.6</v>
      </c>
      <c r="U39" s="5">
        <f t="shared" si="10"/>
        <v>0</v>
      </c>
      <c r="W39" s="5">
        <v>566.40000000000009</v>
      </c>
      <c r="X39" s="5">
        <v>566.40000000000009</v>
      </c>
      <c r="Y39" s="5">
        <f t="shared" si="11"/>
        <v>0</v>
      </c>
      <c r="AA39" s="5">
        <v>1406.3999999999999</v>
      </c>
      <c r="AB39" s="5">
        <v>1406.4</v>
      </c>
      <c r="AC39" s="5">
        <f t="shared" si="12"/>
        <v>-2.2737367544323206E-13</v>
      </c>
      <c r="AE39" t="s">
        <v>73</v>
      </c>
      <c r="AF39" s="5">
        <v>1194</v>
      </c>
      <c r="AG39" s="5">
        <v>1194</v>
      </c>
      <c r="AH39" s="5">
        <f t="shared" si="21"/>
        <v>0</v>
      </c>
      <c r="AJ39" s="5">
        <v>692.2</v>
      </c>
      <c r="AK39" s="5">
        <v>692.2</v>
      </c>
      <c r="AL39" s="5">
        <f t="shared" si="22"/>
        <v>0</v>
      </c>
      <c r="AN39" s="14">
        <v>1124.7</v>
      </c>
      <c r="AO39" s="14">
        <v>29.7</v>
      </c>
      <c r="AP39" s="14">
        <f t="shared" si="19"/>
        <v>1095</v>
      </c>
      <c r="AR39" s="14">
        <v>65</v>
      </c>
      <c r="AS39" s="14">
        <v>19</v>
      </c>
      <c r="AT39" s="14">
        <f t="shared" si="18"/>
        <v>46</v>
      </c>
      <c r="AV39" s="14">
        <v>1853</v>
      </c>
      <c r="AW39" s="14">
        <v>684.7</v>
      </c>
      <c r="AX39" s="14">
        <f t="shared" si="16"/>
        <v>1168.3</v>
      </c>
      <c r="AZ39" s="23">
        <v>167</v>
      </c>
      <c r="BA39" s="23">
        <v>166.5</v>
      </c>
      <c r="BB39" s="23">
        <f t="shared" si="20"/>
        <v>0.5</v>
      </c>
    </row>
    <row r="40" spans="1:54" x14ac:dyDescent="0.25">
      <c r="A40" t="s">
        <v>46</v>
      </c>
      <c r="B40" s="21">
        <v>240</v>
      </c>
      <c r="C40" s="21">
        <v>48</v>
      </c>
      <c r="D40" s="21">
        <f t="shared" si="6"/>
        <v>192</v>
      </c>
      <c r="E40" s="16"/>
      <c r="F40" s="4">
        <v>1452</v>
      </c>
      <c r="G40" s="4">
        <v>1452</v>
      </c>
      <c r="H40" s="4">
        <f t="shared" si="7"/>
        <v>0</v>
      </c>
      <c r="I40" s="16"/>
      <c r="J40" s="21">
        <v>5724</v>
      </c>
      <c r="K40" s="21">
        <v>2316</v>
      </c>
      <c r="L40" s="21">
        <f t="shared" si="8"/>
        <v>3408</v>
      </c>
      <c r="N40" t="s">
        <v>69</v>
      </c>
      <c r="O40" s="5">
        <v>0</v>
      </c>
      <c r="P40" s="5">
        <v>0</v>
      </c>
      <c r="Q40" s="3">
        <f t="shared" si="9"/>
        <v>0</v>
      </c>
      <c r="S40" s="5">
        <v>0</v>
      </c>
      <c r="T40" s="5">
        <v>0</v>
      </c>
      <c r="U40" s="3">
        <f t="shared" si="10"/>
        <v>0</v>
      </c>
      <c r="W40" s="5">
        <v>0</v>
      </c>
      <c r="X40" s="5">
        <v>0</v>
      </c>
      <c r="Y40" s="3">
        <f t="shared" si="11"/>
        <v>0</v>
      </c>
      <c r="AA40" s="5">
        <v>0</v>
      </c>
      <c r="AB40" s="5">
        <v>0</v>
      </c>
      <c r="AC40" s="3">
        <f t="shared" si="12"/>
        <v>0</v>
      </c>
      <c r="AE40" t="s">
        <v>38</v>
      </c>
      <c r="AF40" s="5" t="s">
        <v>29</v>
      </c>
      <c r="AG40" s="5" t="s">
        <v>29</v>
      </c>
      <c r="AH40" s="3" t="b">
        <f t="shared" si="21"/>
        <v>1</v>
      </c>
      <c r="AJ40" s="5" t="s">
        <v>29</v>
      </c>
      <c r="AK40" s="5" t="s">
        <v>29</v>
      </c>
      <c r="AL40" s="3" t="b">
        <f t="shared" si="22"/>
        <v>1</v>
      </c>
      <c r="AN40" s="5" t="s">
        <v>29</v>
      </c>
      <c r="AO40" s="5" t="s">
        <v>29</v>
      </c>
      <c r="AP40" s="3" t="b">
        <f t="shared" si="19"/>
        <v>1</v>
      </c>
      <c r="AR40" s="5" t="s">
        <v>29</v>
      </c>
      <c r="AS40" s="5" t="s">
        <v>29</v>
      </c>
      <c r="AT40" s="3" t="b">
        <f t="shared" si="18"/>
        <v>1</v>
      </c>
      <c r="AV40" s="5" t="s">
        <v>29</v>
      </c>
      <c r="AW40" s="5" t="s">
        <v>29</v>
      </c>
      <c r="AX40" s="3" t="b">
        <f t="shared" si="16"/>
        <v>1</v>
      </c>
      <c r="AZ40" s="5" t="s">
        <v>29</v>
      </c>
      <c r="BA40" s="5" t="s">
        <v>29</v>
      </c>
      <c r="BB40" s="3" t="b">
        <f t="shared" si="20"/>
        <v>1</v>
      </c>
    </row>
    <row r="41" spans="1:54" x14ac:dyDescent="0.25">
      <c r="A41" t="s">
        <v>47</v>
      </c>
      <c r="B41" s="3">
        <v>0</v>
      </c>
      <c r="C41" s="3" t="s">
        <v>29</v>
      </c>
      <c r="D41" s="3" t="s">
        <v>107</v>
      </c>
      <c r="F41" s="3">
        <v>0</v>
      </c>
      <c r="G41" s="3" t="s">
        <v>29</v>
      </c>
      <c r="H41" s="3" t="s">
        <v>107</v>
      </c>
      <c r="J41" s="3">
        <v>0</v>
      </c>
      <c r="K41" s="3" t="s">
        <v>29</v>
      </c>
      <c r="L41" s="3" t="s">
        <v>107</v>
      </c>
      <c r="N41" t="s">
        <v>70</v>
      </c>
      <c r="O41" s="5">
        <v>2342.4</v>
      </c>
      <c r="P41" s="5">
        <v>2342.3999999999996</v>
      </c>
      <c r="Q41" s="5">
        <f t="shared" si="9"/>
        <v>4.5474735088646412E-13</v>
      </c>
      <c r="R41" s="17"/>
      <c r="S41" s="5">
        <v>5947.2000000000007</v>
      </c>
      <c r="T41" s="5">
        <v>5947.2000000000007</v>
      </c>
      <c r="U41" s="5">
        <f t="shared" si="10"/>
        <v>0</v>
      </c>
      <c r="V41" s="17"/>
      <c r="W41" s="5">
        <v>4838.3999999999996</v>
      </c>
      <c r="X41" s="5">
        <v>4838.3999999999996</v>
      </c>
      <c r="Y41" s="5">
        <f t="shared" si="11"/>
        <v>0</v>
      </c>
      <c r="Z41" s="17"/>
      <c r="AA41" s="5">
        <v>5995.2000000000007</v>
      </c>
      <c r="AB41" s="5">
        <v>5995.2000000000007</v>
      </c>
      <c r="AC41" s="5">
        <f t="shared" si="12"/>
        <v>0</v>
      </c>
      <c r="AE41" t="s">
        <v>39</v>
      </c>
      <c r="AF41" s="3" t="s">
        <v>29</v>
      </c>
      <c r="AG41" s="3" t="s">
        <v>29</v>
      </c>
      <c r="AH41" s="3" t="b">
        <f t="shared" si="21"/>
        <v>1</v>
      </c>
      <c r="AJ41" s="3" t="s">
        <v>29</v>
      </c>
      <c r="AK41" s="3" t="s">
        <v>29</v>
      </c>
      <c r="AL41" s="3" t="b">
        <f t="shared" si="22"/>
        <v>1</v>
      </c>
      <c r="AN41" s="3" t="s">
        <v>29</v>
      </c>
      <c r="AO41" s="3" t="s">
        <v>29</v>
      </c>
      <c r="AP41" s="3" t="b">
        <f t="shared" si="19"/>
        <v>1</v>
      </c>
      <c r="AR41" s="3" t="s">
        <v>29</v>
      </c>
      <c r="AS41" s="3" t="s">
        <v>29</v>
      </c>
      <c r="AT41" s="3" t="b">
        <f t="shared" si="18"/>
        <v>1</v>
      </c>
      <c r="AV41" s="3" t="s">
        <v>29</v>
      </c>
      <c r="AW41" s="3" t="s">
        <v>29</v>
      </c>
      <c r="AX41" s="3" t="b">
        <f t="shared" si="16"/>
        <v>1</v>
      </c>
      <c r="AZ41" s="3" t="s">
        <v>29</v>
      </c>
      <c r="BA41" s="3" t="s">
        <v>29</v>
      </c>
      <c r="BB41" s="3" t="b">
        <f t="shared" si="20"/>
        <v>1</v>
      </c>
    </row>
    <row r="42" spans="1:54" x14ac:dyDescent="0.25">
      <c r="A42" t="s">
        <v>36</v>
      </c>
      <c r="B42" s="3" t="s">
        <v>29</v>
      </c>
      <c r="C42" s="3" t="s">
        <v>29</v>
      </c>
      <c r="D42" s="3" t="b">
        <f t="shared" ref="D42:D47" si="23">IFERROR(B42-C42,EXACT(C42,B42))</f>
        <v>1</v>
      </c>
      <c r="F42" s="3">
        <v>0</v>
      </c>
      <c r="G42" s="3" t="s">
        <v>29</v>
      </c>
      <c r="H42" s="3" t="s">
        <v>107</v>
      </c>
      <c r="J42" s="3" t="s">
        <v>29</v>
      </c>
      <c r="K42" s="3" t="s">
        <v>29</v>
      </c>
      <c r="L42" s="3" t="b">
        <f t="shared" ref="L42:L47" si="24">IFERROR(J42-K42,EXACT(K42,J42))</f>
        <v>1</v>
      </c>
      <c r="N42" t="s">
        <v>71</v>
      </c>
      <c r="O42" s="3">
        <v>0</v>
      </c>
      <c r="P42" s="3">
        <v>0</v>
      </c>
      <c r="Q42" s="3">
        <f t="shared" si="9"/>
        <v>0</v>
      </c>
      <c r="S42" s="3">
        <v>10.80669625</v>
      </c>
      <c r="T42" s="3">
        <v>10.793384583333333</v>
      </c>
      <c r="U42" s="3">
        <f t="shared" si="10"/>
        <v>1.3311666666666611E-2</v>
      </c>
      <c r="W42" s="3">
        <v>0.77111832540000003</v>
      </c>
      <c r="X42" s="3">
        <v>0.76777016166666667</v>
      </c>
      <c r="Y42" s="3">
        <f t="shared" si="11"/>
        <v>3.3481637333333536E-3</v>
      </c>
      <c r="AA42" s="3">
        <v>8.9172044499999998</v>
      </c>
      <c r="AB42" s="3">
        <v>8.9063995166666654</v>
      </c>
      <c r="AC42" s="3">
        <f t="shared" si="12"/>
        <v>1.0804933333334432E-2</v>
      </c>
      <c r="AE42" t="s">
        <v>48</v>
      </c>
      <c r="AF42" s="3" t="s">
        <v>29</v>
      </c>
      <c r="AG42" s="3" t="s">
        <v>29</v>
      </c>
      <c r="AH42" s="3" t="b">
        <f t="shared" si="21"/>
        <v>1</v>
      </c>
      <c r="AJ42" s="3" t="s">
        <v>29</v>
      </c>
      <c r="AK42" s="3" t="s">
        <v>29</v>
      </c>
      <c r="AL42" s="3" t="b">
        <f t="shared" si="22"/>
        <v>1</v>
      </c>
      <c r="AN42" s="3" t="s">
        <v>29</v>
      </c>
      <c r="AO42" s="3" t="s">
        <v>29</v>
      </c>
      <c r="AP42" s="3" t="b">
        <f t="shared" si="19"/>
        <v>1</v>
      </c>
      <c r="AR42" s="3" t="s">
        <v>29</v>
      </c>
      <c r="AS42" s="3" t="s">
        <v>29</v>
      </c>
      <c r="AT42" s="3" t="b">
        <f t="shared" si="18"/>
        <v>1</v>
      </c>
      <c r="AV42" s="3" t="s">
        <v>29</v>
      </c>
      <c r="AW42" s="3" t="s">
        <v>29</v>
      </c>
      <c r="AX42" s="3" t="b">
        <f t="shared" si="16"/>
        <v>1</v>
      </c>
      <c r="AZ42" s="3" t="s">
        <v>29</v>
      </c>
      <c r="BA42" s="3" t="s">
        <v>29</v>
      </c>
      <c r="BB42" s="3" t="b">
        <f t="shared" si="20"/>
        <v>1</v>
      </c>
    </row>
    <row r="43" spans="1:54" x14ac:dyDescent="0.25">
      <c r="A43" t="s">
        <v>37</v>
      </c>
      <c r="B43" s="3" t="s">
        <v>29</v>
      </c>
      <c r="C43" s="3" t="s">
        <v>29</v>
      </c>
      <c r="D43" s="3" t="b">
        <f t="shared" si="23"/>
        <v>1</v>
      </c>
      <c r="F43" s="3">
        <v>0</v>
      </c>
      <c r="G43" s="3" t="s">
        <v>29</v>
      </c>
      <c r="H43" s="3" t="s">
        <v>107</v>
      </c>
      <c r="J43" s="3" t="s">
        <v>29</v>
      </c>
      <c r="K43" s="3" t="s">
        <v>29</v>
      </c>
      <c r="L43" s="3" t="b">
        <f t="shared" si="24"/>
        <v>1</v>
      </c>
      <c r="N43" t="s">
        <v>72</v>
      </c>
      <c r="O43" s="3">
        <v>0</v>
      </c>
      <c r="P43" s="3">
        <v>0</v>
      </c>
      <c r="Q43" s="3">
        <f t="shared" si="9"/>
        <v>0</v>
      </c>
      <c r="S43" s="3">
        <v>23.716027300000004</v>
      </c>
      <c r="T43" s="3">
        <v>23.716027300000004</v>
      </c>
      <c r="U43" s="3">
        <f t="shared" si="10"/>
        <v>0</v>
      </c>
      <c r="W43" s="3">
        <v>6.5726319999999996</v>
      </c>
      <c r="X43" s="3">
        <v>6.5726319999999996</v>
      </c>
      <c r="Y43" s="3">
        <f t="shared" si="11"/>
        <v>0</v>
      </c>
      <c r="AA43" s="3">
        <v>20.386309900000001</v>
      </c>
      <c r="AB43" s="3">
        <v>20.386309900000001</v>
      </c>
      <c r="AC43" s="3">
        <f t="shared" si="12"/>
        <v>0</v>
      </c>
      <c r="AE43" t="s">
        <v>40</v>
      </c>
      <c r="AF43" s="5">
        <v>0</v>
      </c>
      <c r="AG43" s="5">
        <v>0</v>
      </c>
      <c r="AH43" s="3">
        <f t="shared" si="21"/>
        <v>0</v>
      </c>
      <c r="AJ43" s="5">
        <v>0</v>
      </c>
      <c r="AK43" s="5">
        <v>0</v>
      </c>
      <c r="AL43" s="3">
        <f t="shared" si="22"/>
        <v>0</v>
      </c>
      <c r="AN43" s="5">
        <v>0</v>
      </c>
      <c r="AO43" s="5">
        <v>0</v>
      </c>
      <c r="AP43" s="3">
        <f t="shared" si="19"/>
        <v>0</v>
      </c>
      <c r="AR43" s="5">
        <v>0</v>
      </c>
      <c r="AS43" s="5">
        <v>0</v>
      </c>
      <c r="AT43" s="3">
        <f t="shared" si="18"/>
        <v>0</v>
      </c>
      <c r="AV43" s="5">
        <v>0</v>
      </c>
      <c r="AW43" s="5">
        <v>0</v>
      </c>
      <c r="AX43" s="3">
        <f t="shared" si="16"/>
        <v>0</v>
      </c>
      <c r="AZ43" s="5">
        <v>0</v>
      </c>
      <c r="BA43" s="5">
        <v>0</v>
      </c>
      <c r="BB43" s="3">
        <f t="shared" si="20"/>
        <v>0</v>
      </c>
    </row>
    <row r="44" spans="1:54" x14ac:dyDescent="0.25">
      <c r="A44" t="s">
        <v>38</v>
      </c>
      <c r="B44" s="3" t="s">
        <v>29</v>
      </c>
      <c r="C44" s="3" t="s">
        <v>29</v>
      </c>
      <c r="D44" s="3" t="b">
        <f t="shared" si="23"/>
        <v>1</v>
      </c>
      <c r="F44" s="3">
        <v>0</v>
      </c>
      <c r="G44" s="3" t="s">
        <v>29</v>
      </c>
      <c r="H44" s="3" t="s">
        <v>107</v>
      </c>
      <c r="J44" s="3" t="s">
        <v>29</v>
      </c>
      <c r="K44" s="3" t="s">
        <v>29</v>
      </c>
      <c r="L44" s="3" t="b">
        <f t="shared" si="24"/>
        <v>1</v>
      </c>
      <c r="N44" t="s">
        <v>42</v>
      </c>
      <c r="O44" s="13">
        <v>0</v>
      </c>
      <c r="P44" s="13">
        <v>19.200000000000003</v>
      </c>
      <c r="Q44" s="13">
        <f t="shared" si="9"/>
        <v>-19.200000000000003</v>
      </c>
      <c r="S44" s="13">
        <v>0</v>
      </c>
      <c r="T44" s="13">
        <v>19.200000000000003</v>
      </c>
      <c r="U44" s="13">
        <f t="shared" si="10"/>
        <v>-19.200000000000003</v>
      </c>
      <c r="W44" s="13">
        <v>0</v>
      </c>
      <c r="X44" s="13">
        <v>628.79999999999995</v>
      </c>
      <c r="Y44" s="13">
        <f t="shared" si="11"/>
        <v>-628.79999999999995</v>
      </c>
      <c r="AA44" s="13">
        <v>0</v>
      </c>
      <c r="AB44" s="13">
        <v>1444.8000000000002</v>
      </c>
      <c r="AC44" s="13">
        <f t="shared" si="12"/>
        <v>-1444.8000000000002</v>
      </c>
      <c r="AF44" s="3"/>
      <c r="AG44" s="3"/>
      <c r="AH44" s="3"/>
      <c r="AJ44" s="3"/>
      <c r="AK44" s="3"/>
      <c r="AL44" s="3"/>
      <c r="AN44" s="3"/>
      <c r="AO44" s="3"/>
      <c r="AP44" s="3"/>
      <c r="AR44" s="3"/>
      <c r="AS44" s="3"/>
      <c r="AT44" s="3"/>
      <c r="AV44" s="3"/>
      <c r="AW44" s="3"/>
      <c r="AX44" s="3"/>
      <c r="AZ44" s="3"/>
      <c r="BA44" s="3"/>
      <c r="BB44" s="3"/>
    </row>
    <row r="45" spans="1:54" x14ac:dyDescent="0.25">
      <c r="A45" t="s">
        <v>39</v>
      </c>
      <c r="B45" s="3" t="s">
        <v>29</v>
      </c>
      <c r="C45" s="3" t="s">
        <v>29</v>
      </c>
      <c r="D45" s="3" t="b">
        <f t="shared" si="23"/>
        <v>1</v>
      </c>
      <c r="F45" s="3">
        <v>0</v>
      </c>
      <c r="G45" s="3" t="s">
        <v>29</v>
      </c>
      <c r="H45" s="3" t="s">
        <v>107</v>
      </c>
      <c r="J45" s="3" t="s">
        <v>29</v>
      </c>
      <c r="K45" s="3" t="s">
        <v>29</v>
      </c>
      <c r="L45" s="3" t="b">
        <f t="shared" si="24"/>
        <v>1</v>
      </c>
      <c r="N45" t="s">
        <v>77</v>
      </c>
      <c r="O45" s="3">
        <v>0</v>
      </c>
      <c r="P45" s="3">
        <v>0</v>
      </c>
      <c r="Q45" s="3">
        <f t="shared" si="9"/>
        <v>0</v>
      </c>
      <c r="S45" s="3">
        <v>0</v>
      </c>
      <c r="T45" s="3">
        <v>0</v>
      </c>
      <c r="U45" s="3">
        <f t="shared" si="10"/>
        <v>0</v>
      </c>
      <c r="W45" s="3">
        <v>0</v>
      </c>
      <c r="X45" s="3">
        <v>0</v>
      </c>
      <c r="Y45" s="3">
        <f t="shared" si="11"/>
        <v>0</v>
      </c>
      <c r="AA45" s="3">
        <v>0</v>
      </c>
      <c r="AB45" s="3">
        <v>0</v>
      </c>
      <c r="AC45" s="3">
        <f t="shared" si="12"/>
        <v>0</v>
      </c>
      <c r="AF45" s="5"/>
      <c r="AG45" s="5"/>
      <c r="AH45" s="3"/>
      <c r="AJ45" s="5"/>
      <c r="AK45" s="5"/>
      <c r="AL45" s="3"/>
      <c r="AN45" s="5"/>
      <c r="AO45" s="5"/>
      <c r="AP45" s="3"/>
      <c r="AR45" s="5"/>
      <c r="AS45" s="5"/>
      <c r="AT45" s="3"/>
      <c r="AV45" s="5"/>
      <c r="AW45" s="5"/>
      <c r="AX45" s="3"/>
      <c r="AZ45" s="5"/>
      <c r="BA45" s="5"/>
      <c r="BB45" s="3"/>
    </row>
    <row r="46" spans="1:54" x14ac:dyDescent="0.25">
      <c r="A46" t="s">
        <v>48</v>
      </c>
      <c r="B46" s="3" t="s">
        <v>29</v>
      </c>
      <c r="C46" s="3" t="s">
        <v>29</v>
      </c>
      <c r="D46" s="3" t="b">
        <f t="shared" si="23"/>
        <v>1</v>
      </c>
      <c r="F46" s="3">
        <v>0</v>
      </c>
      <c r="G46" s="3" t="s">
        <v>29</v>
      </c>
      <c r="H46" s="3" t="s">
        <v>107</v>
      </c>
      <c r="J46" s="3" t="s">
        <v>29</v>
      </c>
      <c r="K46" s="3" t="s">
        <v>29</v>
      </c>
      <c r="L46" s="3" t="b">
        <f t="shared" si="24"/>
        <v>1</v>
      </c>
      <c r="N46" t="s">
        <v>44</v>
      </c>
      <c r="O46" s="12">
        <v>0</v>
      </c>
      <c r="P46" s="12">
        <v>936</v>
      </c>
      <c r="Q46" s="12">
        <f t="shared" si="9"/>
        <v>-936</v>
      </c>
      <c r="R46" s="16"/>
      <c r="S46" s="12">
        <v>0</v>
      </c>
      <c r="T46" s="12">
        <v>585.59999999999991</v>
      </c>
      <c r="U46" s="12">
        <f t="shared" si="10"/>
        <v>-585.59999999999991</v>
      </c>
      <c r="V46" s="16"/>
      <c r="W46" s="12">
        <v>0</v>
      </c>
      <c r="X46" s="12">
        <v>849.59999999999991</v>
      </c>
      <c r="Y46" s="12">
        <f t="shared" si="11"/>
        <v>-849.59999999999991</v>
      </c>
      <c r="Z46" s="16"/>
      <c r="AA46" s="12">
        <v>0</v>
      </c>
      <c r="AB46" s="12">
        <v>1444.8000000000002</v>
      </c>
      <c r="AC46" s="12">
        <f t="shared" si="12"/>
        <v>-1444.8000000000002</v>
      </c>
      <c r="AF46" s="3"/>
      <c r="AG46" s="3"/>
      <c r="AH46" s="3"/>
      <c r="AJ46" s="3"/>
      <c r="AK46" s="3"/>
      <c r="AL46" s="3"/>
      <c r="AN46" s="3"/>
      <c r="AO46" s="3"/>
      <c r="AP46" s="3"/>
      <c r="AR46" s="3"/>
      <c r="AS46" s="3"/>
      <c r="AT46" s="3"/>
      <c r="AV46" s="3"/>
      <c r="AW46" s="3"/>
      <c r="AX46" s="3"/>
      <c r="AZ46" s="3"/>
      <c r="BA46" s="3"/>
      <c r="BB46" s="3"/>
    </row>
    <row r="47" spans="1:54" x14ac:dyDescent="0.25">
      <c r="A47" t="s">
        <v>40</v>
      </c>
      <c r="C47" s="2">
        <v>0</v>
      </c>
      <c r="D47" s="2">
        <f t="shared" si="23"/>
        <v>0</v>
      </c>
      <c r="F47" s="3">
        <v>0</v>
      </c>
      <c r="G47" s="3">
        <v>0</v>
      </c>
      <c r="H47" s="2">
        <f>IFERROR(F47-G47,EXACT(G47,F47))</f>
        <v>0</v>
      </c>
      <c r="J47" s="2">
        <v>0</v>
      </c>
      <c r="K47" s="2">
        <v>0</v>
      </c>
      <c r="L47" s="2">
        <f t="shared" si="24"/>
        <v>0</v>
      </c>
      <c r="N47" t="s">
        <v>78</v>
      </c>
      <c r="O47" s="3">
        <v>0</v>
      </c>
      <c r="P47" s="3">
        <v>0</v>
      </c>
      <c r="Q47" s="3">
        <f t="shared" si="9"/>
        <v>0</v>
      </c>
      <c r="S47" s="3">
        <v>0</v>
      </c>
      <c r="T47" s="3">
        <v>0</v>
      </c>
      <c r="U47" s="3">
        <f t="shared" si="10"/>
        <v>0</v>
      </c>
      <c r="W47" s="3">
        <v>0</v>
      </c>
      <c r="X47" s="3">
        <v>0</v>
      </c>
      <c r="Y47" s="3">
        <f t="shared" si="11"/>
        <v>0</v>
      </c>
      <c r="AA47" s="3">
        <v>0</v>
      </c>
      <c r="AB47" s="3">
        <v>0</v>
      </c>
      <c r="AC47" s="3">
        <f t="shared" si="12"/>
        <v>0</v>
      </c>
      <c r="AF47" s="5"/>
      <c r="AG47" s="5"/>
      <c r="AJ47" s="5"/>
      <c r="AK47" s="5"/>
      <c r="AN47" s="5"/>
      <c r="AO47" s="5"/>
      <c r="AR47" s="5"/>
      <c r="AS47" s="5"/>
      <c r="AV47" s="5"/>
      <c r="AW47" s="5"/>
      <c r="AZ47" s="5"/>
      <c r="BA47" s="5"/>
    </row>
    <row r="48" spans="1:54" x14ac:dyDescent="0.25">
      <c r="N48" t="s">
        <v>73</v>
      </c>
      <c r="O48" s="14">
        <v>5208</v>
      </c>
      <c r="P48" s="14">
        <v>936</v>
      </c>
      <c r="Q48" s="14">
        <f t="shared" si="9"/>
        <v>4272</v>
      </c>
      <c r="R48" s="17"/>
      <c r="S48" s="14">
        <v>1281.6000000000001</v>
      </c>
      <c r="T48" s="14">
        <v>585.59999999999991</v>
      </c>
      <c r="U48" s="14">
        <f t="shared" si="10"/>
        <v>696.00000000000023</v>
      </c>
      <c r="V48" s="17"/>
      <c r="W48" s="14">
        <v>1526.4</v>
      </c>
      <c r="X48" s="14">
        <v>849.59999999999991</v>
      </c>
      <c r="Y48" s="14">
        <f t="shared" si="11"/>
        <v>676.80000000000018</v>
      </c>
      <c r="Z48" s="17"/>
      <c r="AA48" s="5">
        <v>1444.8</v>
      </c>
      <c r="AB48" s="5">
        <v>1444.8000000000002</v>
      </c>
      <c r="AC48" s="5">
        <f t="shared" si="12"/>
        <v>-2.2737367544323206E-13</v>
      </c>
      <c r="AF48" s="3"/>
      <c r="AG48" s="3"/>
      <c r="AJ48" s="3"/>
      <c r="AK48" s="3"/>
      <c r="AN48" s="3"/>
      <c r="AO48" s="3"/>
      <c r="AR48" s="3"/>
      <c r="AS48" s="3"/>
      <c r="AV48" s="3"/>
      <c r="AW48" s="3"/>
      <c r="AZ48" s="3"/>
      <c r="BA48" s="3"/>
    </row>
    <row r="49" spans="14:53" x14ac:dyDescent="0.25">
      <c r="N49" t="s">
        <v>74</v>
      </c>
      <c r="O49" s="15">
        <v>11.187922200000001</v>
      </c>
      <c r="P49" s="15" t="s">
        <v>29</v>
      </c>
      <c r="Q49" s="15" t="b">
        <f t="shared" si="9"/>
        <v>0</v>
      </c>
      <c r="S49" s="3">
        <v>0</v>
      </c>
      <c r="T49" s="3" t="s">
        <v>29</v>
      </c>
      <c r="U49" s="3" t="s">
        <v>107</v>
      </c>
      <c r="W49" s="3">
        <v>0</v>
      </c>
      <c r="X49" s="3" t="s">
        <v>29</v>
      </c>
      <c r="Y49" s="3" t="b">
        <f t="shared" si="11"/>
        <v>0</v>
      </c>
      <c r="AA49" s="3">
        <v>0</v>
      </c>
      <c r="AB49" s="3" t="s">
        <v>29</v>
      </c>
      <c r="AC49" s="3" t="s">
        <v>107</v>
      </c>
      <c r="AF49" s="3"/>
      <c r="AG49" s="3"/>
      <c r="AJ49" s="3"/>
      <c r="AK49" s="3"/>
      <c r="AN49" s="3"/>
      <c r="AO49" s="3"/>
      <c r="AR49" s="3"/>
      <c r="AS49" s="3"/>
      <c r="AV49" s="3"/>
      <c r="AW49" s="3"/>
      <c r="AZ49" s="3"/>
      <c r="BA49" s="3"/>
    </row>
    <row r="50" spans="14:53" x14ac:dyDescent="0.25">
      <c r="N50" t="s">
        <v>75</v>
      </c>
      <c r="O50" s="3" t="s">
        <v>29</v>
      </c>
      <c r="P50" s="3" t="s">
        <v>29</v>
      </c>
      <c r="Q50" s="3" t="b">
        <f t="shared" si="9"/>
        <v>1</v>
      </c>
      <c r="S50" s="3" t="s">
        <v>29</v>
      </c>
      <c r="T50" s="3" t="s">
        <v>29</v>
      </c>
      <c r="U50" s="3" t="b">
        <f t="shared" ref="U50:U55" si="25">IFERROR(S50-T50,EXACT(T50,S50))</f>
        <v>1</v>
      </c>
      <c r="W50" s="3" t="s">
        <v>29</v>
      </c>
      <c r="X50" s="3" t="s">
        <v>29</v>
      </c>
      <c r="Y50" s="3" t="b">
        <f t="shared" si="11"/>
        <v>1</v>
      </c>
      <c r="AA50" s="3" t="s">
        <v>29</v>
      </c>
      <c r="AB50" s="3" t="s">
        <v>29</v>
      </c>
      <c r="AC50" s="3" t="b">
        <f t="shared" ref="AC50:AC55" si="26">IFERROR(AA50-AB50,EXACT(AB50,AA50))</f>
        <v>1</v>
      </c>
      <c r="AF50" s="3"/>
      <c r="AG50" s="3"/>
      <c r="AJ50" s="3"/>
      <c r="AK50" s="3"/>
      <c r="AN50" s="3"/>
      <c r="AO50" s="3"/>
      <c r="AR50" s="3"/>
      <c r="AS50" s="3"/>
      <c r="AV50" s="3"/>
      <c r="AW50" s="3"/>
      <c r="AZ50" s="3"/>
      <c r="BA50" s="3"/>
    </row>
    <row r="51" spans="14:53" x14ac:dyDescent="0.25">
      <c r="N51" t="s">
        <v>76</v>
      </c>
      <c r="O51" s="3" t="s">
        <v>29</v>
      </c>
      <c r="P51" s="3" t="s">
        <v>29</v>
      </c>
      <c r="Q51" s="3" t="b">
        <f t="shared" si="9"/>
        <v>1</v>
      </c>
      <c r="S51" s="3" t="s">
        <v>29</v>
      </c>
      <c r="T51" s="3" t="s">
        <v>29</v>
      </c>
      <c r="U51" s="3" t="b">
        <f t="shared" si="25"/>
        <v>1</v>
      </c>
      <c r="W51" s="3" t="s">
        <v>29</v>
      </c>
      <c r="X51" s="3" t="s">
        <v>29</v>
      </c>
      <c r="Y51" s="3" t="b">
        <f t="shared" si="11"/>
        <v>1</v>
      </c>
      <c r="AA51" s="3" t="s">
        <v>29</v>
      </c>
      <c r="AB51" s="3" t="s">
        <v>29</v>
      </c>
      <c r="AC51" s="3" t="b">
        <f t="shared" si="26"/>
        <v>1</v>
      </c>
      <c r="AF51" s="3"/>
      <c r="AG51" s="3"/>
      <c r="AJ51" s="3"/>
      <c r="AK51" s="3"/>
      <c r="AN51" s="3"/>
      <c r="AO51" s="3"/>
      <c r="AR51" s="3"/>
      <c r="AS51" s="3"/>
      <c r="AV51" s="3"/>
      <c r="AW51" s="3"/>
      <c r="AZ51" s="3"/>
      <c r="BA51" s="3"/>
    </row>
    <row r="52" spans="14:53" x14ac:dyDescent="0.25">
      <c r="N52" t="s">
        <v>38</v>
      </c>
      <c r="O52" s="3" t="s">
        <v>29</v>
      </c>
      <c r="P52" s="3" t="s">
        <v>29</v>
      </c>
      <c r="Q52" s="3" t="b">
        <f t="shared" si="9"/>
        <v>1</v>
      </c>
      <c r="S52" s="3" t="s">
        <v>29</v>
      </c>
      <c r="T52" s="3" t="s">
        <v>29</v>
      </c>
      <c r="U52" s="3" t="b">
        <f t="shared" si="25"/>
        <v>1</v>
      </c>
      <c r="W52" s="3" t="s">
        <v>29</v>
      </c>
      <c r="X52" s="3" t="s">
        <v>29</v>
      </c>
      <c r="Y52" s="3" t="b">
        <f t="shared" si="11"/>
        <v>1</v>
      </c>
      <c r="AA52" s="3" t="s">
        <v>29</v>
      </c>
      <c r="AB52" s="3" t="s">
        <v>29</v>
      </c>
      <c r="AC52" s="3" t="b">
        <f t="shared" si="26"/>
        <v>1</v>
      </c>
      <c r="AF52" s="3"/>
      <c r="AG52" s="3"/>
      <c r="AJ52" s="3"/>
      <c r="AK52" s="3"/>
      <c r="AN52" s="3"/>
      <c r="AO52" s="3"/>
      <c r="AR52" s="3"/>
      <c r="AS52" s="3"/>
      <c r="AV52" s="3"/>
      <c r="AW52" s="3"/>
      <c r="AZ52" s="3"/>
      <c r="BA52" s="3"/>
    </row>
    <row r="53" spans="14:53" x14ac:dyDescent="0.25">
      <c r="N53" t="s">
        <v>39</v>
      </c>
      <c r="O53" s="3" t="s">
        <v>29</v>
      </c>
      <c r="P53" s="3" t="s">
        <v>29</v>
      </c>
      <c r="Q53" s="3" t="b">
        <f t="shared" si="9"/>
        <v>1</v>
      </c>
      <c r="S53" s="3" t="s">
        <v>29</v>
      </c>
      <c r="T53" s="3" t="s">
        <v>29</v>
      </c>
      <c r="U53" s="3" t="b">
        <f t="shared" si="25"/>
        <v>1</v>
      </c>
      <c r="W53" s="3" t="s">
        <v>29</v>
      </c>
      <c r="X53" s="3" t="s">
        <v>29</v>
      </c>
      <c r="Y53" s="3" t="b">
        <f t="shared" si="11"/>
        <v>1</v>
      </c>
      <c r="AA53" s="3" t="s">
        <v>29</v>
      </c>
      <c r="AB53" s="3" t="s">
        <v>29</v>
      </c>
      <c r="AC53" s="3" t="b">
        <f t="shared" si="26"/>
        <v>1</v>
      </c>
      <c r="AF53" s="3"/>
      <c r="AG53" s="3"/>
      <c r="AJ53" s="3"/>
      <c r="AK53" s="3"/>
      <c r="AN53" s="3"/>
      <c r="AO53" s="3"/>
      <c r="AR53" s="3"/>
      <c r="AS53" s="3"/>
      <c r="AV53" s="3"/>
      <c r="AW53" s="3"/>
      <c r="AZ53" s="3"/>
      <c r="BA53" s="3"/>
    </row>
    <row r="54" spans="14:53" x14ac:dyDescent="0.25">
      <c r="N54" t="s">
        <v>48</v>
      </c>
      <c r="O54" s="3" t="s">
        <v>29</v>
      </c>
      <c r="P54" s="3" t="s">
        <v>29</v>
      </c>
      <c r="Q54" s="3" t="b">
        <f t="shared" si="9"/>
        <v>1</v>
      </c>
      <c r="S54" s="3" t="s">
        <v>29</v>
      </c>
      <c r="T54" s="3" t="s">
        <v>29</v>
      </c>
      <c r="U54" s="3" t="b">
        <f t="shared" si="25"/>
        <v>1</v>
      </c>
      <c r="W54" s="3" t="s">
        <v>29</v>
      </c>
      <c r="X54" s="3" t="s">
        <v>29</v>
      </c>
      <c r="Y54" s="3" t="b">
        <f t="shared" si="11"/>
        <v>1</v>
      </c>
      <c r="AA54" s="3" t="s">
        <v>29</v>
      </c>
      <c r="AB54" s="3" t="s">
        <v>29</v>
      </c>
      <c r="AC54" s="3" t="b">
        <f t="shared" si="26"/>
        <v>1</v>
      </c>
      <c r="AF54" s="3"/>
      <c r="AG54" s="3"/>
      <c r="AJ54" s="3"/>
      <c r="AK54" s="3"/>
      <c r="AN54" s="3"/>
      <c r="AO54" s="3"/>
      <c r="AR54" s="3"/>
      <c r="AS54" s="3"/>
      <c r="AV54" s="3"/>
      <c r="AW54" s="3"/>
      <c r="AZ54" s="3"/>
      <c r="BA54" s="3"/>
    </row>
    <row r="55" spans="14:53" x14ac:dyDescent="0.25">
      <c r="N55" t="s">
        <v>40</v>
      </c>
      <c r="O55" s="3">
        <v>0</v>
      </c>
      <c r="P55" s="3">
        <v>0</v>
      </c>
      <c r="Q55" s="3">
        <f t="shared" si="9"/>
        <v>0</v>
      </c>
      <c r="S55" s="3">
        <v>0</v>
      </c>
      <c r="T55" s="3">
        <v>0</v>
      </c>
      <c r="U55" s="3">
        <f t="shared" si="25"/>
        <v>0</v>
      </c>
      <c r="W55" s="3">
        <v>0</v>
      </c>
      <c r="X55" s="3">
        <v>0</v>
      </c>
      <c r="Y55" s="3">
        <f t="shared" si="11"/>
        <v>0</v>
      </c>
      <c r="AA55" s="3">
        <v>0</v>
      </c>
      <c r="AB55" s="3">
        <v>0</v>
      </c>
      <c r="AC55" s="3">
        <f t="shared" si="26"/>
        <v>0</v>
      </c>
    </row>
  </sheetData>
  <conditionalFormatting sqref="AL36">
    <cfRule type="cellIs" dxfId="463" priority="5" stopIfTrue="1" operator="equal">
      <formula>" "</formula>
    </cfRule>
    <cfRule type="cellIs" dxfId="462" priority="6" stopIfTrue="1" operator="equal">
      <formula>TRUE</formula>
    </cfRule>
    <cfRule type="cellIs" dxfId="461" priority="7" stopIfTrue="1" operator="equal">
      <formula>FALSE</formula>
    </cfRule>
    <cfRule type="cellIs" dxfId="460" priority="8" operator="notBetween">
      <formula>-1</formula>
      <formula>1</formula>
    </cfRule>
  </conditionalFormatting>
  <conditionalFormatting sqref="D2:D17 AH2:AH8 AL2:AL8 AP2:AP8 AT2:AT8 AX2:AX8 BB2:BB8 BB30:BB33 AX30:AX33 AT30:AT33 AP30:AP33 AL30:AL33 AH30:AH33 AC30:AC38 Y30:Y38 U30:U38 Q30:Q38 L30:L34 H30:H34 D30:D34 D40:D46 L40:L46 Q40:Q42 U40:U42 Y40:Y42 AC40:AC42 AH40:AH42 AL40:AL42 AP40:AP42 AT40:AT42 AX40:AX42 BB40:BB42 D36:D38 H36:H38 L36:L38 AH35 AP35 AT35 AX35 BB35 BB37 AX37 AT37 AP37 AL37 AH37 BB25:BB28 AX21:AX28 AP21:AP28 AL19 AH19 BB14:BB17 AX14:AX17 AT14:AT17 AP14:AP17 AL14:AL17 AH14:AH17 BB10:BB11 AX10:AX11 AT10:AT11 AP10:AP11 AL10:AL11 AH10:AH12 AP19 AT19 AX19 BB19 BB21:BB23 AT21:AT28 AH21:AH28 AL21:AL28 AC19:AC21 Y19:Y28 U19:U28 Q19:Q28 L19:L28 H19:H28 D19:D28 H2:H17 L2:L17 Q2:Q17 U2:U17 Y2:Y17 AC2:AC10 H40:H46 AC23:AC28 AC17 AC12:AC15">
    <cfRule type="cellIs" dxfId="459" priority="117" stopIfTrue="1" operator="equal">
      <formula>" "</formula>
    </cfRule>
    <cfRule type="cellIs" dxfId="458" priority="118" stopIfTrue="1" operator="equal">
      <formula>TRUE</formula>
    </cfRule>
    <cfRule type="cellIs" dxfId="457" priority="119" stopIfTrue="1" operator="equal">
      <formula>FALSE</formula>
    </cfRule>
    <cfRule type="cellIs" dxfId="456" priority="120" operator="notBetween">
      <formula>-1</formula>
      <formula>1</formula>
    </cfRule>
  </conditionalFormatting>
  <conditionalFormatting sqref="D29 H29 L29 Q29 U29 Y29 AC29 AH29 AL29 AP29 AT29 AX29 BB29">
    <cfRule type="cellIs" dxfId="455" priority="113" stopIfTrue="1" operator="equal">
      <formula>" "</formula>
    </cfRule>
    <cfRule type="cellIs" dxfId="454" priority="114" stopIfTrue="1" operator="equal">
      <formula>TRUE</formula>
    </cfRule>
    <cfRule type="cellIs" dxfId="453" priority="115" stopIfTrue="1" operator="equal">
      <formula>FALSE</formula>
    </cfRule>
    <cfRule type="cellIs" dxfId="452" priority="116" operator="notBetween">
      <formula>-1</formula>
      <formula>1</formula>
    </cfRule>
  </conditionalFormatting>
  <conditionalFormatting sqref="BB39 AX39 AT39 AP39 AL39 AH39 AC39 Y39 U39 Q39 L39 H39 D39">
    <cfRule type="cellIs" dxfId="451" priority="109" stopIfTrue="1" operator="equal">
      <formula>" "</formula>
    </cfRule>
    <cfRule type="cellIs" dxfId="450" priority="110" stopIfTrue="1" operator="equal">
      <formula>TRUE</formula>
    </cfRule>
    <cfRule type="cellIs" dxfId="449" priority="111" stopIfTrue="1" operator="equal">
      <formula>FALSE</formula>
    </cfRule>
    <cfRule type="cellIs" dxfId="448" priority="112" operator="notBetween">
      <formula>-1</formula>
      <formula>1</formula>
    </cfRule>
  </conditionalFormatting>
  <conditionalFormatting sqref="Q43:Q55 U43:U55 Y43:Y55 AC43:AC55">
    <cfRule type="cellIs" dxfId="447" priority="105" stopIfTrue="1" operator="equal">
      <formula>" "</formula>
    </cfRule>
    <cfRule type="cellIs" dxfId="446" priority="106" stopIfTrue="1" operator="equal">
      <formula>TRUE</formula>
    </cfRule>
    <cfRule type="cellIs" dxfId="445" priority="107" stopIfTrue="1" operator="equal">
      <formula>FALSE</formula>
    </cfRule>
    <cfRule type="cellIs" dxfId="444" priority="108" operator="notBetween">
      <formula>-1</formula>
      <formula>1</formula>
    </cfRule>
  </conditionalFormatting>
  <conditionalFormatting sqref="D35 H35 L35">
    <cfRule type="cellIs" dxfId="443" priority="101" stopIfTrue="1" operator="equal">
      <formula>" "</formula>
    </cfRule>
    <cfRule type="cellIs" dxfId="442" priority="102" stopIfTrue="1" operator="equal">
      <formula>TRUE</formula>
    </cfRule>
    <cfRule type="cellIs" dxfId="441" priority="103" stopIfTrue="1" operator="equal">
      <formula>FALSE</formula>
    </cfRule>
    <cfRule type="cellIs" dxfId="440" priority="104" operator="notBetween">
      <formula>-1</formula>
      <formula>1</formula>
    </cfRule>
  </conditionalFormatting>
  <conditionalFormatting sqref="BB34 AX34 AT34 AP34 AL34 AH34">
    <cfRule type="cellIs" dxfId="439" priority="97" stopIfTrue="1" operator="equal">
      <formula>" "</formula>
    </cfRule>
    <cfRule type="cellIs" dxfId="438" priority="98" stopIfTrue="1" operator="equal">
      <formula>TRUE</formula>
    </cfRule>
    <cfRule type="cellIs" dxfId="437" priority="99" stopIfTrue="1" operator="equal">
      <formula>FALSE</formula>
    </cfRule>
    <cfRule type="cellIs" dxfId="436" priority="100" operator="notBetween">
      <formula>-1</formula>
      <formula>1</formula>
    </cfRule>
  </conditionalFormatting>
  <conditionalFormatting sqref="AX38 AT38 AP38 AL38 AH38">
    <cfRule type="cellIs" dxfId="435" priority="93" stopIfTrue="1" operator="equal">
      <formula>" "</formula>
    </cfRule>
    <cfRule type="cellIs" dxfId="434" priority="94" stopIfTrue="1" operator="equal">
      <formula>TRUE</formula>
    </cfRule>
    <cfRule type="cellIs" dxfId="433" priority="95" stopIfTrue="1" operator="equal">
      <formula>FALSE</formula>
    </cfRule>
    <cfRule type="cellIs" dxfId="432" priority="96" operator="notBetween">
      <formula>-1</formula>
      <formula>1</formula>
    </cfRule>
  </conditionalFormatting>
  <conditionalFormatting sqref="AH36 AP36 AT36 AX36 BB36">
    <cfRule type="cellIs" dxfId="431" priority="89" stopIfTrue="1" operator="equal">
      <formula>" "</formula>
    </cfRule>
    <cfRule type="cellIs" dxfId="430" priority="90" stopIfTrue="1" operator="equal">
      <formula>TRUE</formula>
    </cfRule>
    <cfRule type="cellIs" dxfId="429" priority="91" stopIfTrue="1" operator="equal">
      <formula>FALSE</formula>
    </cfRule>
    <cfRule type="cellIs" dxfId="428" priority="92" operator="notBetween">
      <formula>-1</formula>
      <formula>1</formula>
    </cfRule>
  </conditionalFormatting>
  <conditionalFormatting sqref="BB24">
    <cfRule type="cellIs" dxfId="427" priority="85" stopIfTrue="1" operator="equal">
      <formula>" "</formula>
    </cfRule>
    <cfRule type="cellIs" dxfId="426" priority="86" stopIfTrue="1" operator="equal">
      <formula>TRUE</formula>
    </cfRule>
    <cfRule type="cellIs" dxfId="425" priority="87" stopIfTrue="1" operator="equal">
      <formula>FALSE</formula>
    </cfRule>
    <cfRule type="cellIs" dxfId="424" priority="88" operator="notBetween">
      <formula>-1</formula>
      <formula>1</formula>
    </cfRule>
  </conditionalFormatting>
  <conditionalFormatting sqref="AH13">
    <cfRule type="cellIs" dxfId="423" priority="81" stopIfTrue="1" operator="equal">
      <formula>" "</formula>
    </cfRule>
    <cfRule type="cellIs" dxfId="422" priority="82" stopIfTrue="1" operator="equal">
      <formula>TRUE</formula>
    </cfRule>
    <cfRule type="cellIs" dxfId="421" priority="83" stopIfTrue="1" operator="equal">
      <formula>FALSE</formula>
    </cfRule>
    <cfRule type="cellIs" dxfId="420" priority="84" operator="notBetween">
      <formula>-1</formula>
      <formula>1</formula>
    </cfRule>
  </conditionalFormatting>
  <conditionalFormatting sqref="AH9 AL9 AP9 AT9 AX9 BB9">
    <cfRule type="cellIs" dxfId="419" priority="77" stopIfTrue="1" operator="equal">
      <formula>" "</formula>
    </cfRule>
    <cfRule type="cellIs" dxfId="418" priority="78" stopIfTrue="1" operator="equal">
      <formula>TRUE</formula>
    </cfRule>
    <cfRule type="cellIs" dxfId="417" priority="79" stopIfTrue="1" operator="equal">
      <formula>FALSE</formula>
    </cfRule>
    <cfRule type="cellIs" dxfId="416" priority="80" operator="notBetween">
      <formula>-1</formula>
      <formula>1</formula>
    </cfRule>
  </conditionalFormatting>
  <conditionalFormatting sqref="AH18 AL18 AP18 AT18 AX18 BB18">
    <cfRule type="cellIs" dxfId="415" priority="73" stopIfTrue="1" operator="equal">
      <formula>" "</formula>
    </cfRule>
    <cfRule type="cellIs" dxfId="414" priority="74" stopIfTrue="1" operator="equal">
      <formula>TRUE</formula>
    </cfRule>
    <cfRule type="cellIs" dxfId="413" priority="75" stopIfTrue="1" operator="equal">
      <formula>FALSE</formula>
    </cfRule>
    <cfRule type="cellIs" dxfId="412" priority="76" operator="notBetween">
      <formula>-1</formula>
      <formula>1</formula>
    </cfRule>
  </conditionalFormatting>
  <conditionalFormatting sqref="AL20 AH20 AP20 AT20 AX20 BB20">
    <cfRule type="cellIs" dxfId="411" priority="69" stopIfTrue="1" operator="equal">
      <formula>" "</formula>
    </cfRule>
    <cfRule type="cellIs" dxfId="410" priority="70" stopIfTrue="1" operator="equal">
      <formula>TRUE</formula>
    </cfRule>
    <cfRule type="cellIs" dxfId="409" priority="71" stopIfTrue="1" operator="equal">
      <formula>FALSE</formula>
    </cfRule>
    <cfRule type="cellIs" dxfId="408" priority="72" operator="notBetween">
      <formula>-1</formula>
      <formula>1</formula>
    </cfRule>
  </conditionalFormatting>
  <conditionalFormatting sqref="AC18 Y18 U18 Q18 L18 H18 D18">
    <cfRule type="cellIs" dxfId="407" priority="65" stopIfTrue="1" operator="equal">
      <formula>" "</formula>
    </cfRule>
    <cfRule type="cellIs" dxfId="406" priority="66" stopIfTrue="1" operator="equal">
      <formula>TRUE</formula>
    </cfRule>
    <cfRule type="cellIs" dxfId="405" priority="67" stopIfTrue="1" operator="equal">
      <formula>FALSE</formula>
    </cfRule>
    <cfRule type="cellIs" dxfId="404" priority="68" operator="notBetween">
      <formula>-1</formula>
      <formula>1</formula>
    </cfRule>
  </conditionalFormatting>
  <conditionalFormatting sqref="AL12">
    <cfRule type="cellIs" dxfId="403" priority="61" stopIfTrue="1" operator="equal">
      <formula>" "</formula>
    </cfRule>
    <cfRule type="cellIs" dxfId="402" priority="62" stopIfTrue="1" operator="equal">
      <formula>TRUE</formula>
    </cfRule>
    <cfRule type="cellIs" dxfId="401" priority="63" stopIfTrue="1" operator="equal">
      <formula>FALSE</formula>
    </cfRule>
    <cfRule type="cellIs" dxfId="400" priority="64" operator="notBetween">
      <formula>-1</formula>
      <formula>1</formula>
    </cfRule>
  </conditionalFormatting>
  <conditionalFormatting sqref="AL13">
    <cfRule type="cellIs" dxfId="399" priority="57" stopIfTrue="1" operator="equal">
      <formula>" "</formula>
    </cfRule>
    <cfRule type="cellIs" dxfId="398" priority="58" stopIfTrue="1" operator="equal">
      <formula>TRUE</formula>
    </cfRule>
    <cfRule type="cellIs" dxfId="397" priority="59" stopIfTrue="1" operator="equal">
      <formula>FALSE</formula>
    </cfRule>
    <cfRule type="cellIs" dxfId="396" priority="60" operator="notBetween">
      <formula>-1</formula>
      <formula>1</formula>
    </cfRule>
  </conditionalFormatting>
  <conditionalFormatting sqref="AP12">
    <cfRule type="cellIs" dxfId="395" priority="53" stopIfTrue="1" operator="equal">
      <formula>" "</formula>
    </cfRule>
    <cfRule type="cellIs" dxfId="394" priority="54" stopIfTrue="1" operator="equal">
      <formula>TRUE</formula>
    </cfRule>
    <cfRule type="cellIs" dxfId="393" priority="55" stopIfTrue="1" operator="equal">
      <formula>FALSE</formula>
    </cfRule>
    <cfRule type="cellIs" dxfId="392" priority="56" operator="notBetween">
      <formula>-1</formula>
      <formula>1</formula>
    </cfRule>
  </conditionalFormatting>
  <conditionalFormatting sqref="AP13">
    <cfRule type="cellIs" dxfId="391" priority="49" stopIfTrue="1" operator="equal">
      <formula>" "</formula>
    </cfRule>
    <cfRule type="cellIs" dxfId="390" priority="50" stopIfTrue="1" operator="equal">
      <formula>TRUE</formula>
    </cfRule>
    <cfRule type="cellIs" dxfId="389" priority="51" stopIfTrue="1" operator="equal">
      <formula>FALSE</formula>
    </cfRule>
    <cfRule type="cellIs" dxfId="388" priority="52" operator="notBetween">
      <formula>-1</formula>
      <formula>1</formula>
    </cfRule>
  </conditionalFormatting>
  <conditionalFormatting sqref="AT12">
    <cfRule type="cellIs" dxfId="387" priority="45" stopIfTrue="1" operator="equal">
      <formula>" "</formula>
    </cfRule>
    <cfRule type="cellIs" dxfId="386" priority="46" stopIfTrue="1" operator="equal">
      <formula>TRUE</formula>
    </cfRule>
    <cfRule type="cellIs" dxfId="385" priority="47" stopIfTrue="1" operator="equal">
      <formula>FALSE</formula>
    </cfRule>
    <cfRule type="cellIs" dxfId="384" priority="48" operator="notBetween">
      <formula>-1</formula>
      <formula>1</formula>
    </cfRule>
  </conditionalFormatting>
  <conditionalFormatting sqref="AT13">
    <cfRule type="cellIs" dxfId="383" priority="41" stopIfTrue="1" operator="equal">
      <formula>" "</formula>
    </cfRule>
    <cfRule type="cellIs" dxfId="382" priority="42" stopIfTrue="1" operator="equal">
      <formula>TRUE</formula>
    </cfRule>
    <cfRule type="cellIs" dxfId="381" priority="43" stopIfTrue="1" operator="equal">
      <formula>FALSE</formula>
    </cfRule>
    <cfRule type="cellIs" dxfId="380" priority="44" operator="notBetween">
      <formula>-1</formula>
      <formula>1</formula>
    </cfRule>
  </conditionalFormatting>
  <conditionalFormatting sqref="AX12">
    <cfRule type="cellIs" dxfId="379" priority="37" stopIfTrue="1" operator="equal">
      <formula>" "</formula>
    </cfRule>
    <cfRule type="cellIs" dxfId="378" priority="38" stopIfTrue="1" operator="equal">
      <formula>TRUE</formula>
    </cfRule>
    <cfRule type="cellIs" dxfId="377" priority="39" stopIfTrue="1" operator="equal">
      <formula>FALSE</formula>
    </cfRule>
    <cfRule type="cellIs" dxfId="376" priority="40" operator="notBetween">
      <formula>-1</formula>
      <formula>1</formula>
    </cfRule>
  </conditionalFormatting>
  <conditionalFormatting sqref="AX13">
    <cfRule type="cellIs" dxfId="375" priority="33" stopIfTrue="1" operator="equal">
      <formula>" "</formula>
    </cfRule>
    <cfRule type="cellIs" dxfId="374" priority="34" stopIfTrue="1" operator="equal">
      <formula>TRUE</formula>
    </cfRule>
    <cfRule type="cellIs" dxfId="373" priority="35" stopIfTrue="1" operator="equal">
      <formula>FALSE</formula>
    </cfRule>
    <cfRule type="cellIs" dxfId="372" priority="36" operator="notBetween">
      <formula>-1</formula>
      <formula>1</formula>
    </cfRule>
  </conditionalFormatting>
  <conditionalFormatting sqref="BB12">
    <cfRule type="cellIs" dxfId="371" priority="29" stopIfTrue="1" operator="equal">
      <formula>" "</formula>
    </cfRule>
    <cfRule type="cellIs" dxfId="370" priority="30" stopIfTrue="1" operator="equal">
      <formula>TRUE</formula>
    </cfRule>
    <cfRule type="cellIs" dxfId="369" priority="31" stopIfTrue="1" operator="equal">
      <formula>FALSE</formula>
    </cfRule>
    <cfRule type="cellIs" dxfId="368" priority="32" operator="notBetween">
      <formula>-1</formula>
      <formula>1</formula>
    </cfRule>
  </conditionalFormatting>
  <conditionalFormatting sqref="BB13">
    <cfRule type="cellIs" dxfId="367" priority="25" stopIfTrue="1" operator="equal">
      <formula>" "</formula>
    </cfRule>
    <cfRule type="cellIs" dxfId="366" priority="26" stopIfTrue="1" operator="equal">
      <formula>TRUE</formula>
    </cfRule>
    <cfRule type="cellIs" dxfId="365" priority="27" stopIfTrue="1" operator="equal">
      <formula>FALSE</formula>
    </cfRule>
    <cfRule type="cellIs" dxfId="364" priority="28" operator="notBetween">
      <formula>-1</formula>
      <formula>1</formula>
    </cfRule>
  </conditionalFormatting>
  <conditionalFormatting sqref="AC22">
    <cfRule type="cellIs" dxfId="363" priority="21" stopIfTrue="1" operator="equal">
      <formula>" "</formula>
    </cfRule>
    <cfRule type="cellIs" dxfId="362" priority="22" stopIfTrue="1" operator="equal">
      <formula>TRUE</formula>
    </cfRule>
    <cfRule type="cellIs" dxfId="361" priority="23" stopIfTrue="1" operator="equal">
      <formula>FALSE</formula>
    </cfRule>
    <cfRule type="cellIs" dxfId="360" priority="24" operator="notBetween">
      <formula>-1</formula>
      <formula>1</formula>
    </cfRule>
  </conditionalFormatting>
  <conditionalFormatting sqref="AC16">
    <cfRule type="cellIs" dxfId="359" priority="17" stopIfTrue="1" operator="equal">
      <formula>" "</formula>
    </cfRule>
    <cfRule type="cellIs" dxfId="358" priority="18" stopIfTrue="1" operator="equal">
      <formula>TRUE</formula>
    </cfRule>
    <cfRule type="cellIs" dxfId="357" priority="19" stopIfTrue="1" operator="equal">
      <formula>FALSE</formula>
    </cfRule>
    <cfRule type="cellIs" dxfId="356" priority="20" operator="notBetween">
      <formula>-1</formula>
      <formula>1</formula>
    </cfRule>
  </conditionalFormatting>
  <conditionalFormatting sqref="AC11">
    <cfRule type="cellIs" dxfId="355" priority="13" stopIfTrue="1" operator="equal">
      <formula>" "</formula>
    </cfRule>
    <cfRule type="cellIs" dxfId="354" priority="14" stopIfTrue="1" operator="equal">
      <formula>TRUE</formula>
    </cfRule>
    <cfRule type="cellIs" dxfId="353" priority="15" stopIfTrue="1" operator="equal">
      <formula>FALSE</formula>
    </cfRule>
    <cfRule type="cellIs" dxfId="352" priority="16" operator="notBetween">
      <formula>-1</formula>
      <formula>1</formula>
    </cfRule>
  </conditionalFormatting>
  <conditionalFormatting sqref="AL35">
    <cfRule type="cellIs" dxfId="351" priority="9" stopIfTrue="1" operator="equal">
      <formula>" "</formula>
    </cfRule>
    <cfRule type="cellIs" dxfId="350" priority="10" stopIfTrue="1" operator="equal">
      <formula>TRUE</formula>
    </cfRule>
    <cfRule type="cellIs" dxfId="349" priority="11" stopIfTrue="1" operator="equal">
      <formula>FALSE</formula>
    </cfRule>
    <cfRule type="cellIs" dxfId="348" priority="12" operator="notBetween">
      <formula>-1</formula>
      <formula>1</formula>
    </cfRule>
  </conditionalFormatting>
  <conditionalFormatting sqref="BB38">
    <cfRule type="cellIs" dxfId="347" priority="1" stopIfTrue="1" operator="equal">
      <formula>" "</formula>
    </cfRule>
    <cfRule type="cellIs" dxfId="346" priority="2" stopIfTrue="1" operator="equal">
      <formula>TRUE</formula>
    </cfRule>
    <cfRule type="cellIs" dxfId="345" priority="3" stopIfTrue="1" operator="equal">
      <formula>FALSE</formula>
    </cfRule>
    <cfRule type="cellIs" dxfId="344" priority="4" operator="notBetween">
      <formula>-1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3"/>
  <sheetViews>
    <sheetView tabSelected="1" workbookViewId="0">
      <selection activeCell="C3" sqref="C3"/>
    </sheetView>
  </sheetViews>
  <sheetFormatPr defaultRowHeight="15" x14ac:dyDescent="0.25"/>
  <cols>
    <col min="1" max="1" width="34" bestFit="1" customWidth="1"/>
    <col min="2" max="2" width="15.5703125" bestFit="1" customWidth="1"/>
    <col min="3" max="3" width="5" customWidth="1"/>
    <col min="4" max="4" width="10.42578125" bestFit="1" customWidth="1"/>
    <col min="6" max="6" width="12.7109375" customWidth="1"/>
    <col min="7" max="7" width="16" bestFit="1" customWidth="1"/>
    <col min="8" max="8" width="20.28515625" bestFit="1" customWidth="1"/>
  </cols>
  <sheetData>
    <row r="1" spans="1:11" x14ac:dyDescent="0.25">
      <c r="A1" s="42" t="s">
        <v>110</v>
      </c>
      <c r="B1" s="50" t="s">
        <v>113</v>
      </c>
      <c r="C1" s="50" t="s">
        <v>112</v>
      </c>
      <c r="D1" s="51" t="s">
        <v>52</v>
      </c>
      <c r="F1" t="s">
        <v>169</v>
      </c>
      <c r="G1" s="2" t="s">
        <v>168</v>
      </c>
    </row>
    <row r="2" spans="1:11" x14ac:dyDescent="0.25">
      <c r="A2" s="43" t="s">
        <v>28</v>
      </c>
      <c r="B2" s="52">
        <v>2304</v>
      </c>
      <c r="C2" s="52">
        <v>2304</v>
      </c>
      <c r="D2" s="53">
        <f t="shared" ref="D2:D3" si="0">IFERROR(B2-C2,EXACT(C2,B2))</f>
        <v>0</v>
      </c>
      <c r="F2" t="s">
        <v>167</v>
      </c>
      <c r="G2" s="2" t="s">
        <v>166</v>
      </c>
    </row>
    <row r="3" spans="1:11" ht="15.75" thickBot="1" x14ac:dyDescent="0.3">
      <c r="A3" s="44" t="s">
        <v>30</v>
      </c>
      <c r="B3" s="54">
        <v>0</v>
      </c>
      <c r="C3" s="54">
        <v>4.4160000000000004</v>
      </c>
      <c r="D3" s="55">
        <f t="shared" si="0"/>
        <v>-4.4160000000000004</v>
      </c>
      <c r="F3" t="s">
        <v>165</v>
      </c>
      <c r="G3">
        <v>11.5</v>
      </c>
    </row>
    <row r="4" spans="1:11" x14ac:dyDescent="0.25">
      <c r="A4" s="43" t="s">
        <v>153</v>
      </c>
      <c r="B4" s="49" t="s">
        <v>113</v>
      </c>
      <c r="F4" t="s">
        <v>164</v>
      </c>
      <c r="G4">
        <v>0.6</v>
      </c>
    </row>
    <row r="5" spans="1:11" ht="15.75" thickBot="1" x14ac:dyDescent="0.3">
      <c r="A5" s="44" t="s">
        <v>154</v>
      </c>
      <c r="B5" s="48" t="s">
        <v>110</v>
      </c>
      <c r="F5" t="s">
        <v>163</v>
      </c>
      <c r="G5">
        <v>38.4</v>
      </c>
    </row>
    <row r="6" spans="1:11" ht="15.75" thickBot="1" x14ac:dyDescent="0.3">
      <c r="A6" s="45" t="s">
        <v>155</v>
      </c>
      <c r="B6" s="46" t="s">
        <v>156</v>
      </c>
      <c r="F6" t="s">
        <v>162</v>
      </c>
      <c r="G6">
        <v>18.7</v>
      </c>
    </row>
    <row r="7" spans="1:11" ht="15.75" customHeight="1" x14ac:dyDescent="0.25">
      <c r="F7" t="s">
        <v>161</v>
      </c>
      <c r="G7">
        <v>0.8</v>
      </c>
    </row>
    <row r="8" spans="1:11" x14ac:dyDescent="0.25">
      <c r="F8" t="s">
        <v>160</v>
      </c>
      <c r="G8">
        <v>23.2</v>
      </c>
    </row>
    <row r="9" spans="1:11" ht="30" x14ac:dyDescent="0.25">
      <c r="F9" s="56" t="s">
        <v>159</v>
      </c>
      <c r="G9" s="56" t="s">
        <v>158</v>
      </c>
      <c r="H9" s="56" t="s">
        <v>157</v>
      </c>
      <c r="J9" t="s">
        <v>170</v>
      </c>
      <c r="K9" t="s">
        <v>171</v>
      </c>
    </row>
    <row r="10" spans="1:11" x14ac:dyDescent="0.25">
      <c r="F10">
        <v>0</v>
      </c>
      <c r="G10">
        <v>0</v>
      </c>
      <c r="H10">
        <v>100</v>
      </c>
      <c r="J10">
        <v>3000</v>
      </c>
      <c r="K10">
        <f>VLOOKUP(J10,$G$10:$H$1183,2)</f>
        <v>0</v>
      </c>
    </row>
    <row r="11" spans="1:11" x14ac:dyDescent="0.25">
      <c r="F11">
        <v>0.1</v>
      </c>
      <c r="G11">
        <v>6</v>
      </c>
      <c r="H11">
        <v>100</v>
      </c>
      <c r="J11">
        <v>300</v>
      </c>
      <c r="K11">
        <f>VLOOKUP(J11,$G$10:$H$1183,2)</f>
        <v>70.362200000000001</v>
      </c>
    </row>
    <row r="12" spans="1:11" x14ac:dyDescent="0.25">
      <c r="F12">
        <v>0.2</v>
      </c>
      <c r="G12">
        <v>12</v>
      </c>
      <c r="H12">
        <v>100</v>
      </c>
    </row>
    <row r="13" spans="1:11" x14ac:dyDescent="0.25">
      <c r="F13">
        <v>0.3</v>
      </c>
      <c r="G13">
        <v>18</v>
      </c>
      <c r="H13">
        <v>100</v>
      </c>
    </row>
    <row r="14" spans="1:11" x14ac:dyDescent="0.25">
      <c r="F14">
        <v>0.4</v>
      </c>
      <c r="G14">
        <v>24</v>
      </c>
      <c r="H14">
        <v>100</v>
      </c>
    </row>
    <row r="15" spans="1:11" x14ac:dyDescent="0.25">
      <c r="F15">
        <v>0.5</v>
      </c>
      <c r="G15">
        <v>30</v>
      </c>
      <c r="H15">
        <v>100</v>
      </c>
    </row>
    <row r="16" spans="1:11" x14ac:dyDescent="0.25">
      <c r="F16">
        <v>0.6</v>
      </c>
      <c r="G16">
        <v>36</v>
      </c>
      <c r="H16">
        <v>100</v>
      </c>
    </row>
    <row r="17" spans="5:8" x14ac:dyDescent="0.25">
      <c r="F17">
        <v>0.7</v>
      </c>
      <c r="G17">
        <v>42</v>
      </c>
      <c r="H17">
        <v>97.722800000000007</v>
      </c>
    </row>
    <row r="18" spans="5:8" x14ac:dyDescent="0.25">
      <c r="F18">
        <v>0.8</v>
      </c>
      <c r="G18">
        <v>48</v>
      </c>
      <c r="H18">
        <v>92.941199999999995</v>
      </c>
    </row>
    <row r="19" spans="5:8" x14ac:dyDescent="0.25">
      <c r="F19">
        <v>0.9</v>
      </c>
      <c r="G19">
        <v>54</v>
      </c>
      <c r="H19">
        <v>90.624499999999998</v>
      </c>
    </row>
    <row r="20" spans="5:8" x14ac:dyDescent="0.25">
      <c r="E20" s="57"/>
      <c r="F20">
        <v>1</v>
      </c>
      <c r="G20">
        <v>60</v>
      </c>
      <c r="H20">
        <v>89.660499999999999</v>
      </c>
    </row>
    <row r="21" spans="5:8" x14ac:dyDescent="0.25">
      <c r="F21">
        <v>1.1000000000000001</v>
      </c>
      <c r="G21">
        <v>66</v>
      </c>
      <c r="H21">
        <v>89.062100000000001</v>
      </c>
    </row>
    <row r="22" spans="5:8" x14ac:dyDescent="0.25">
      <c r="F22">
        <v>1.2</v>
      </c>
      <c r="G22">
        <v>72</v>
      </c>
      <c r="H22">
        <v>88.513400000000004</v>
      </c>
    </row>
    <row r="23" spans="5:8" x14ac:dyDescent="0.25">
      <c r="F23">
        <v>1.3</v>
      </c>
      <c r="G23">
        <v>78</v>
      </c>
      <c r="H23">
        <v>87.999399999999994</v>
      </c>
    </row>
    <row r="24" spans="5:8" x14ac:dyDescent="0.25">
      <c r="F24">
        <v>1.4</v>
      </c>
      <c r="G24">
        <v>84</v>
      </c>
      <c r="H24">
        <v>87.439899999999994</v>
      </c>
    </row>
    <row r="25" spans="5:8" x14ac:dyDescent="0.25">
      <c r="F25">
        <v>1.5</v>
      </c>
      <c r="G25">
        <v>90</v>
      </c>
      <c r="H25">
        <v>86.772000000000006</v>
      </c>
    </row>
    <row r="26" spans="5:8" x14ac:dyDescent="0.25">
      <c r="F26">
        <v>1.6</v>
      </c>
      <c r="G26">
        <v>96</v>
      </c>
      <c r="H26">
        <v>86.111400000000003</v>
      </c>
    </row>
    <row r="27" spans="5:8" x14ac:dyDescent="0.25">
      <c r="F27">
        <v>1.7</v>
      </c>
      <c r="G27">
        <v>102</v>
      </c>
      <c r="H27">
        <v>85.436700000000002</v>
      </c>
    </row>
    <row r="28" spans="5:8" x14ac:dyDescent="0.25">
      <c r="F28">
        <v>1.8</v>
      </c>
      <c r="G28">
        <v>108</v>
      </c>
      <c r="H28">
        <v>84.7286</v>
      </c>
    </row>
    <row r="29" spans="5:8" x14ac:dyDescent="0.25">
      <c r="F29">
        <v>1.9</v>
      </c>
      <c r="G29">
        <v>114</v>
      </c>
      <c r="H29">
        <v>84.034499999999994</v>
      </c>
    </row>
    <row r="30" spans="5:8" x14ac:dyDescent="0.25">
      <c r="F30">
        <v>2</v>
      </c>
      <c r="G30">
        <v>120</v>
      </c>
      <c r="H30">
        <v>83.121899999999997</v>
      </c>
    </row>
    <row r="31" spans="5:8" x14ac:dyDescent="0.25">
      <c r="F31">
        <v>2.1</v>
      </c>
      <c r="G31">
        <v>126</v>
      </c>
      <c r="H31">
        <v>81.996700000000004</v>
      </c>
    </row>
    <row r="32" spans="5:8" x14ac:dyDescent="0.25">
      <c r="F32">
        <v>2.2000000000000002</v>
      </c>
      <c r="G32">
        <v>132</v>
      </c>
      <c r="H32">
        <v>80.6875</v>
      </c>
    </row>
    <row r="33" spans="6:8" x14ac:dyDescent="0.25">
      <c r="F33">
        <v>2.2999999999999998</v>
      </c>
      <c r="G33">
        <v>138</v>
      </c>
      <c r="H33">
        <v>79.335599999999999</v>
      </c>
    </row>
    <row r="34" spans="6:8" x14ac:dyDescent="0.25">
      <c r="F34">
        <v>2.4</v>
      </c>
      <c r="G34">
        <v>144</v>
      </c>
      <c r="H34">
        <v>78.088499999999996</v>
      </c>
    </row>
    <row r="35" spans="6:8" x14ac:dyDescent="0.25">
      <c r="F35">
        <v>2.5</v>
      </c>
      <c r="G35">
        <v>150</v>
      </c>
      <c r="H35">
        <v>77.031999999999996</v>
      </c>
    </row>
    <row r="36" spans="6:8" x14ac:dyDescent="0.25">
      <c r="F36">
        <v>2.6</v>
      </c>
      <c r="G36">
        <v>156</v>
      </c>
      <c r="H36">
        <v>76.137200000000007</v>
      </c>
    </row>
    <row r="37" spans="6:8" x14ac:dyDescent="0.25">
      <c r="F37">
        <v>2.7</v>
      </c>
      <c r="G37">
        <v>162</v>
      </c>
      <c r="H37">
        <v>75.362899999999996</v>
      </c>
    </row>
    <row r="38" spans="6:8" x14ac:dyDescent="0.25">
      <c r="F38">
        <v>2.8</v>
      </c>
      <c r="G38">
        <v>168</v>
      </c>
      <c r="H38">
        <v>74.6661</v>
      </c>
    </row>
    <row r="39" spans="6:8" x14ac:dyDescent="0.25">
      <c r="F39">
        <v>2.9</v>
      </c>
      <c r="G39">
        <v>174</v>
      </c>
      <c r="H39">
        <v>74.043400000000005</v>
      </c>
    </row>
    <row r="40" spans="6:8" x14ac:dyDescent="0.25">
      <c r="F40">
        <v>3</v>
      </c>
      <c r="G40">
        <v>180</v>
      </c>
      <c r="H40">
        <v>73.497699999999995</v>
      </c>
    </row>
    <row r="41" spans="6:8" x14ac:dyDescent="0.25">
      <c r="F41">
        <v>3.1</v>
      </c>
      <c r="G41">
        <v>186</v>
      </c>
      <c r="H41">
        <v>73.028099999999995</v>
      </c>
    </row>
    <row r="42" spans="6:8" x14ac:dyDescent="0.25">
      <c r="F42">
        <v>3.2</v>
      </c>
      <c r="G42">
        <v>192</v>
      </c>
      <c r="H42">
        <v>72.631600000000006</v>
      </c>
    </row>
    <row r="43" spans="6:8" x14ac:dyDescent="0.25">
      <c r="F43">
        <v>3.3</v>
      </c>
      <c r="G43">
        <v>198</v>
      </c>
      <c r="H43">
        <v>72.317099999999996</v>
      </c>
    </row>
    <row r="44" spans="6:8" x14ac:dyDescent="0.25">
      <c r="F44">
        <v>3.4</v>
      </c>
      <c r="G44">
        <v>204</v>
      </c>
      <c r="H44">
        <v>72.070800000000006</v>
      </c>
    </row>
    <row r="45" spans="6:8" x14ac:dyDescent="0.25">
      <c r="F45">
        <v>3.5</v>
      </c>
      <c r="G45">
        <v>210</v>
      </c>
      <c r="H45">
        <v>71.884799999999998</v>
      </c>
    </row>
    <row r="46" spans="6:8" x14ac:dyDescent="0.25">
      <c r="F46">
        <v>3.6</v>
      </c>
      <c r="G46">
        <v>216</v>
      </c>
      <c r="H46">
        <v>71.735500000000002</v>
      </c>
    </row>
    <row r="47" spans="6:8" x14ac:dyDescent="0.25">
      <c r="F47">
        <v>3.7</v>
      </c>
      <c r="G47">
        <v>222</v>
      </c>
      <c r="H47">
        <v>71.610900000000001</v>
      </c>
    </row>
    <row r="48" spans="6:8" x14ac:dyDescent="0.25">
      <c r="F48">
        <v>3.8</v>
      </c>
      <c r="G48">
        <v>228</v>
      </c>
      <c r="H48">
        <v>71.497100000000003</v>
      </c>
    </row>
    <row r="49" spans="6:8" x14ac:dyDescent="0.25">
      <c r="F49">
        <v>3.9</v>
      </c>
      <c r="G49">
        <v>234</v>
      </c>
      <c r="H49">
        <v>71.383499999999998</v>
      </c>
    </row>
    <row r="50" spans="6:8" x14ac:dyDescent="0.25">
      <c r="F50">
        <v>4</v>
      </c>
      <c r="G50">
        <v>240</v>
      </c>
      <c r="H50">
        <v>71.269599999999997</v>
      </c>
    </row>
    <row r="51" spans="6:8" x14ac:dyDescent="0.25">
      <c r="F51">
        <v>4.0999999999999996</v>
      </c>
      <c r="G51">
        <v>246</v>
      </c>
      <c r="H51">
        <v>71.156400000000005</v>
      </c>
    </row>
    <row r="52" spans="6:8" x14ac:dyDescent="0.25">
      <c r="F52">
        <v>4.2</v>
      </c>
      <c r="G52">
        <v>252</v>
      </c>
      <c r="H52">
        <v>71.046999999999997</v>
      </c>
    </row>
    <row r="53" spans="6:8" x14ac:dyDescent="0.25">
      <c r="F53">
        <v>4.3</v>
      </c>
      <c r="G53">
        <v>258</v>
      </c>
      <c r="H53">
        <v>70.942499999999995</v>
      </c>
    </row>
    <row r="54" spans="6:8" x14ac:dyDescent="0.25">
      <c r="F54">
        <v>4.4000000000000004</v>
      </c>
      <c r="G54">
        <v>264</v>
      </c>
      <c r="H54">
        <v>70.8429</v>
      </c>
    </row>
    <row r="55" spans="6:8" x14ac:dyDescent="0.25">
      <c r="F55">
        <v>4.5</v>
      </c>
      <c r="G55">
        <v>270</v>
      </c>
      <c r="H55">
        <v>70.748800000000003</v>
      </c>
    </row>
    <row r="56" spans="6:8" x14ac:dyDescent="0.25">
      <c r="F56">
        <v>4.5999999999999996</v>
      </c>
      <c r="G56">
        <v>276</v>
      </c>
      <c r="H56">
        <v>70.660700000000006</v>
      </c>
    </row>
    <row r="57" spans="6:8" x14ac:dyDescent="0.25">
      <c r="F57">
        <v>4.7</v>
      </c>
      <c r="G57">
        <v>282</v>
      </c>
      <c r="H57">
        <v>70.578500000000005</v>
      </c>
    </row>
    <row r="58" spans="6:8" x14ac:dyDescent="0.25">
      <c r="F58">
        <v>4.8</v>
      </c>
      <c r="G58">
        <v>288</v>
      </c>
      <c r="H58">
        <v>70.501900000000006</v>
      </c>
    </row>
    <row r="59" spans="6:8" x14ac:dyDescent="0.25">
      <c r="F59">
        <v>4.9000000000000004</v>
      </c>
      <c r="G59">
        <v>294</v>
      </c>
      <c r="H59">
        <v>70.429599999999994</v>
      </c>
    </row>
    <row r="60" spans="6:8" x14ac:dyDescent="0.25">
      <c r="F60">
        <v>5</v>
      </c>
      <c r="G60">
        <v>300</v>
      </c>
      <c r="H60">
        <v>70.362200000000001</v>
      </c>
    </row>
    <row r="61" spans="6:8" x14ac:dyDescent="0.25">
      <c r="F61">
        <v>5.0999999999999996</v>
      </c>
      <c r="G61">
        <v>306</v>
      </c>
      <c r="H61">
        <v>70.300600000000003</v>
      </c>
    </row>
    <row r="62" spans="6:8" x14ac:dyDescent="0.25">
      <c r="F62">
        <v>5.2</v>
      </c>
      <c r="G62">
        <v>312</v>
      </c>
      <c r="H62">
        <v>70.243499999999997</v>
      </c>
    </row>
    <row r="63" spans="6:8" x14ac:dyDescent="0.25">
      <c r="F63">
        <v>5.3</v>
      </c>
      <c r="G63">
        <v>318</v>
      </c>
      <c r="H63">
        <v>70.189899999999994</v>
      </c>
    </row>
    <row r="64" spans="6:8" x14ac:dyDescent="0.25">
      <c r="F64">
        <v>5.4</v>
      </c>
      <c r="G64">
        <v>324</v>
      </c>
      <c r="H64">
        <v>70.138900000000007</v>
      </c>
    </row>
    <row r="65" spans="6:8" x14ac:dyDescent="0.25">
      <c r="F65">
        <v>5.5</v>
      </c>
      <c r="G65">
        <v>330</v>
      </c>
      <c r="H65">
        <v>70.089200000000005</v>
      </c>
    </row>
    <row r="66" spans="6:8" x14ac:dyDescent="0.25">
      <c r="F66">
        <v>5.6</v>
      </c>
      <c r="G66">
        <v>336</v>
      </c>
      <c r="H66">
        <v>70.040800000000004</v>
      </c>
    </row>
    <row r="67" spans="6:8" x14ac:dyDescent="0.25">
      <c r="F67">
        <v>5.7</v>
      </c>
      <c r="G67">
        <v>342</v>
      </c>
      <c r="H67">
        <v>69.993799999999993</v>
      </c>
    </row>
    <row r="68" spans="6:8" x14ac:dyDescent="0.25">
      <c r="F68">
        <v>5.8</v>
      </c>
      <c r="G68">
        <v>348</v>
      </c>
      <c r="H68">
        <v>69.947400000000002</v>
      </c>
    </row>
    <row r="69" spans="6:8" x14ac:dyDescent="0.25">
      <c r="F69">
        <v>5.9</v>
      </c>
      <c r="G69">
        <v>354</v>
      </c>
      <c r="H69">
        <v>69.900999999999996</v>
      </c>
    </row>
    <row r="70" spans="6:8" x14ac:dyDescent="0.25">
      <c r="F70">
        <v>6</v>
      </c>
      <c r="G70">
        <v>360</v>
      </c>
      <c r="H70">
        <v>69.854200000000006</v>
      </c>
    </row>
    <row r="71" spans="6:8" x14ac:dyDescent="0.25">
      <c r="F71">
        <v>6.1</v>
      </c>
      <c r="G71">
        <v>366</v>
      </c>
      <c r="H71">
        <v>69.8065</v>
      </c>
    </row>
    <row r="72" spans="6:8" x14ac:dyDescent="0.25">
      <c r="F72">
        <v>6.2</v>
      </c>
      <c r="G72">
        <v>372</v>
      </c>
      <c r="H72">
        <v>69.759</v>
      </c>
    </row>
    <row r="73" spans="6:8" x14ac:dyDescent="0.25">
      <c r="F73">
        <v>6.3</v>
      </c>
      <c r="G73">
        <v>378</v>
      </c>
      <c r="H73">
        <v>69.711100000000002</v>
      </c>
    </row>
    <row r="74" spans="6:8" x14ac:dyDescent="0.25">
      <c r="F74">
        <v>6.4</v>
      </c>
      <c r="G74">
        <v>384</v>
      </c>
      <c r="H74">
        <v>69.662899999999993</v>
      </c>
    </row>
    <row r="75" spans="6:8" x14ac:dyDescent="0.25">
      <c r="F75">
        <v>6.5</v>
      </c>
      <c r="G75">
        <v>390</v>
      </c>
      <c r="H75">
        <v>69.614599999999996</v>
      </c>
    </row>
    <row r="76" spans="6:8" x14ac:dyDescent="0.25">
      <c r="F76">
        <v>6.6</v>
      </c>
      <c r="G76">
        <v>396</v>
      </c>
      <c r="H76">
        <v>69.566400000000002</v>
      </c>
    </row>
    <row r="77" spans="6:8" x14ac:dyDescent="0.25">
      <c r="F77">
        <v>6.7</v>
      </c>
      <c r="G77">
        <v>402</v>
      </c>
      <c r="H77">
        <v>69.517899999999997</v>
      </c>
    </row>
    <row r="78" spans="6:8" x14ac:dyDescent="0.25">
      <c r="F78">
        <v>6.8</v>
      </c>
      <c r="G78">
        <v>408</v>
      </c>
      <c r="H78">
        <v>69.469200000000001</v>
      </c>
    </row>
    <row r="79" spans="6:8" x14ac:dyDescent="0.25">
      <c r="F79">
        <v>6.9</v>
      </c>
      <c r="G79">
        <v>414</v>
      </c>
      <c r="H79">
        <v>69.420199999999994</v>
      </c>
    </row>
    <row r="80" spans="6:8" x14ac:dyDescent="0.25">
      <c r="F80">
        <v>7</v>
      </c>
      <c r="G80">
        <v>420</v>
      </c>
      <c r="H80">
        <v>69.370999999999995</v>
      </c>
    </row>
    <row r="81" spans="6:8" x14ac:dyDescent="0.25">
      <c r="F81">
        <v>7.1</v>
      </c>
      <c r="G81">
        <v>426</v>
      </c>
      <c r="H81">
        <v>69.321700000000007</v>
      </c>
    </row>
    <row r="82" spans="6:8" x14ac:dyDescent="0.25">
      <c r="F82">
        <v>7.2</v>
      </c>
      <c r="G82">
        <v>432</v>
      </c>
      <c r="H82">
        <v>69.272499999999994</v>
      </c>
    </row>
    <row r="83" spans="6:8" x14ac:dyDescent="0.25">
      <c r="F83">
        <v>7.3</v>
      </c>
      <c r="G83">
        <v>438</v>
      </c>
      <c r="H83">
        <v>69.224000000000004</v>
      </c>
    </row>
    <row r="84" spans="6:8" x14ac:dyDescent="0.25">
      <c r="F84">
        <v>7.4</v>
      </c>
      <c r="G84">
        <v>444</v>
      </c>
      <c r="H84">
        <v>69.176500000000004</v>
      </c>
    </row>
    <row r="85" spans="6:8" x14ac:dyDescent="0.25">
      <c r="F85">
        <v>7.5</v>
      </c>
      <c r="G85">
        <v>450</v>
      </c>
      <c r="H85">
        <v>69.129900000000006</v>
      </c>
    </row>
    <row r="86" spans="6:8" x14ac:dyDescent="0.25">
      <c r="F86">
        <v>7.6</v>
      </c>
      <c r="G86">
        <v>456</v>
      </c>
      <c r="H86">
        <v>69.084599999999995</v>
      </c>
    </row>
    <row r="87" spans="6:8" x14ac:dyDescent="0.25">
      <c r="F87">
        <v>7.7</v>
      </c>
      <c r="G87">
        <v>462</v>
      </c>
      <c r="H87">
        <v>69.040199999999999</v>
      </c>
    </row>
    <row r="88" spans="6:8" x14ac:dyDescent="0.25">
      <c r="F88">
        <v>7.8</v>
      </c>
      <c r="G88">
        <v>468</v>
      </c>
      <c r="H88">
        <v>68.997500000000002</v>
      </c>
    </row>
    <row r="89" spans="6:8" x14ac:dyDescent="0.25">
      <c r="F89">
        <v>7.9</v>
      </c>
      <c r="G89">
        <v>474</v>
      </c>
      <c r="H89">
        <v>68.956299999999999</v>
      </c>
    </row>
    <row r="90" spans="6:8" x14ac:dyDescent="0.25">
      <c r="F90">
        <v>8</v>
      </c>
      <c r="G90">
        <v>480</v>
      </c>
      <c r="H90">
        <v>68.915899999999993</v>
      </c>
    </row>
    <row r="91" spans="6:8" x14ac:dyDescent="0.25">
      <c r="F91">
        <v>8.1</v>
      </c>
      <c r="G91">
        <v>486</v>
      </c>
      <c r="H91">
        <v>68.876499999999993</v>
      </c>
    </row>
    <row r="92" spans="6:8" x14ac:dyDescent="0.25">
      <c r="F92">
        <v>8.1999999999999993</v>
      </c>
      <c r="G92">
        <v>492</v>
      </c>
      <c r="H92">
        <v>68.838099999999997</v>
      </c>
    </row>
    <row r="93" spans="6:8" x14ac:dyDescent="0.25">
      <c r="F93">
        <v>8.3000000000000007</v>
      </c>
      <c r="G93">
        <v>498</v>
      </c>
      <c r="H93">
        <v>68.800700000000006</v>
      </c>
    </row>
    <row r="94" spans="6:8" x14ac:dyDescent="0.25">
      <c r="F94">
        <v>8.4</v>
      </c>
      <c r="G94">
        <v>504</v>
      </c>
      <c r="H94">
        <v>68.763999999999996</v>
      </c>
    </row>
    <row r="95" spans="6:8" x14ac:dyDescent="0.25">
      <c r="F95">
        <v>8.5</v>
      </c>
      <c r="G95">
        <v>510</v>
      </c>
      <c r="H95">
        <v>68.728499999999997</v>
      </c>
    </row>
    <row r="96" spans="6:8" x14ac:dyDescent="0.25">
      <c r="F96">
        <v>8.6</v>
      </c>
      <c r="G96">
        <v>516</v>
      </c>
      <c r="H96">
        <v>68.693799999999996</v>
      </c>
    </row>
    <row r="97" spans="6:8" x14ac:dyDescent="0.25">
      <c r="F97">
        <v>8.6999999999999993</v>
      </c>
      <c r="G97">
        <v>522</v>
      </c>
      <c r="H97">
        <v>68.659499999999994</v>
      </c>
    </row>
    <row r="98" spans="6:8" x14ac:dyDescent="0.25">
      <c r="F98">
        <v>8.8000000000000007</v>
      </c>
      <c r="G98">
        <v>528</v>
      </c>
      <c r="H98">
        <v>68.625699999999995</v>
      </c>
    </row>
    <row r="99" spans="6:8" x14ac:dyDescent="0.25">
      <c r="F99">
        <v>8.9</v>
      </c>
      <c r="G99">
        <v>534</v>
      </c>
      <c r="H99">
        <v>68.592600000000004</v>
      </c>
    </row>
    <row r="100" spans="6:8" x14ac:dyDescent="0.25">
      <c r="F100">
        <v>9</v>
      </c>
      <c r="G100">
        <v>540</v>
      </c>
      <c r="H100">
        <v>68.559899999999999</v>
      </c>
    </row>
    <row r="101" spans="6:8" x14ac:dyDescent="0.25">
      <c r="F101">
        <v>9.1</v>
      </c>
      <c r="G101">
        <v>546</v>
      </c>
      <c r="H101">
        <v>68.527900000000002</v>
      </c>
    </row>
    <row r="102" spans="6:8" x14ac:dyDescent="0.25">
      <c r="F102">
        <v>9.1999999999999993</v>
      </c>
      <c r="G102">
        <v>552</v>
      </c>
      <c r="H102">
        <v>68.496200000000002</v>
      </c>
    </row>
    <row r="103" spans="6:8" x14ac:dyDescent="0.25">
      <c r="F103">
        <v>9.3000000000000007</v>
      </c>
      <c r="G103">
        <v>558</v>
      </c>
      <c r="H103">
        <v>68.465000000000003</v>
      </c>
    </row>
    <row r="104" spans="6:8" x14ac:dyDescent="0.25">
      <c r="F104">
        <v>9.4</v>
      </c>
      <c r="G104">
        <v>564</v>
      </c>
      <c r="H104">
        <v>68.4345</v>
      </c>
    </row>
    <row r="105" spans="6:8" x14ac:dyDescent="0.25">
      <c r="F105">
        <v>9.5</v>
      </c>
      <c r="G105">
        <v>570</v>
      </c>
      <c r="H105">
        <v>68.404200000000003</v>
      </c>
    </row>
    <row r="106" spans="6:8" x14ac:dyDescent="0.25">
      <c r="F106">
        <v>9.6</v>
      </c>
      <c r="G106">
        <v>576</v>
      </c>
      <c r="H106">
        <v>68.374200000000002</v>
      </c>
    </row>
    <row r="107" spans="6:8" x14ac:dyDescent="0.25">
      <c r="F107">
        <v>9.6999999999999993</v>
      </c>
      <c r="G107">
        <v>582</v>
      </c>
      <c r="H107">
        <v>68.344200000000001</v>
      </c>
    </row>
    <row r="108" spans="6:8" x14ac:dyDescent="0.25">
      <c r="F108">
        <v>9.8000000000000007</v>
      </c>
      <c r="G108">
        <v>588</v>
      </c>
      <c r="H108">
        <v>68.313900000000004</v>
      </c>
    </row>
    <row r="109" spans="6:8" x14ac:dyDescent="0.25">
      <c r="F109">
        <v>9.9</v>
      </c>
      <c r="G109">
        <v>594</v>
      </c>
      <c r="H109">
        <v>68.283799999999999</v>
      </c>
    </row>
    <row r="110" spans="6:8" x14ac:dyDescent="0.25">
      <c r="F110">
        <v>10</v>
      </c>
      <c r="G110">
        <v>600</v>
      </c>
      <c r="H110">
        <v>68.253699999999995</v>
      </c>
    </row>
    <row r="111" spans="6:8" x14ac:dyDescent="0.25">
      <c r="F111">
        <v>10.1</v>
      </c>
      <c r="G111">
        <v>606</v>
      </c>
      <c r="H111">
        <v>68.223500000000001</v>
      </c>
    </row>
    <row r="112" spans="6:8" x14ac:dyDescent="0.25">
      <c r="F112">
        <v>10.199999999999999</v>
      </c>
      <c r="G112">
        <v>612</v>
      </c>
      <c r="H112">
        <v>68.192599999999999</v>
      </c>
    </row>
    <row r="113" spans="6:8" x14ac:dyDescent="0.25">
      <c r="F113">
        <v>10.3</v>
      </c>
      <c r="G113">
        <v>618</v>
      </c>
      <c r="H113">
        <v>68.161600000000007</v>
      </c>
    </row>
    <row r="114" spans="6:8" x14ac:dyDescent="0.25">
      <c r="F114">
        <v>10.4</v>
      </c>
      <c r="G114">
        <v>624</v>
      </c>
      <c r="H114">
        <v>68.130399999999995</v>
      </c>
    </row>
    <row r="115" spans="6:8" x14ac:dyDescent="0.25">
      <c r="F115">
        <v>10.5</v>
      </c>
      <c r="G115">
        <v>630</v>
      </c>
      <c r="H115">
        <v>68.099199999999996</v>
      </c>
    </row>
    <row r="116" spans="6:8" x14ac:dyDescent="0.25">
      <c r="F116">
        <v>10.6</v>
      </c>
      <c r="G116">
        <v>636</v>
      </c>
      <c r="H116">
        <v>68.068100000000001</v>
      </c>
    </row>
    <row r="117" spans="6:8" x14ac:dyDescent="0.25">
      <c r="F117">
        <v>10.7</v>
      </c>
      <c r="G117">
        <v>642</v>
      </c>
      <c r="H117">
        <v>68.036799999999999</v>
      </c>
    </row>
    <row r="118" spans="6:8" x14ac:dyDescent="0.25">
      <c r="F118">
        <v>10.8</v>
      </c>
      <c r="G118">
        <v>648</v>
      </c>
      <c r="H118">
        <v>68.005099999999999</v>
      </c>
    </row>
    <row r="119" spans="6:8" x14ac:dyDescent="0.25">
      <c r="F119">
        <v>10.9</v>
      </c>
      <c r="G119">
        <v>654</v>
      </c>
      <c r="H119">
        <v>67.973200000000006</v>
      </c>
    </row>
    <row r="120" spans="6:8" x14ac:dyDescent="0.25">
      <c r="F120">
        <v>11</v>
      </c>
      <c r="G120">
        <v>660</v>
      </c>
      <c r="H120">
        <v>67.941199999999995</v>
      </c>
    </row>
    <row r="121" spans="6:8" x14ac:dyDescent="0.25">
      <c r="F121">
        <v>11.1</v>
      </c>
      <c r="G121">
        <v>666</v>
      </c>
      <c r="H121">
        <v>67.909000000000006</v>
      </c>
    </row>
    <row r="122" spans="6:8" x14ac:dyDescent="0.25">
      <c r="F122">
        <v>11.2</v>
      </c>
      <c r="G122">
        <v>672</v>
      </c>
      <c r="H122">
        <v>67.876499999999993</v>
      </c>
    </row>
    <row r="123" spans="6:8" x14ac:dyDescent="0.25">
      <c r="F123">
        <v>11.3</v>
      </c>
      <c r="G123">
        <v>678</v>
      </c>
      <c r="H123">
        <v>67.843699999999998</v>
      </c>
    </row>
    <row r="124" spans="6:8" x14ac:dyDescent="0.25">
      <c r="F124">
        <v>11.4</v>
      </c>
      <c r="G124">
        <v>684</v>
      </c>
      <c r="H124">
        <v>67.810699999999997</v>
      </c>
    </row>
    <row r="125" spans="6:8" x14ac:dyDescent="0.25">
      <c r="F125">
        <v>11.5</v>
      </c>
      <c r="G125">
        <v>690</v>
      </c>
      <c r="H125">
        <v>67.777699999999996</v>
      </c>
    </row>
    <row r="126" spans="6:8" x14ac:dyDescent="0.25">
      <c r="F126">
        <v>11.6</v>
      </c>
      <c r="G126">
        <v>696</v>
      </c>
      <c r="H126">
        <v>67.744299999999996</v>
      </c>
    </row>
    <row r="127" spans="6:8" x14ac:dyDescent="0.25">
      <c r="F127">
        <v>11.7</v>
      </c>
      <c r="G127">
        <v>702</v>
      </c>
      <c r="H127">
        <v>67.710400000000007</v>
      </c>
    </row>
    <row r="128" spans="6:8" x14ac:dyDescent="0.25">
      <c r="F128">
        <v>11.8</v>
      </c>
      <c r="G128">
        <v>708</v>
      </c>
      <c r="H128">
        <v>67.676100000000005</v>
      </c>
    </row>
    <row r="129" spans="6:8" x14ac:dyDescent="0.25">
      <c r="F129">
        <v>11.9</v>
      </c>
      <c r="G129">
        <v>714</v>
      </c>
      <c r="H129">
        <v>67.641599999999997</v>
      </c>
    </row>
    <row r="130" spans="6:8" x14ac:dyDescent="0.25">
      <c r="F130">
        <v>12</v>
      </c>
      <c r="G130">
        <v>720</v>
      </c>
      <c r="H130">
        <v>67.606999999999999</v>
      </c>
    </row>
    <row r="131" spans="6:8" x14ac:dyDescent="0.25">
      <c r="F131">
        <v>12.1</v>
      </c>
      <c r="G131">
        <v>726</v>
      </c>
      <c r="H131">
        <v>67.572400000000002</v>
      </c>
    </row>
    <row r="132" spans="6:8" x14ac:dyDescent="0.25">
      <c r="F132">
        <v>12.2</v>
      </c>
      <c r="G132">
        <v>732</v>
      </c>
      <c r="H132">
        <v>67.537800000000004</v>
      </c>
    </row>
    <row r="133" spans="6:8" x14ac:dyDescent="0.25">
      <c r="F133">
        <v>12.3</v>
      </c>
      <c r="G133">
        <v>738</v>
      </c>
      <c r="H133">
        <v>67.503100000000003</v>
      </c>
    </row>
    <row r="134" spans="6:8" x14ac:dyDescent="0.25">
      <c r="F134">
        <v>12.4</v>
      </c>
      <c r="G134">
        <v>744</v>
      </c>
      <c r="H134">
        <v>67.468299999999999</v>
      </c>
    </row>
    <row r="135" spans="6:8" x14ac:dyDescent="0.25">
      <c r="F135">
        <v>12.5</v>
      </c>
      <c r="G135">
        <v>750</v>
      </c>
      <c r="H135">
        <v>67.433700000000002</v>
      </c>
    </row>
    <row r="136" spans="6:8" x14ac:dyDescent="0.25">
      <c r="F136">
        <v>12.6</v>
      </c>
      <c r="G136">
        <v>756</v>
      </c>
      <c r="H136">
        <v>67.399199999999993</v>
      </c>
    </row>
    <row r="137" spans="6:8" x14ac:dyDescent="0.25">
      <c r="F137">
        <v>12.7</v>
      </c>
      <c r="G137">
        <v>762</v>
      </c>
      <c r="H137">
        <v>67.364999999999995</v>
      </c>
    </row>
    <row r="138" spans="6:8" x14ac:dyDescent="0.25">
      <c r="F138">
        <v>12.8</v>
      </c>
      <c r="G138">
        <v>768</v>
      </c>
      <c r="H138">
        <v>67.331100000000006</v>
      </c>
    </row>
    <row r="139" spans="6:8" x14ac:dyDescent="0.25">
      <c r="F139">
        <v>12.9</v>
      </c>
      <c r="G139">
        <v>774</v>
      </c>
      <c r="H139">
        <v>67.297399999999996</v>
      </c>
    </row>
    <row r="140" spans="6:8" x14ac:dyDescent="0.25">
      <c r="F140">
        <v>13</v>
      </c>
      <c r="G140">
        <v>780</v>
      </c>
      <c r="H140">
        <v>67.264200000000002</v>
      </c>
    </row>
    <row r="141" spans="6:8" x14ac:dyDescent="0.25">
      <c r="F141">
        <v>13.1</v>
      </c>
      <c r="G141">
        <v>786</v>
      </c>
      <c r="H141">
        <v>67.231399999999994</v>
      </c>
    </row>
    <row r="142" spans="6:8" x14ac:dyDescent="0.25">
      <c r="F142">
        <v>13.2</v>
      </c>
      <c r="G142">
        <v>792</v>
      </c>
      <c r="H142">
        <v>67.198999999999998</v>
      </c>
    </row>
    <row r="143" spans="6:8" x14ac:dyDescent="0.25">
      <c r="F143">
        <v>13.3</v>
      </c>
      <c r="G143">
        <v>798</v>
      </c>
      <c r="H143">
        <v>67.166799999999995</v>
      </c>
    </row>
    <row r="144" spans="6:8" x14ac:dyDescent="0.25">
      <c r="F144">
        <v>13.4</v>
      </c>
      <c r="G144">
        <v>804</v>
      </c>
      <c r="H144">
        <v>67.134900000000002</v>
      </c>
    </row>
    <row r="145" spans="6:8" x14ac:dyDescent="0.25">
      <c r="F145">
        <v>13.5</v>
      </c>
      <c r="G145">
        <v>810</v>
      </c>
      <c r="H145">
        <v>67.103499999999997</v>
      </c>
    </row>
    <row r="146" spans="6:8" x14ac:dyDescent="0.25">
      <c r="F146">
        <v>13.6</v>
      </c>
      <c r="G146">
        <v>816</v>
      </c>
      <c r="H146">
        <v>67.072500000000005</v>
      </c>
    </row>
    <row r="147" spans="6:8" x14ac:dyDescent="0.25">
      <c r="F147">
        <v>13.7</v>
      </c>
      <c r="G147">
        <v>822</v>
      </c>
      <c r="H147">
        <v>67.041700000000006</v>
      </c>
    </row>
    <row r="148" spans="6:8" x14ac:dyDescent="0.25">
      <c r="F148">
        <v>13.8</v>
      </c>
      <c r="G148">
        <v>828</v>
      </c>
      <c r="H148">
        <v>67.011099999999999</v>
      </c>
    </row>
    <row r="149" spans="6:8" x14ac:dyDescent="0.25">
      <c r="F149">
        <v>13.9</v>
      </c>
      <c r="G149">
        <v>834</v>
      </c>
      <c r="H149">
        <v>66.980800000000002</v>
      </c>
    </row>
    <row r="150" spans="6:8" x14ac:dyDescent="0.25">
      <c r="F150">
        <v>14</v>
      </c>
      <c r="G150">
        <v>840</v>
      </c>
      <c r="H150">
        <v>66.950699999999998</v>
      </c>
    </row>
    <row r="151" spans="6:8" x14ac:dyDescent="0.25">
      <c r="F151">
        <v>14.1</v>
      </c>
      <c r="G151">
        <v>846</v>
      </c>
      <c r="H151">
        <v>66.9208</v>
      </c>
    </row>
    <row r="152" spans="6:8" x14ac:dyDescent="0.25">
      <c r="F152">
        <v>14.2</v>
      </c>
      <c r="G152">
        <v>852</v>
      </c>
      <c r="H152">
        <v>66.891199999999998</v>
      </c>
    </row>
    <row r="153" spans="6:8" x14ac:dyDescent="0.25">
      <c r="F153">
        <v>14.3</v>
      </c>
      <c r="G153">
        <v>858</v>
      </c>
      <c r="H153">
        <v>66.861800000000002</v>
      </c>
    </row>
    <row r="154" spans="6:8" x14ac:dyDescent="0.25">
      <c r="F154">
        <v>14.4</v>
      </c>
      <c r="G154">
        <v>864</v>
      </c>
      <c r="H154">
        <v>66.832800000000006</v>
      </c>
    </row>
    <row r="155" spans="6:8" x14ac:dyDescent="0.25">
      <c r="F155">
        <v>14.5</v>
      </c>
      <c r="G155">
        <v>870</v>
      </c>
      <c r="H155">
        <v>66.803899999999999</v>
      </c>
    </row>
    <row r="156" spans="6:8" x14ac:dyDescent="0.25">
      <c r="F156">
        <v>14.6</v>
      </c>
      <c r="G156">
        <v>876</v>
      </c>
      <c r="H156">
        <v>66.775300000000001</v>
      </c>
    </row>
    <row r="157" spans="6:8" x14ac:dyDescent="0.25">
      <c r="F157">
        <v>14.7</v>
      </c>
      <c r="G157">
        <v>882</v>
      </c>
      <c r="H157">
        <v>66.746899999999997</v>
      </c>
    </row>
    <row r="158" spans="6:8" x14ac:dyDescent="0.25">
      <c r="F158">
        <v>14.8</v>
      </c>
      <c r="G158">
        <v>888</v>
      </c>
      <c r="H158">
        <v>66.718900000000005</v>
      </c>
    </row>
    <row r="159" spans="6:8" x14ac:dyDescent="0.25">
      <c r="F159">
        <v>14.9</v>
      </c>
      <c r="G159">
        <v>894</v>
      </c>
      <c r="H159">
        <v>66.691199999999995</v>
      </c>
    </row>
    <row r="160" spans="6:8" x14ac:dyDescent="0.25">
      <c r="F160">
        <v>15</v>
      </c>
      <c r="G160">
        <v>900</v>
      </c>
      <c r="H160">
        <v>66.663799999999995</v>
      </c>
    </row>
    <row r="161" spans="6:8" x14ac:dyDescent="0.25">
      <c r="F161">
        <v>15.1</v>
      </c>
      <c r="G161">
        <v>906</v>
      </c>
      <c r="H161">
        <v>66.636499999999998</v>
      </c>
    </row>
    <row r="162" spans="6:8" x14ac:dyDescent="0.25">
      <c r="F162">
        <v>15.2</v>
      </c>
      <c r="G162">
        <v>912</v>
      </c>
      <c r="H162">
        <v>66.609399999999994</v>
      </c>
    </row>
    <row r="163" spans="6:8" x14ac:dyDescent="0.25">
      <c r="F163">
        <v>15.3</v>
      </c>
      <c r="G163">
        <v>918</v>
      </c>
      <c r="H163">
        <v>66.582800000000006</v>
      </c>
    </row>
    <row r="164" spans="6:8" x14ac:dyDescent="0.25">
      <c r="F164">
        <v>15.4</v>
      </c>
      <c r="G164">
        <v>924</v>
      </c>
      <c r="H164">
        <v>66.556200000000004</v>
      </c>
    </row>
    <row r="165" spans="6:8" x14ac:dyDescent="0.25">
      <c r="F165">
        <v>15.5</v>
      </c>
      <c r="G165">
        <v>930</v>
      </c>
      <c r="H165">
        <v>66.529899999999998</v>
      </c>
    </row>
    <row r="166" spans="6:8" x14ac:dyDescent="0.25">
      <c r="F166">
        <v>15.6</v>
      </c>
      <c r="G166">
        <v>936</v>
      </c>
      <c r="H166">
        <v>66.503900000000002</v>
      </c>
    </row>
    <row r="167" spans="6:8" x14ac:dyDescent="0.25">
      <c r="F167">
        <v>15.7</v>
      </c>
      <c r="G167">
        <v>942</v>
      </c>
      <c r="H167">
        <v>66.478200000000001</v>
      </c>
    </row>
    <row r="168" spans="6:8" x14ac:dyDescent="0.25">
      <c r="F168">
        <v>15.8</v>
      </c>
      <c r="G168">
        <v>948</v>
      </c>
      <c r="H168">
        <v>66.452600000000004</v>
      </c>
    </row>
    <row r="169" spans="6:8" x14ac:dyDescent="0.25">
      <c r="F169">
        <v>15.9</v>
      </c>
      <c r="G169">
        <v>954</v>
      </c>
      <c r="H169">
        <v>66.427099999999996</v>
      </c>
    </row>
    <row r="170" spans="6:8" x14ac:dyDescent="0.25">
      <c r="F170">
        <v>16</v>
      </c>
      <c r="G170">
        <v>960</v>
      </c>
      <c r="H170">
        <v>66.401799999999994</v>
      </c>
    </row>
    <row r="171" spans="6:8" x14ac:dyDescent="0.25">
      <c r="F171">
        <v>16.100000000000001</v>
      </c>
      <c r="G171">
        <v>966</v>
      </c>
      <c r="H171">
        <v>66.376599999999996</v>
      </c>
    </row>
    <row r="172" spans="6:8" x14ac:dyDescent="0.25">
      <c r="F172">
        <v>16.2</v>
      </c>
      <c r="G172">
        <v>972</v>
      </c>
      <c r="H172">
        <v>66.351500000000001</v>
      </c>
    </row>
    <row r="173" spans="6:8" x14ac:dyDescent="0.25">
      <c r="F173">
        <v>16.3</v>
      </c>
      <c r="G173">
        <v>978</v>
      </c>
      <c r="H173">
        <v>66.326499999999996</v>
      </c>
    </row>
    <row r="174" spans="6:8" x14ac:dyDescent="0.25">
      <c r="F174">
        <v>16.399999999999999</v>
      </c>
      <c r="G174">
        <v>984</v>
      </c>
      <c r="H174">
        <v>66.301599999999993</v>
      </c>
    </row>
    <row r="175" spans="6:8" x14ac:dyDescent="0.25">
      <c r="F175">
        <v>16.5</v>
      </c>
      <c r="G175">
        <v>990</v>
      </c>
      <c r="H175">
        <v>66.276899999999998</v>
      </c>
    </row>
    <row r="176" spans="6:8" x14ac:dyDescent="0.25">
      <c r="F176">
        <v>16.600000000000001</v>
      </c>
      <c r="G176">
        <v>996</v>
      </c>
      <c r="H176">
        <v>66.252399999999994</v>
      </c>
    </row>
    <row r="177" spans="6:8" x14ac:dyDescent="0.25">
      <c r="F177">
        <v>16.7</v>
      </c>
      <c r="G177">
        <v>1002</v>
      </c>
      <c r="H177">
        <v>66.228099999999998</v>
      </c>
    </row>
    <row r="178" spans="6:8" x14ac:dyDescent="0.25">
      <c r="F178">
        <v>16.8</v>
      </c>
      <c r="G178">
        <v>1008</v>
      </c>
      <c r="H178">
        <v>66.203800000000001</v>
      </c>
    </row>
    <row r="179" spans="6:8" x14ac:dyDescent="0.25">
      <c r="F179">
        <v>16.899999999999999</v>
      </c>
      <c r="G179">
        <v>1014</v>
      </c>
      <c r="H179">
        <v>66.179699999999997</v>
      </c>
    </row>
    <row r="180" spans="6:8" x14ac:dyDescent="0.25">
      <c r="F180">
        <v>17</v>
      </c>
      <c r="G180">
        <v>1020</v>
      </c>
      <c r="H180">
        <v>66.155600000000007</v>
      </c>
    </row>
    <row r="181" spans="6:8" x14ac:dyDescent="0.25">
      <c r="F181">
        <v>17.100000000000001</v>
      </c>
      <c r="G181">
        <v>1026</v>
      </c>
      <c r="H181">
        <v>66.131600000000006</v>
      </c>
    </row>
    <row r="182" spans="6:8" x14ac:dyDescent="0.25">
      <c r="F182">
        <v>17.2</v>
      </c>
      <c r="G182">
        <v>1032</v>
      </c>
      <c r="H182">
        <v>66.107699999999994</v>
      </c>
    </row>
    <row r="183" spans="6:8" x14ac:dyDescent="0.25">
      <c r="F183">
        <v>17.3</v>
      </c>
      <c r="G183">
        <v>1038</v>
      </c>
      <c r="H183">
        <v>66.083799999999997</v>
      </c>
    </row>
    <row r="184" spans="6:8" x14ac:dyDescent="0.25">
      <c r="F184">
        <v>17.399999999999999</v>
      </c>
      <c r="G184">
        <v>1044</v>
      </c>
      <c r="H184">
        <v>66.060100000000006</v>
      </c>
    </row>
    <row r="185" spans="6:8" x14ac:dyDescent="0.25">
      <c r="F185">
        <v>17.5</v>
      </c>
      <c r="G185">
        <v>1050</v>
      </c>
      <c r="H185">
        <v>66.036600000000007</v>
      </c>
    </row>
    <row r="186" spans="6:8" x14ac:dyDescent="0.25">
      <c r="F186">
        <v>17.600000000000001</v>
      </c>
      <c r="G186">
        <v>1056</v>
      </c>
      <c r="H186">
        <v>66.013000000000005</v>
      </c>
    </row>
    <row r="187" spans="6:8" x14ac:dyDescent="0.25">
      <c r="F187">
        <v>17.7</v>
      </c>
      <c r="G187">
        <v>1062</v>
      </c>
      <c r="H187">
        <v>65.989400000000003</v>
      </c>
    </row>
    <row r="188" spans="6:8" x14ac:dyDescent="0.25">
      <c r="F188">
        <v>17.8</v>
      </c>
      <c r="G188">
        <v>1068</v>
      </c>
      <c r="H188">
        <v>65.965999999999994</v>
      </c>
    </row>
    <row r="189" spans="6:8" x14ac:dyDescent="0.25">
      <c r="F189">
        <v>17.899999999999999</v>
      </c>
      <c r="G189">
        <v>1074</v>
      </c>
      <c r="H189">
        <v>65.942400000000006</v>
      </c>
    </row>
    <row r="190" spans="6:8" x14ac:dyDescent="0.25">
      <c r="F190">
        <v>18</v>
      </c>
      <c r="G190">
        <v>1080</v>
      </c>
      <c r="H190">
        <v>65.918800000000005</v>
      </c>
    </row>
    <row r="191" spans="6:8" x14ac:dyDescent="0.25">
      <c r="F191">
        <v>18.100000000000001</v>
      </c>
      <c r="G191">
        <v>1086</v>
      </c>
      <c r="H191">
        <v>65.895300000000006</v>
      </c>
    </row>
    <row r="192" spans="6:8" x14ac:dyDescent="0.25">
      <c r="F192">
        <v>18.2</v>
      </c>
      <c r="G192">
        <v>1092</v>
      </c>
      <c r="H192">
        <v>65.871799999999993</v>
      </c>
    </row>
    <row r="193" spans="6:8" x14ac:dyDescent="0.25">
      <c r="F193">
        <v>18.3</v>
      </c>
      <c r="G193">
        <v>1098</v>
      </c>
      <c r="H193">
        <v>65.848399999999998</v>
      </c>
    </row>
    <row r="194" spans="6:8" x14ac:dyDescent="0.25">
      <c r="F194">
        <v>18.399999999999999</v>
      </c>
      <c r="G194">
        <v>1104</v>
      </c>
      <c r="H194">
        <v>65.825000000000003</v>
      </c>
    </row>
    <row r="195" spans="6:8" x14ac:dyDescent="0.25">
      <c r="F195">
        <v>18.5</v>
      </c>
      <c r="G195">
        <v>1110</v>
      </c>
      <c r="H195">
        <v>65.801400000000001</v>
      </c>
    </row>
    <row r="196" spans="6:8" x14ac:dyDescent="0.25">
      <c r="F196">
        <v>18.600000000000001</v>
      </c>
      <c r="G196">
        <v>1116</v>
      </c>
      <c r="H196">
        <v>65.778000000000006</v>
      </c>
    </row>
    <row r="197" spans="6:8" x14ac:dyDescent="0.25">
      <c r="F197">
        <v>18.7</v>
      </c>
      <c r="G197">
        <v>1122</v>
      </c>
      <c r="H197">
        <v>65.754599999999996</v>
      </c>
    </row>
    <row r="198" spans="6:8" x14ac:dyDescent="0.25">
      <c r="F198">
        <v>18.8</v>
      </c>
      <c r="G198">
        <v>1128</v>
      </c>
      <c r="H198">
        <v>65.731200000000001</v>
      </c>
    </row>
    <row r="199" spans="6:8" x14ac:dyDescent="0.25">
      <c r="F199">
        <v>18.899999999999999</v>
      </c>
      <c r="G199">
        <v>1134</v>
      </c>
      <c r="H199">
        <v>65.707999999999998</v>
      </c>
    </row>
    <row r="200" spans="6:8" x14ac:dyDescent="0.25">
      <c r="F200">
        <v>19</v>
      </c>
      <c r="G200">
        <v>1140</v>
      </c>
      <c r="H200">
        <v>65.685000000000002</v>
      </c>
    </row>
    <row r="201" spans="6:8" x14ac:dyDescent="0.25">
      <c r="F201">
        <v>19.100000000000001</v>
      </c>
      <c r="G201">
        <v>1146</v>
      </c>
      <c r="H201">
        <v>65.662099999999995</v>
      </c>
    </row>
    <row r="202" spans="6:8" x14ac:dyDescent="0.25">
      <c r="F202">
        <v>19.2</v>
      </c>
      <c r="G202">
        <v>1152</v>
      </c>
      <c r="H202">
        <v>65.639099999999999</v>
      </c>
    </row>
    <row r="203" spans="6:8" x14ac:dyDescent="0.25">
      <c r="F203">
        <v>19.3</v>
      </c>
      <c r="G203">
        <v>1158</v>
      </c>
      <c r="H203">
        <v>65.616</v>
      </c>
    </row>
    <row r="204" spans="6:8" x14ac:dyDescent="0.25">
      <c r="F204">
        <v>19.399999999999999</v>
      </c>
      <c r="G204">
        <v>1164</v>
      </c>
      <c r="H204">
        <v>65.589799999999997</v>
      </c>
    </row>
    <row r="205" spans="6:8" x14ac:dyDescent="0.25">
      <c r="F205">
        <v>19.5</v>
      </c>
      <c r="G205">
        <v>1170</v>
      </c>
      <c r="H205">
        <v>65.552199999999999</v>
      </c>
    </row>
    <row r="206" spans="6:8" x14ac:dyDescent="0.25">
      <c r="F206">
        <v>19.600000000000001</v>
      </c>
      <c r="G206">
        <v>1176</v>
      </c>
      <c r="H206">
        <v>65.496099999999998</v>
      </c>
    </row>
    <row r="207" spans="6:8" x14ac:dyDescent="0.25">
      <c r="F207">
        <v>19.7</v>
      </c>
      <c r="G207">
        <v>1182</v>
      </c>
      <c r="H207">
        <v>65.423599999999993</v>
      </c>
    </row>
    <row r="208" spans="6:8" x14ac:dyDescent="0.25">
      <c r="F208">
        <v>19.8</v>
      </c>
      <c r="G208">
        <v>1188</v>
      </c>
      <c r="H208">
        <v>65.338300000000004</v>
      </c>
    </row>
    <row r="209" spans="6:8" x14ac:dyDescent="0.25">
      <c r="F209">
        <v>19.899999999999999</v>
      </c>
      <c r="G209">
        <v>1194</v>
      </c>
      <c r="H209">
        <v>65.238699999999994</v>
      </c>
    </row>
    <row r="210" spans="6:8" x14ac:dyDescent="0.25">
      <c r="F210">
        <v>20</v>
      </c>
      <c r="G210">
        <v>1200</v>
      </c>
      <c r="H210">
        <v>65.114800000000002</v>
      </c>
    </row>
    <row r="211" spans="6:8" x14ac:dyDescent="0.25">
      <c r="F211">
        <v>20.100000000000001</v>
      </c>
      <c r="G211">
        <v>1206</v>
      </c>
      <c r="H211">
        <v>64.957300000000004</v>
      </c>
    </row>
    <row r="212" spans="6:8" x14ac:dyDescent="0.25">
      <c r="F212">
        <v>20.2</v>
      </c>
      <c r="G212">
        <v>1212</v>
      </c>
      <c r="H212">
        <v>64.756399999999999</v>
      </c>
    </row>
    <row r="213" spans="6:8" x14ac:dyDescent="0.25">
      <c r="F213">
        <v>20.3</v>
      </c>
      <c r="G213">
        <v>1218</v>
      </c>
      <c r="H213">
        <v>64.523499999999999</v>
      </c>
    </row>
    <row r="214" spans="6:8" x14ac:dyDescent="0.25">
      <c r="F214">
        <v>20.399999999999999</v>
      </c>
      <c r="G214">
        <v>1224</v>
      </c>
      <c r="H214">
        <v>64.256600000000006</v>
      </c>
    </row>
    <row r="215" spans="6:8" x14ac:dyDescent="0.25">
      <c r="F215">
        <v>20.5</v>
      </c>
      <c r="G215">
        <v>1230</v>
      </c>
      <c r="H215">
        <v>63.960599999999999</v>
      </c>
    </row>
    <row r="216" spans="6:8" x14ac:dyDescent="0.25">
      <c r="F216">
        <v>20.6</v>
      </c>
      <c r="G216">
        <v>1236</v>
      </c>
      <c r="H216">
        <v>63.635300000000001</v>
      </c>
    </row>
    <row r="217" spans="6:8" x14ac:dyDescent="0.25">
      <c r="F217">
        <v>20.7</v>
      </c>
      <c r="G217">
        <v>1242</v>
      </c>
      <c r="H217">
        <v>63.294800000000002</v>
      </c>
    </row>
    <row r="218" spans="6:8" x14ac:dyDescent="0.25">
      <c r="F218">
        <v>20.8</v>
      </c>
      <c r="G218">
        <v>1248</v>
      </c>
      <c r="H218">
        <v>62.925199999999997</v>
      </c>
    </row>
    <row r="219" spans="6:8" x14ac:dyDescent="0.25">
      <c r="F219">
        <v>20.9</v>
      </c>
      <c r="G219">
        <v>1254</v>
      </c>
      <c r="H219">
        <v>62.529400000000003</v>
      </c>
    </row>
    <row r="220" spans="6:8" x14ac:dyDescent="0.25">
      <c r="F220">
        <v>21</v>
      </c>
      <c r="G220">
        <v>1260</v>
      </c>
      <c r="H220">
        <v>62.108400000000003</v>
      </c>
    </row>
    <row r="221" spans="6:8" x14ac:dyDescent="0.25">
      <c r="F221">
        <v>21.1</v>
      </c>
      <c r="G221">
        <v>1266</v>
      </c>
      <c r="H221">
        <v>61.651000000000003</v>
      </c>
    </row>
    <row r="222" spans="6:8" x14ac:dyDescent="0.25">
      <c r="F222">
        <v>21.2</v>
      </c>
      <c r="G222">
        <v>1272</v>
      </c>
      <c r="H222">
        <v>61.183100000000003</v>
      </c>
    </row>
    <row r="223" spans="6:8" x14ac:dyDescent="0.25">
      <c r="F223">
        <v>21.3</v>
      </c>
      <c r="G223">
        <v>1278</v>
      </c>
      <c r="H223">
        <v>60.704900000000002</v>
      </c>
    </row>
    <row r="224" spans="6:8" x14ac:dyDescent="0.25">
      <c r="F224">
        <v>21.4</v>
      </c>
      <c r="G224">
        <v>1284</v>
      </c>
      <c r="H224">
        <v>60.2318</v>
      </c>
    </row>
    <row r="225" spans="6:8" x14ac:dyDescent="0.25">
      <c r="F225">
        <v>21.5</v>
      </c>
      <c r="G225">
        <v>1290</v>
      </c>
      <c r="H225">
        <v>59.7592</v>
      </c>
    </row>
    <row r="226" spans="6:8" x14ac:dyDescent="0.25">
      <c r="F226">
        <v>21.6</v>
      </c>
      <c r="G226">
        <v>1296</v>
      </c>
      <c r="H226">
        <v>59.292900000000003</v>
      </c>
    </row>
    <row r="227" spans="6:8" x14ac:dyDescent="0.25">
      <c r="F227">
        <v>21.7</v>
      </c>
      <c r="G227">
        <v>1302</v>
      </c>
      <c r="H227">
        <v>58.83</v>
      </c>
    </row>
    <row r="228" spans="6:8" x14ac:dyDescent="0.25">
      <c r="F228">
        <v>21.8</v>
      </c>
      <c r="G228">
        <v>1308</v>
      </c>
      <c r="H228">
        <v>58.360999999999997</v>
      </c>
    </row>
    <row r="229" spans="6:8" x14ac:dyDescent="0.25">
      <c r="F229">
        <v>21.9</v>
      </c>
      <c r="G229">
        <v>1314</v>
      </c>
      <c r="H229">
        <v>57.889899999999997</v>
      </c>
    </row>
    <row r="230" spans="6:8" x14ac:dyDescent="0.25">
      <c r="F230">
        <v>22</v>
      </c>
      <c r="G230">
        <v>1320</v>
      </c>
      <c r="H230">
        <v>57.407699999999998</v>
      </c>
    </row>
    <row r="231" spans="6:8" x14ac:dyDescent="0.25">
      <c r="F231">
        <v>22.1</v>
      </c>
      <c r="G231">
        <v>1326</v>
      </c>
      <c r="H231">
        <v>56.905299999999997</v>
      </c>
    </row>
    <row r="232" spans="6:8" x14ac:dyDescent="0.25">
      <c r="F232">
        <v>22.2</v>
      </c>
      <c r="G232">
        <v>1332</v>
      </c>
      <c r="H232">
        <v>56.385599999999997</v>
      </c>
    </row>
    <row r="233" spans="6:8" x14ac:dyDescent="0.25">
      <c r="F233">
        <v>22.3</v>
      </c>
      <c r="G233">
        <v>1338</v>
      </c>
      <c r="H233">
        <v>55.860599999999998</v>
      </c>
    </row>
    <row r="234" spans="6:8" x14ac:dyDescent="0.25">
      <c r="F234">
        <v>22.4</v>
      </c>
      <c r="G234">
        <v>1344</v>
      </c>
      <c r="H234">
        <v>55.327100000000002</v>
      </c>
    </row>
    <row r="235" spans="6:8" x14ac:dyDescent="0.25">
      <c r="F235">
        <v>22.5</v>
      </c>
      <c r="G235">
        <v>1350</v>
      </c>
      <c r="H235">
        <v>54.750100000000003</v>
      </c>
    </row>
    <row r="236" spans="6:8" x14ac:dyDescent="0.25">
      <c r="F236">
        <v>22.6</v>
      </c>
      <c r="G236">
        <v>1356</v>
      </c>
      <c r="H236">
        <v>54.148099999999999</v>
      </c>
    </row>
    <row r="237" spans="6:8" x14ac:dyDescent="0.25">
      <c r="F237">
        <v>22.7</v>
      </c>
      <c r="G237">
        <v>1362</v>
      </c>
      <c r="H237">
        <v>53.522500000000001</v>
      </c>
    </row>
    <row r="238" spans="6:8" x14ac:dyDescent="0.25">
      <c r="F238">
        <v>22.8</v>
      </c>
      <c r="G238">
        <v>1368</v>
      </c>
      <c r="H238">
        <v>52.884799999999998</v>
      </c>
    </row>
    <row r="239" spans="6:8" x14ac:dyDescent="0.25">
      <c r="F239">
        <v>22.9</v>
      </c>
      <c r="G239">
        <v>1374</v>
      </c>
      <c r="H239">
        <v>52.2273</v>
      </c>
    </row>
    <row r="240" spans="6:8" x14ac:dyDescent="0.25">
      <c r="F240">
        <v>23</v>
      </c>
      <c r="G240">
        <v>1380</v>
      </c>
      <c r="H240">
        <v>51.573999999999998</v>
      </c>
    </row>
    <row r="241" spans="6:8" x14ac:dyDescent="0.25">
      <c r="F241">
        <v>23.1</v>
      </c>
      <c r="G241">
        <v>1386</v>
      </c>
      <c r="H241">
        <v>50.905299999999997</v>
      </c>
    </row>
    <row r="242" spans="6:8" x14ac:dyDescent="0.25">
      <c r="F242">
        <v>23.2</v>
      </c>
      <c r="G242">
        <v>1392</v>
      </c>
      <c r="H242">
        <v>50.2303</v>
      </c>
    </row>
    <row r="243" spans="6:8" x14ac:dyDescent="0.25">
      <c r="F243">
        <v>23.3</v>
      </c>
      <c r="G243">
        <v>1398</v>
      </c>
      <c r="H243">
        <v>49.549399999999999</v>
      </c>
    </row>
    <row r="244" spans="6:8" x14ac:dyDescent="0.25">
      <c r="F244">
        <v>23.4</v>
      </c>
      <c r="G244">
        <v>1404</v>
      </c>
      <c r="H244">
        <v>48.871299999999998</v>
      </c>
    </row>
    <row r="245" spans="6:8" x14ac:dyDescent="0.25">
      <c r="F245">
        <v>23.5</v>
      </c>
      <c r="G245">
        <v>1410</v>
      </c>
      <c r="H245">
        <v>48.193899999999999</v>
      </c>
    </row>
    <row r="246" spans="6:8" x14ac:dyDescent="0.25">
      <c r="F246">
        <v>23.6</v>
      </c>
      <c r="G246">
        <v>1416</v>
      </c>
      <c r="H246">
        <v>47.528799999999997</v>
      </c>
    </row>
    <row r="247" spans="6:8" x14ac:dyDescent="0.25">
      <c r="F247">
        <v>23.7</v>
      </c>
      <c r="G247">
        <v>1422</v>
      </c>
      <c r="H247">
        <v>46.878100000000003</v>
      </c>
    </row>
    <row r="248" spans="6:8" x14ac:dyDescent="0.25">
      <c r="F248">
        <v>23.8</v>
      </c>
      <c r="G248">
        <v>1428</v>
      </c>
      <c r="H248">
        <v>46.230699999999999</v>
      </c>
    </row>
    <row r="249" spans="6:8" x14ac:dyDescent="0.25">
      <c r="F249">
        <v>23.9</v>
      </c>
      <c r="G249">
        <v>1434</v>
      </c>
      <c r="H249">
        <v>45.5961</v>
      </c>
    </row>
    <row r="250" spans="6:8" x14ac:dyDescent="0.25">
      <c r="F250">
        <v>24</v>
      </c>
      <c r="G250">
        <v>1440</v>
      </c>
      <c r="H250">
        <v>44.976199999999999</v>
      </c>
    </row>
    <row r="251" spans="6:8" x14ac:dyDescent="0.25">
      <c r="F251">
        <v>24.1</v>
      </c>
      <c r="G251">
        <v>1446</v>
      </c>
      <c r="H251">
        <v>44.373800000000003</v>
      </c>
    </row>
    <row r="252" spans="6:8" x14ac:dyDescent="0.25">
      <c r="F252">
        <v>24.2</v>
      </c>
      <c r="G252">
        <v>1452</v>
      </c>
      <c r="H252">
        <v>43.787199999999999</v>
      </c>
    </row>
    <row r="253" spans="6:8" x14ac:dyDescent="0.25">
      <c r="F253">
        <v>24.3</v>
      </c>
      <c r="G253">
        <v>1458</v>
      </c>
      <c r="H253">
        <v>43.210299999999997</v>
      </c>
    </row>
    <row r="254" spans="6:8" x14ac:dyDescent="0.25">
      <c r="F254">
        <v>24.4</v>
      </c>
      <c r="G254">
        <v>1464</v>
      </c>
      <c r="H254">
        <v>42.633499999999998</v>
      </c>
    </row>
    <row r="255" spans="6:8" x14ac:dyDescent="0.25">
      <c r="F255">
        <v>24.5</v>
      </c>
      <c r="G255">
        <v>1470</v>
      </c>
      <c r="H255">
        <v>42.060499999999998</v>
      </c>
    </row>
    <row r="256" spans="6:8" x14ac:dyDescent="0.25">
      <c r="F256">
        <v>24.6</v>
      </c>
      <c r="G256">
        <v>1476</v>
      </c>
      <c r="H256">
        <v>41.486899999999999</v>
      </c>
    </row>
    <row r="257" spans="6:8" x14ac:dyDescent="0.25">
      <c r="F257">
        <v>24.7</v>
      </c>
      <c r="G257">
        <v>1482</v>
      </c>
      <c r="H257">
        <v>40.914400000000001</v>
      </c>
    </row>
    <row r="258" spans="6:8" x14ac:dyDescent="0.25">
      <c r="F258">
        <v>24.8</v>
      </c>
      <c r="G258">
        <v>1488</v>
      </c>
      <c r="H258">
        <v>40.351900000000001</v>
      </c>
    </row>
    <row r="259" spans="6:8" x14ac:dyDescent="0.25">
      <c r="F259">
        <v>24.9</v>
      </c>
      <c r="G259">
        <v>1494</v>
      </c>
      <c r="H259">
        <v>39.787300000000002</v>
      </c>
    </row>
    <row r="260" spans="6:8" x14ac:dyDescent="0.25">
      <c r="F260">
        <v>25</v>
      </c>
      <c r="G260">
        <v>1500</v>
      </c>
      <c r="H260">
        <v>39.215899999999998</v>
      </c>
    </row>
    <row r="261" spans="6:8" x14ac:dyDescent="0.25">
      <c r="F261">
        <v>25.1</v>
      </c>
      <c r="G261">
        <v>1506</v>
      </c>
      <c r="H261">
        <v>38.6404</v>
      </c>
    </row>
    <row r="262" spans="6:8" x14ac:dyDescent="0.25">
      <c r="F262">
        <v>25.2</v>
      </c>
      <c r="G262">
        <v>1512</v>
      </c>
      <c r="H262">
        <v>38.068600000000004</v>
      </c>
    </row>
    <row r="263" spans="6:8" x14ac:dyDescent="0.25">
      <c r="F263">
        <v>25.3</v>
      </c>
      <c r="G263">
        <v>1518</v>
      </c>
      <c r="H263">
        <v>37.498600000000003</v>
      </c>
    </row>
    <row r="264" spans="6:8" x14ac:dyDescent="0.25">
      <c r="F264">
        <v>25.4</v>
      </c>
      <c r="G264">
        <v>1524</v>
      </c>
      <c r="H264">
        <v>36.9283</v>
      </c>
    </row>
    <row r="265" spans="6:8" x14ac:dyDescent="0.25">
      <c r="F265">
        <v>25.5</v>
      </c>
      <c r="G265">
        <v>1530</v>
      </c>
      <c r="H265">
        <v>36.365699999999997</v>
      </c>
    </row>
    <row r="266" spans="6:8" x14ac:dyDescent="0.25">
      <c r="F266">
        <v>25.6</v>
      </c>
      <c r="G266">
        <v>1536</v>
      </c>
      <c r="H266">
        <v>35.801699999999997</v>
      </c>
    </row>
    <row r="267" spans="6:8" x14ac:dyDescent="0.25">
      <c r="F267">
        <v>25.7</v>
      </c>
      <c r="G267">
        <v>1542</v>
      </c>
      <c r="H267">
        <v>35.244500000000002</v>
      </c>
    </row>
    <row r="268" spans="6:8" x14ac:dyDescent="0.25">
      <c r="F268">
        <v>25.8</v>
      </c>
      <c r="G268">
        <v>1548</v>
      </c>
      <c r="H268">
        <v>34.691200000000002</v>
      </c>
    </row>
    <row r="269" spans="6:8" x14ac:dyDescent="0.25">
      <c r="F269">
        <v>25.9</v>
      </c>
      <c r="G269">
        <v>1554</v>
      </c>
      <c r="H269">
        <v>34.152000000000001</v>
      </c>
    </row>
    <row r="270" spans="6:8" x14ac:dyDescent="0.25">
      <c r="F270">
        <v>26</v>
      </c>
      <c r="G270">
        <v>1560</v>
      </c>
      <c r="H270">
        <v>33.620899999999999</v>
      </c>
    </row>
    <row r="271" spans="6:8" x14ac:dyDescent="0.25">
      <c r="F271">
        <v>26.1</v>
      </c>
      <c r="G271">
        <v>1566</v>
      </c>
      <c r="H271">
        <v>33.093000000000004</v>
      </c>
    </row>
    <row r="272" spans="6:8" x14ac:dyDescent="0.25">
      <c r="F272">
        <v>26.2</v>
      </c>
      <c r="G272">
        <v>1572</v>
      </c>
      <c r="H272">
        <v>32.573500000000003</v>
      </c>
    </row>
    <row r="273" spans="6:8" x14ac:dyDescent="0.25">
      <c r="F273">
        <v>26.3</v>
      </c>
      <c r="G273">
        <v>1578</v>
      </c>
      <c r="H273">
        <v>32.061300000000003</v>
      </c>
    </row>
    <row r="274" spans="6:8" x14ac:dyDescent="0.25">
      <c r="F274">
        <v>26.4</v>
      </c>
      <c r="G274">
        <v>1584</v>
      </c>
      <c r="H274">
        <v>31.562999999999999</v>
      </c>
    </row>
    <row r="275" spans="6:8" x14ac:dyDescent="0.25">
      <c r="F275">
        <v>26.5</v>
      </c>
      <c r="G275">
        <v>1590</v>
      </c>
      <c r="H275">
        <v>31.070900000000002</v>
      </c>
    </row>
    <row r="276" spans="6:8" x14ac:dyDescent="0.25">
      <c r="F276">
        <v>26.6</v>
      </c>
      <c r="G276">
        <v>1596</v>
      </c>
      <c r="H276">
        <v>30.595400000000001</v>
      </c>
    </row>
    <row r="277" spans="6:8" x14ac:dyDescent="0.25">
      <c r="F277">
        <v>26.7</v>
      </c>
      <c r="G277">
        <v>1602</v>
      </c>
      <c r="H277">
        <v>30.1297</v>
      </c>
    </row>
    <row r="278" spans="6:8" x14ac:dyDescent="0.25">
      <c r="F278">
        <v>26.8</v>
      </c>
      <c r="G278">
        <v>1608</v>
      </c>
      <c r="H278">
        <v>29.670400000000001</v>
      </c>
    </row>
    <row r="279" spans="6:8" x14ac:dyDescent="0.25">
      <c r="F279">
        <v>26.9</v>
      </c>
      <c r="G279">
        <v>1614</v>
      </c>
      <c r="H279">
        <v>29.2209</v>
      </c>
    </row>
    <row r="280" spans="6:8" x14ac:dyDescent="0.25">
      <c r="F280">
        <v>27</v>
      </c>
      <c r="G280">
        <v>1620</v>
      </c>
      <c r="H280">
        <v>28.7849</v>
      </c>
    </row>
    <row r="281" spans="6:8" x14ac:dyDescent="0.25">
      <c r="F281">
        <v>27.1</v>
      </c>
      <c r="G281">
        <v>1626</v>
      </c>
      <c r="H281">
        <v>28.357299999999999</v>
      </c>
    </row>
    <row r="282" spans="6:8" x14ac:dyDescent="0.25">
      <c r="F282">
        <v>27.2</v>
      </c>
      <c r="G282">
        <v>1632</v>
      </c>
      <c r="H282">
        <v>27.932400000000001</v>
      </c>
    </row>
    <row r="283" spans="6:8" x14ac:dyDescent="0.25">
      <c r="F283">
        <v>27.3</v>
      </c>
      <c r="G283">
        <v>1638</v>
      </c>
      <c r="H283">
        <v>27.5213</v>
      </c>
    </row>
    <row r="284" spans="6:8" x14ac:dyDescent="0.25">
      <c r="F284">
        <v>27.4</v>
      </c>
      <c r="G284">
        <v>1644</v>
      </c>
      <c r="H284">
        <v>27.1203</v>
      </c>
    </row>
    <row r="285" spans="6:8" x14ac:dyDescent="0.25">
      <c r="F285">
        <v>27.5</v>
      </c>
      <c r="G285">
        <v>1650</v>
      </c>
      <c r="H285">
        <v>26.729399999999998</v>
      </c>
    </row>
    <row r="286" spans="6:8" x14ac:dyDescent="0.25">
      <c r="F286">
        <v>27.6</v>
      </c>
      <c r="G286">
        <v>1656</v>
      </c>
      <c r="H286">
        <v>26.3431</v>
      </c>
    </row>
    <row r="287" spans="6:8" x14ac:dyDescent="0.25">
      <c r="F287">
        <v>27.7</v>
      </c>
      <c r="G287">
        <v>1662</v>
      </c>
      <c r="H287">
        <v>25.965499999999999</v>
      </c>
    </row>
    <row r="288" spans="6:8" x14ac:dyDescent="0.25">
      <c r="F288">
        <v>27.8</v>
      </c>
      <c r="G288">
        <v>1668</v>
      </c>
      <c r="H288">
        <v>25.594100000000001</v>
      </c>
    </row>
    <row r="289" spans="6:8" x14ac:dyDescent="0.25">
      <c r="F289">
        <v>27.9</v>
      </c>
      <c r="G289">
        <v>1674</v>
      </c>
      <c r="H289">
        <v>25.2303</v>
      </c>
    </row>
    <row r="290" spans="6:8" x14ac:dyDescent="0.25">
      <c r="F290">
        <v>28</v>
      </c>
      <c r="G290">
        <v>1680</v>
      </c>
      <c r="H290">
        <v>24.869399999999999</v>
      </c>
    </row>
    <row r="291" spans="6:8" x14ac:dyDescent="0.25">
      <c r="F291">
        <v>28.1</v>
      </c>
      <c r="G291">
        <v>1686</v>
      </c>
      <c r="H291">
        <v>24.508700000000001</v>
      </c>
    </row>
    <row r="292" spans="6:8" x14ac:dyDescent="0.25">
      <c r="F292">
        <v>28.2</v>
      </c>
      <c r="G292">
        <v>1692</v>
      </c>
      <c r="H292">
        <v>24.152100000000001</v>
      </c>
    </row>
    <row r="293" spans="6:8" x14ac:dyDescent="0.25">
      <c r="F293">
        <v>28.3</v>
      </c>
      <c r="G293">
        <v>1698</v>
      </c>
      <c r="H293">
        <v>23.800999999999998</v>
      </c>
    </row>
    <row r="294" spans="6:8" x14ac:dyDescent="0.25">
      <c r="F294">
        <v>28.4</v>
      </c>
      <c r="G294">
        <v>1704</v>
      </c>
      <c r="H294">
        <v>23.457599999999999</v>
      </c>
    </row>
    <row r="295" spans="6:8" x14ac:dyDescent="0.25">
      <c r="F295">
        <v>28.5</v>
      </c>
      <c r="G295">
        <v>1710</v>
      </c>
      <c r="H295">
        <v>23.107700000000001</v>
      </c>
    </row>
    <row r="296" spans="6:8" x14ac:dyDescent="0.25">
      <c r="F296">
        <v>28.6</v>
      </c>
      <c r="G296">
        <v>1716</v>
      </c>
      <c r="H296">
        <v>22.757999999999999</v>
      </c>
    </row>
    <row r="297" spans="6:8" x14ac:dyDescent="0.25">
      <c r="F297">
        <v>28.7</v>
      </c>
      <c r="G297">
        <v>1722</v>
      </c>
      <c r="H297">
        <v>22.4147</v>
      </c>
    </row>
    <row r="298" spans="6:8" x14ac:dyDescent="0.25">
      <c r="F298">
        <v>28.8</v>
      </c>
      <c r="G298">
        <v>1728</v>
      </c>
      <c r="H298">
        <v>22.076799999999999</v>
      </c>
    </row>
    <row r="299" spans="6:8" x14ac:dyDescent="0.25">
      <c r="F299">
        <v>28.9</v>
      </c>
      <c r="G299">
        <v>1734</v>
      </c>
      <c r="H299">
        <v>21.732600000000001</v>
      </c>
    </row>
    <row r="300" spans="6:8" x14ac:dyDescent="0.25">
      <c r="F300">
        <v>29</v>
      </c>
      <c r="G300">
        <v>1740</v>
      </c>
      <c r="H300">
        <v>21.3782</v>
      </c>
    </row>
    <row r="301" spans="6:8" x14ac:dyDescent="0.25">
      <c r="F301">
        <v>29.1</v>
      </c>
      <c r="G301">
        <v>1746</v>
      </c>
      <c r="H301">
        <v>21.016400000000001</v>
      </c>
    </row>
    <row r="302" spans="6:8" x14ac:dyDescent="0.25">
      <c r="F302">
        <v>29.2</v>
      </c>
      <c r="G302">
        <v>1752</v>
      </c>
      <c r="H302">
        <v>20.6585</v>
      </c>
    </row>
    <row r="303" spans="6:8" x14ac:dyDescent="0.25">
      <c r="F303">
        <v>29.3</v>
      </c>
      <c r="G303">
        <v>1758</v>
      </c>
      <c r="H303">
        <v>20.2882</v>
      </c>
    </row>
    <row r="304" spans="6:8" x14ac:dyDescent="0.25">
      <c r="F304">
        <v>29.4</v>
      </c>
      <c r="G304">
        <v>1764</v>
      </c>
      <c r="H304">
        <v>19.8996</v>
      </c>
    </row>
    <row r="305" spans="6:8" x14ac:dyDescent="0.25">
      <c r="F305">
        <v>29.5</v>
      </c>
      <c r="G305">
        <v>1770</v>
      </c>
      <c r="H305">
        <v>19.501300000000001</v>
      </c>
    </row>
    <row r="306" spans="6:8" x14ac:dyDescent="0.25">
      <c r="F306">
        <v>29.6</v>
      </c>
      <c r="G306">
        <v>1776</v>
      </c>
      <c r="H306">
        <v>19.110700000000001</v>
      </c>
    </row>
    <row r="307" spans="6:8" x14ac:dyDescent="0.25">
      <c r="F307">
        <v>29.7</v>
      </c>
      <c r="G307">
        <v>1782</v>
      </c>
      <c r="H307">
        <v>18.706900000000001</v>
      </c>
    </row>
    <row r="308" spans="6:8" x14ac:dyDescent="0.25">
      <c r="F308">
        <v>29.8</v>
      </c>
      <c r="G308">
        <v>1788</v>
      </c>
      <c r="H308">
        <v>18.319099999999999</v>
      </c>
    </row>
    <row r="309" spans="6:8" x14ac:dyDescent="0.25">
      <c r="F309">
        <v>29.9</v>
      </c>
      <c r="G309">
        <v>1794</v>
      </c>
      <c r="H309">
        <v>17.936299999999999</v>
      </c>
    </row>
    <row r="310" spans="6:8" x14ac:dyDescent="0.25">
      <c r="F310">
        <v>30</v>
      </c>
      <c r="G310">
        <v>1800</v>
      </c>
      <c r="H310">
        <v>17.544799999999999</v>
      </c>
    </row>
    <row r="311" spans="6:8" x14ac:dyDescent="0.25">
      <c r="F311">
        <v>30.1</v>
      </c>
      <c r="G311">
        <v>1806</v>
      </c>
      <c r="H311">
        <v>17.165800000000001</v>
      </c>
    </row>
    <row r="312" spans="6:8" x14ac:dyDescent="0.25">
      <c r="F312">
        <v>30.2</v>
      </c>
      <c r="G312">
        <v>1812</v>
      </c>
      <c r="H312">
        <v>16.788599999999999</v>
      </c>
    </row>
    <row r="313" spans="6:8" x14ac:dyDescent="0.25">
      <c r="F313">
        <v>30.3</v>
      </c>
      <c r="G313">
        <v>1818</v>
      </c>
      <c r="H313">
        <v>16.404399999999999</v>
      </c>
    </row>
    <row r="314" spans="6:8" x14ac:dyDescent="0.25">
      <c r="F314">
        <v>30.4</v>
      </c>
      <c r="G314">
        <v>1824</v>
      </c>
      <c r="H314">
        <v>16.023199999999999</v>
      </c>
    </row>
    <row r="315" spans="6:8" x14ac:dyDescent="0.25">
      <c r="F315">
        <v>30.5</v>
      </c>
      <c r="G315">
        <v>1830</v>
      </c>
      <c r="H315">
        <v>15.632400000000001</v>
      </c>
    </row>
    <row r="316" spans="6:8" x14ac:dyDescent="0.25">
      <c r="F316">
        <v>30.6</v>
      </c>
      <c r="G316">
        <v>1836</v>
      </c>
      <c r="H316">
        <v>15.2324</v>
      </c>
    </row>
    <row r="317" spans="6:8" x14ac:dyDescent="0.25">
      <c r="F317">
        <v>30.7</v>
      </c>
      <c r="G317">
        <v>1842</v>
      </c>
      <c r="H317">
        <v>14.8332</v>
      </c>
    </row>
    <row r="318" spans="6:8" x14ac:dyDescent="0.25">
      <c r="F318">
        <v>30.8</v>
      </c>
      <c r="G318">
        <v>1848</v>
      </c>
      <c r="H318">
        <v>14.4322</v>
      </c>
    </row>
    <row r="319" spans="6:8" x14ac:dyDescent="0.25">
      <c r="F319">
        <v>30.9</v>
      </c>
      <c r="G319">
        <v>1854</v>
      </c>
      <c r="H319">
        <v>14.0366</v>
      </c>
    </row>
    <row r="320" spans="6:8" x14ac:dyDescent="0.25">
      <c r="F320">
        <v>31</v>
      </c>
      <c r="G320">
        <v>1860</v>
      </c>
      <c r="H320">
        <v>13.6288</v>
      </c>
    </row>
    <row r="321" spans="6:8" x14ac:dyDescent="0.25">
      <c r="F321">
        <v>31.1</v>
      </c>
      <c r="G321">
        <v>1866</v>
      </c>
      <c r="H321">
        <v>13.2463</v>
      </c>
    </row>
    <row r="322" spans="6:8" x14ac:dyDescent="0.25">
      <c r="F322">
        <v>31.2</v>
      </c>
      <c r="G322">
        <v>1872</v>
      </c>
      <c r="H322">
        <v>12.849</v>
      </c>
    </row>
    <row r="323" spans="6:8" x14ac:dyDescent="0.25">
      <c r="F323">
        <v>31.3</v>
      </c>
      <c r="G323">
        <v>1878</v>
      </c>
      <c r="H323">
        <v>12.468</v>
      </c>
    </row>
    <row r="324" spans="6:8" x14ac:dyDescent="0.25">
      <c r="F324">
        <v>31.4</v>
      </c>
      <c r="G324">
        <v>1884</v>
      </c>
      <c r="H324">
        <v>12.091100000000001</v>
      </c>
    </row>
    <row r="325" spans="6:8" x14ac:dyDescent="0.25">
      <c r="F325">
        <v>31.5</v>
      </c>
      <c r="G325">
        <v>1890</v>
      </c>
      <c r="H325">
        <v>11.7193</v>
      </c>
    </row>
    <row r="326" spans="6:8" x14ac:dyDescent="0.25">
      <c r="F326">
        <v>31.6</v>
      </c>
      <c r="G326">
        <v>1896</v>
      </c>
      <c r="H326">
        <v>11.3445</v>
      </c>
    </row>
    <row r="327" spans="6:8" x14ac:dyDescent="0.25">
      <c r="F327">
        <v>31.7</v>
      </c>
      <c r="G327">
        <v>1902</v>
      </c>
      <c r="H327">
        <v>10.986800000000001</v>
      </c>
    </row>
    <row r="328" spans="6:8" x14ac:dyDescent="0.25">
      <c r="F328">
        <v>31.8</v>
      </c>
      <c r="G328">
        <v>1908</v>
      </c>
      <c r="H328">
        <v>10.631600000000001</v>
      </c>
    </row>
    <row r="329" spans="6:8" x14ac:dyDescent="0.25">
      <c r="F329">
        <v>31.9</v>
      </c>
      <c r="G329">
        <v>1914</v>
      </c>
      <c r="H329">
        <v>10.2766</v>
      </c>
    </row>
    <row r="330" spans="6:8" x14ac:dyDescent="0.25">
      <c r="F330">
        <v>32</v>
      </c>
      <c r="G330">
        <v>1920</v>
      </c>
      <c r="H330">
        <v>9.9402100000000004</v>
      </c>
    </row>
    <row r="331" spans="6:8" x14ac:dyDescent="0.25">
      <c r="F331">
        <v>32.1</v>
      </c>
      <c r="G331">
        <v>1926</v>
      </c>
      <c r="H331">
        <v>9.6160499999999995</v>
      </c>
    </row>
    <row r="332" spans="6:8" x14ac:dyDescent="0.25">
      <c r="F332">
        <v>32.200000000000003</v>
      </c>
      <c r="G332">
        <v>1932</v>
      </c>
      <c r="H332">
        <v>9.3002500000000001</v>
      </c>
    </row>
    <row r="333" spans="6:8" x14ac:dyDescent="0.25">
      <c r="F333">
        <v>32.299999999999997</v>
      </c>
      <c r="G333">
        <v>1938</v>
      </c>
      <c r="H333">
        <v>9.0004000000000008</v>
      </c>
    </row>
    <row r="334" spans="6:8" x14ac:dyDescent="0.25">
      <c r="F334">
        <v>32.4</v>
      </c>
      <c r="G334">
        <v>1944</v>
      </c>
      <c r="H334">
        <v>8.7142700000000008</v>
      </c>
    </row>
    <row r="335" spans="6:8" x14ac:dyDescent="0.25">
      <c r="F335">
        <v>32.5</v>
      </c>
      <c r="G335">
        <v>1950</v>
      </c>
      <c r="H335">
        <v>8.4316899999999997</v>
      </c>
    </row>
    <row r="336" spans="6:8" x14ac:dyDescent="0.25">
      <c r="F336">
        <v>32.6</v>
      </c>
      <c r="G336">
        <v>1956</v>
      </c>
      <c r="H336">
        <v>8.1677700000000009</v>
      </c>
    </row>
    <row r="337" spans="6:8" x14ac:dyDescent="0.25">
      <c r="F337">
        <v>32.700000000000003</v>
      </c>
      <c r="G337">
        <v>1962</v>
      </c>
      <c r="H337">
        <v>7.8933200000000001</v>
      </c>
    </row>
    <row r="338" spans="6:8" x14ac:dyDescent="0.25">
      <c r="F338">
        <v>32.799999999999997</v>
      </c>
      <c r="G338">
        <v>1968</v>
      </c>
      <c r="H338">
        <v>7.6357400000000002</v>
      </c>
    </row>
    <row r="339" spans="6:8" x14ac:dyDescent="0.25">
      <c r="F339">
        <v>32.9</v>
      </c>
      <c r="G339">
        <v>1974</v>
      </c>
      <c r="H339">
        <v>7.3848599999999998</v>
      </c>
    </row>
    <row r="340" spans="6:8" x14ac:dyDescent="0.25">
      <c r="F340">
        <v>33</v>
      </c>
      <c r="G340">
        <v>1980</v>
      </c>
      <c r="H340">
        <v>7.1345900000000002</v>
      </c>
    </row>
    <row r="341" spans="6:8" x14ac:dyDescent="0.25">
      <c r="F341">
        <v>33.1</v>
      </c>
      <c r="G341">
        <v>1986</v>
      </c>
      <c r="H341">
        <v>6.8696599999999997</v>
      </c>
    </row>
    <row r="342" spans="6:8" x14ac:dyDescent="0.25">
      <c r="F342">
        <v>33.200000000000003</v>
      </c>
      <c r="G342">
        <v>1992</v>
      </c>
      <c r="H342">
        <v>6.6102600000000002</v>
      </c>
    </row>
    <row r="343" spans="6:8" x14ac:dyDescent="0.25">
      <c r="F343">
        <v>33.299999999999997</v>
      </c>
      <c r="G343">
        <v>1998</v>
      </c>
      <c r="H343">
        <v>6.3292099999999998</v>
      </c>
    </row>
    <row r="344" spans="6:8" x14ac:dyDescent="0.25">
      <c r="F344">
        <v>33.4</v>
      </c>
      <c r="G344">
        <v>2004</v>
      </c>
      <c r="H344">
        <v>6.0379199999999997</v>
      </c>
    </row>
    <row r="345" spans="6:8" x14ac:dyDescent="0.25">
      <c r="F345">
        <v>33.5</v>
      </c>
      <c r="G345">
        <v>2010</v>
      </c>
      <c r="H345">
        <v>5.7647899999999996</v>
      </c>
    </row>
    <row r="346" spans="6:8" x14ac:dyDescent="0.25">
      <c r="F346">
        <v>33.6</v>
      </c>
      <c r="G346">
        <v>2016</v>
      </c>
      <c r="H346">
        <v>5.4737400000000003</v>
      </c>
    </row>
    <row r="347" spans="6:8" x14ac:dyDescent="0.25">
      <c r="F347">
        <v>33.700000000000003</v>
      </c>
      <c r="G347">
        <v>2022</v>
      </c>
      <c r="H347">
        <v>5.1960600000000001</v>
      </c>
    </row>
    <row r="348" spans="6:8" x14ac:dyDescent="0.25">
      <c r="F348">
        <v>33.799999999999997</v>
      </c>
      <c r="G348">
        <v>2028</v>
      </c>
      <c r="H348">
        <v>4.9267899999999996</v>
      </c>
    </row>
    <row r="349" spans="6:8" x14ac:dyDescent="0.25">
      <c r="F349">
        <v>33.9</v>
      </c>
      <c r="G349">
        <v>2034</v>
      </c>
      <c r="H349">
        <v>4.6493099999999998</v>
      </c>
    </row>
    <row r="350" spans="6:8" x14ac:dyDescent="0.25">
      <c r="F350">
        <v>34</v>
      </c>
      <c r="G350">
        <v>2040</v>
      </c>
      <c r="H350">
        <v>4.39215</v>
      </c>
    </row>
    <row r="351" spans="6:8" x14ac:dyDescent="0.25">
      <c r="F351">
        <v>34.1</v>
      </c>
      <c r="G351">
        <v>2046</v>
      </c>
      <c r="H351">
        <v>4.1276299999999999</v>
      </c>
    </row>
    <row r="352" spans="6:8" x14ac:dyDescent="0.25">
      <c r="F352">
        <v>34.200000000000003</v>
      </c>
      <c r="G352">
        <v>2052</v>
      </c>
      <c r="H352">
        <v>3.8688099999999999</v>
      </c>
    </row>
    <row r="353" spans="6:8" x14ac:dyDescent="0.25">
      <c r="F353">
        <v>34.299999999999997</v>
      </c>
      <c r="G353">
        <v>2058</v>
      </c>
      <c r="H353">
        <v>3.62216</v>
      </c>
    </row>
    <row r="354" spans="6:8" x14ac:dyDescent="0.25">
      <c r="F354">
        <v>34.4</v>
      </c>
      <c r="G354">
        <v>2064</v>
      </c>
      <c r="H354">
        <v>3.3820800000000002</v>
      </c>
    </row>
    <row r="355" spans="6:8" x14ac:dyDescent="0.25">
      <c r="F355">
        <v>34.5</v>
      </c>
      <c r="G355">
        <v>2070</v>
      </c>
      <c r="H355">
        <v>3.15029</v>
      </c>
    </row>
    <row r="356" spans="6:8" x14ac:dyDescent="0.25">
      <c r="F356">
        <v>34.6</v>
      </c>
      <c r="G356">
        <v>2076</v>
      </c>
      <c r="H356">
        <v>2.9332199999999999</v>
      </c>
    </row>
    <row r="357" spans="6:8" x14ac:dyDescent="0.25">
      <c r="F357">
        <v>34.700000000000003</v>
      </c>
      <c r="G357">
        <v>2082</v>
      </c>
      <c r="H357">
        <v>2.72132</v>
      </c>
    </row>
    <row r="358" spans="6:8" x14ac:dyDescent="0.25">
      <c r="F358">
        <v>34.799999999999997</v>
      </c>
      <c r="G358">
        <v>2088</v>
      </c>
      <c r="H358">
        <v>2.5247600000000001</v>
      </c>
    </row>
    <row r="359" spans="6:8" x14ac:dyDescent="0.25">
      <c r="F359">
        <v>34.9</v>
      </c>
      <c r="G359">
        <v>2094</v>
      </c>
      <c r="H359">
        <v>2.3306</v>
      </c>
    </row>
    <row r="360" spans="6:8" x14ac:dyDescent="0.25">
      <c r="F360">
        <v>35</v>
      </c>
      <c r="G360">
        <v>2100</v>
      </c>
      <c r="H360">
        <v>2.1512600000000002</v>
      </c>
    </row>
    <row r="361" spans="6:8" x14ac:dyDescent="0.25">
      <c r="F361">
        <v>35.1</v>
      </c>
      <c r="G361">
        <v>2106</v>
      </c>
      <c r="H361">
        <v>1.98516</v>
      </c>
    </row>
    <row r="362" spans="6:8" x14ac:dyDescent="0.25">
      <c r="F362">
        <v>35.200000000000003</v>
      </c>
      <c r="G362">
        <v>2112</v>
      </c>
      <c r="H362">
        <v>1.82528</v>
      </c>
    </row>
    <row r="363" spans="6:8" x14ac:dyDescent="0.25">
      <c r="F363">
        <v>35.299999999999997</v>
      </c>
      <c r="G363">
        <v>2118</v>
      </c>
      <c r="H363">
        <v>1.6689700000000001</v>
      </c>
    </row>
    <row r="364" spans="6:8" x14ac:dyDescent="0.25">
      <c r="F364">
        <v>35.4</v>
      </c>
      <c r="G364">
        <v>2124</v>
      </c>
      <c r="H364">
        <v>1.53559</v>
      </c>
    </row>
    <row r="365" spans="6:8" x14ac:dyDescent="0.25">
      <c r="F365">
        <v>35.5</v>
      </c>
      <c r="G365">
        <v>2130</v>
      </c>
      <c r="H365">
        <v>1.39937</v>
      </c>
    </row>
    <row r="366" spans="6:8" x14ac:dyDescent="0.25">
      <c r="F366">
        <v>35.6</v>
      </c>
      <c r="G366">
        <v>2136</v>
      </c>
      <c r="H366">
        <v>1.2696499999999999</v>
      </c>
    </row>
    <row r="367" spans="6:8" x14ac:dyDescent="0.25">
      <c r="F367">
        <v>35.700000000000003</v>
      </c>
      <c r="G367">
        <v>2142</v>
      </c>
      <c r="H367">
        <v>1.1495899999999999</v>
      </c>
    </row>
    <row r="368" spans="6:8" x14ac:dyDescent="0.25">
      <c r="F368">
        <v>35.799999999999997</v>
      </c>
      <c r="G368">
        <v>2148</v>
      </c>
      <c r="H368">
        <v>1.0358700000000001</v>
      </c>
    </row>
    <row r="369" spans="6:8" x14ac:dyDescent="0.25">
      <c r="F369">
        <v>35.9</v>
      </c>
      <c r="G369">
        <v>2154</v>
      </c>
      <c r="H369">
        <v>0.92670399999999997</v>
      </c>
    </row>
    <row r="370" spans="6:8" x14ac:dyDescent="0.25">
      <c r="F370">
        <v>36</v>
      </c>
      <c r="G370">
        <v>2160</v>
      </c>
      <c r="H370">
        <v>0.83158200000000004</v>
      </c>
    </row>
    <row r="371" spans="6:8" x14ac:dyDescent="0.25">
      <c r="F371">
        <v>36.1</v>
      </c>
      <c r="G371">
        <v>2166</v>
      </c>
      <c r="H371">
        <v>0.73083699999999996</v>
      </c>
    </row>
    <row r="372" spans="6:8" x14ac:dyDescent="0.25">
      <c r="F372">
        <v>36.200000000000003</v>
      </c>
      <c r="G372">
        <v>2172</v>
      </c>
      <c r="H372">
        <v>0.64606200000000003</v>
      </c>
    </row>
    <row r="373" spans="6:8" x14ac:dyDescent="0.25">
      <c r="F373">
        <v>36.299999999999997</v>
      </c>
      <c r="G373">
        <v>2178</v>
      </c>
      <c r="H373">
        <v>0.55924300000000005</v>
      </c>
    </row>
    <row r="374" spans="6:8" x14ac:dyDescent="0.25">
      <c r="F374">
        <v>36.4</v>
      </c>
      <c r="G374">
        <v>2184</v>
      </c>
      <c r="H374">
        <v>0.47864699999999999</v>
      </c>
    </row>
    <row r="375" spans="6:8" x14ac:dyDescent="0.25">
      <c r="F375">
        <v>36.5</v>
      </c>
      <c r="G375">
        <v>2190</v>
      </c>
      <c r="H375">
        <v>0.40915400000000002</v>
      </c>
    </row>
    <row r="376" spans="6:8" x14ac:dyDescent="0.25">
      <c r="F376">
        <v>36.6</v>
      </c>
      <c r="G376">
        <v>2196</v>
      </c>
      <c r="H376">
        <v>0.34461799999999998</v>
      </c>
    </row>
    <row r="377" spans="6:8" x14ac:dyDescent="0.25">
      <c r="F377">
        <v>36.700000000000003</v>
      </c>
      <c r="G377">
        <v>2202</v>
      </c>
      <c r="H377">
        <v>0.27779900000000002</v>
      </c>
    </row>
    <row r="378" spans="6:8" x14ac:dyDescent="0.25">
      <c r="F378">
        <v>36.799999999999997</v>
      </c>
      <c r="G378">
        <v>2208</v>
      </c>
      <c r="H378">
        <v>0.22559999999999999</v>
      </c>
    </row>
    <row r="379" spans="6:8" x14ac:dyDescent="0.25">
      <c r="F379">
        <v>36.9</v>
      </c>
      <c r="G379">
        <v>2214</v>
      </c>
      <c r="H379">
        <v>0.173426</v>
      </c>
    </row>
    <row r="380" spans="6:8" x14ac:dyDescent="0.25">
      <c r="F380">
        <v>37</v>
      </c>
      <c r="G380">
        <v>2220</v>
      </c>
      <c r="H380">
        <v>0.12961600000000001</v>
      </c>
    </row>
    <row r="381" spans="6:8" x14ac:dyDescent="0.25">
      <c r="F381">
        <v>37.1</v>
      </c>
      <c r="G381">
        <v>2226</v>
      </c>
      <c r="H381">
        <v>9.1008400000000003E-2</v>
      </c>
    </row>
    <row r="382" spans="6:8" x14ac:dyDescent="0.25">
      <c r="F382">
        <v>37.200000000000003</v>
      </c>
      <c r="G382">
        <v>2232</v>
      </c>
      <c r="H382">
        <v>5.6041399999999998E-2</v>
      </c>
    </row>
    <row r="383" spans="6:8" x14ac:dyDescent="0.25">
      <c r="F383">
        <v>37.299999999999997</v>
      </c>
      <c r="G383">
        <v>2238</v>
      </c>
      <c r="H383">
        <v>3.1308200000000001E-2</v>
      </c>
    </row>
    <row r="384" spans="6:8" x14ac:dyDescent="0.25">
      <c r="F384">
        <v>37.4</v>
      </c>
      <c r="G384">
        <v>2244</v>
      </c>
      <c r="H384">
        <v>2.0691000000000001E-2</v>
      </c>
    </row>
    <row r="385" spans="6:8" x14ac:dyDescent="0.25">
      <c r="F385">
        <v>37.5</v>
      </c>
      <c r="G385">
        <v>2250</v>
      </c>
      <c r="H385">
        <v>1.27133E-2</v>
      </c>
    </row>
    <row r="386" spans="6:8" x14ac:dyDescent="0.25">
      <c r="F386">
        <v>37.6</v>
      </c>
      <c r="G386">
        <v>2256</v>
      </c>
      <c r="H386">
        <v>7.7153500000000002E-3</v>
      </c>
    </row>
    <row r="387" spans="6:8" x14ac:dyDescent="0.25">
      <c r="F387">
        <v>37.700000000000003</v>
      </c>
      <c r="G387">
        <v>2262</v>
      </c>
      <c r="H387">
        <v>5.8082300000000002E-3</v>
      </c>
    </row>
    <row r="388" spans="6:8" x14ac:dyDescent="0.25">
      <c r="F388">
        <v>37.799999999999997</v>
      </c>
      <c r="G388">
        <v>2268</v>
      </c>
      <c r="H388">
        <v>4.3265500000000002E-3</v>
      </c>
    </row>
    <row r="389" spans="6:8" x14ac:dyDescent="0.25">
      <c r="F389">
        <v>37.9</v>
      </c>
      <c r="G389">
        <v>2274</v>
      </c>
      <c r="H389">
        <v>3.0295500000000002E-3</v>
      </c>
    </row>
    <row r="390" spans="6:8" x14ac:dyDescent="0.25">
      <c r="F390">
        <v>38</v>
      </c>
      <c r="G390">
        <v>2280</v>
      </c>
      <c r="H390">
        <v>1.90566E-3</v>
      </c>
    </row>
    <row r="391" spans="6:8" x14ac:dyDescent="0.25">
      <c r="F391">
        <v>38.1</v>
      </c>
      <c r="G391">
        <v>2286</v>
      </c>
      <c r="H391">
        <v>8.8814500000000002E-4</v>
      </c>
    </row>
    <row r="392" spans="6:8" x14ac:dyDescent="0.25">
      <c r="F392">
        <v>38.200000000000003</v>
      </c>
      <c r="G392">
        <v>2292</v>
      </c>
      <c r="H392">
        <v>5.2575799999999998E-4</v>
      </c>
    </row>
    <row r="393" spans="6:8" x14ac:dyDescent="0.25">
      <c r="F393">
        <v>38.299999999999997</v>
      </c>
      <c r="G393">
        <v>2298</v>
      </c>
      <c r="H393">
        <v>2.12668E-4</v>
      </c>
    </row>
    <row r="394" spans="6:8" x14ac:dyDescent="0.25">
      <c r="F394">
        <v>38.4</v>
      </c>
      <c r="G394">
        <v>2304</v>
      </c>
      <c r="H394" s="47">
        <v>1.5255E-5</v>
      </c>
    </row>
    <row r="395" spans="6:8" x14ac:dyDescent="0.25">
      <c r="F395">
        <v>38.5</v>
      </c>
      <c r="G395">
        <v>2310</v>
      </c>
      <c r="H395">
        <v>0</v>
      </c>
    </row>
    <row r="396" spans="6:8" x14ac:dyDescent="0.25">
      <c r="F396">
        <v>38.6</v>
      </c>
      <c r="G396">
        <v>2316</v>
      </c>
      <c r="H396">
        <v>0</v>
      </c>
    </row>
    <row r="397" spans="6:8" x14ac:dyDescent="0.25">
      <c r="F397">
        <v>38.700000000000003</v>
      </c>
      <c r="G397">
        <v>2322</v>
      </c>
      <c r="H397">
        <v>0</v>
      </c>
    </row>
    <row r="398" spans="6:8" x14ac:dyDescent="0.25">
      <c r="F398">
        <v>38.799999999999997</v>
      </c>
      <c r="G398">
        <v>2328</v>
      </c>
      <c r="H398">
        <v>0</v>
      </c>
    </row>
    <row r="399" spans="6:8" x14ac:dyDescent="0.25">
      <c r="F399">
        <v>38.9</v>
      </c>
      <c r="G399">
        <v>2334</v>
      </c>
      <c r="H399">
        <v>0</v>
      </c>
    </row>
    <row r="400" spans="6:8" x14ac:dyDescent="0.25">
      <c r="F400">
        <v>39</v>
      </c>
      <c r="G400">
        <v>2340</v>
      </c>
      <c r="H400">
        <v>0</v>
      </c>
    </row>
    <row r="401" spans="6:8" x14ac:dyDescent="0.25">
      <c r="F401">
        <v>39.1</v>
      </c>
      <c r="G401">
        <v>2346</v>
      </c>
      <c r="H401">
        <v>0</v>
      </c>
    </row>
    <row r="402" spans="6:8" x14ac:dyDescent="0.25">
      <c r="F402">
        <v>39.200000000000003</v>
      </c>
      <c r="G402">
        <v>2352</v>
      </c>
      <c r="H402">
        <v>0</v>
      </c>
    </row>
    <row r="403" spans="6:8" x14ac:dyDescent="0.25">
      <c r="F403">
        <v>39.299999999999997</v>
      </c>
      <c r="G403">
        <v>2358</v>
      </c>
      <c r="H403">
        <v>0</v>
      </c>
    </row>
    <row r="404" spans="6:8" x14ac:dyDescent="0.25">
      <c r="F404">
        <v>39.4</v>
      </c>
      <c r="G404">
        <v>2364</v>
      </c>
      <c r="H404">
        <v>0</v>
      </c>
    </row>
    <row r="405" spans="6:8" x14ac:dyDescent="0.25">
      <c r="F405">
        <v>39.5</v>
      </c>
      <c r="G405">
        <v>2370</v>
      </c>
      <c r="H405">
        <v>0</v>
      </c>
    </row>
    <row r="406" spans="6:8" x14ac:dyDescent="0.25">
      <c r="F406">
        <v>39.6</v>
      </c>
      <c r="G406">
        <v>2376</v>
      </c>
      <c r="H406">
        <v>0</v>
      </c>
    </row>
    <row r="407" spans="6:8" x14ac:dyDescent="0.25">
      <c r="F407">
        <v>39.700000000000003</v>
      </c>
      <c r="G407">
        <v>2382</v>
      </c>
      <c r="H407">
        <v>0</v>
      </c>
    </row>
    <row r="408" spans="6:8" x14ac:dyDescent="0.25">
      <c r="F408">
        <v>39.799999999999997</v>
      </c>
      <c r="G408">
        <v>2388</v>
      </c>
      <c r="H408">
        <v>0</v>
      </c>
    </row>
    <row r="409" spans="6:8" x14ac:dyDescent="0.25">
      <c r="F409">
        <v>39.9</v>
      </c>
      <c r="G409">
        <v>2394</v>
      </c>
      <c r="H409">
        <v>0</v>
      </c>
    </row>
    <row r="410" spans="6:8" x14ac:dyDescent="0.25">
      <c r="F410">
        <v>40</v>
      </c>
      <c r="G410">
        <v>2400</v>
      </c>
      <c r="H410">
        <v>0</v>
      </c>
    </row>
    <row r="411" spans="6:8" x14ac:dyDescent="0.25">
      <c r="F411">
        <v>40.1</v>
      </c>
      <c r="G411">
        <v>2406</v>
      </c>
      <c r="H411">
        <v>0</v>
      </c>
    </row>
    <row r="412" spans="6:8" x14ac:dyDescent="0.25">
      <c r="F412">
        <v>40.200000000000003</v>
      </c>
      <c r="G412">
        <v>2412</v>
      </c>
      <c r="H412">
        <v>0</v>
      </c>
    </row>
    <row r="413" spans="6:8" x14ac:dyDescent="0.25">
      <c r="F413">
        <v>40.299999999999997</v>
      </c>
      <c r="G413">
        <v>2418</v>
      </c>
      <c r="H413">
        <v>0</v>
      </c>
    </row>
    <row r="414" spans="6:8" x14ac:dyDescent="0.25">
      <c r="F414">
        <v>40.4</v>
      </c>
      <c r="G414">
        <v>2424</v>
      </c>
      <c r="H414">
        <v>0</v>
      </c>
    </row>
    <row r="415" spans="6:8" x14ac:dyDescent="0.25">
      <c r="F415">
        <v>40.5</v>
      </c>
      <c r="G415">
        <v>2430</v>
      </c>
      <c r="H415">
        <v>0</v>
      </c>
    </row>
    <row r="416" spans="6:8" x14ac:dyDescent="0.25">
      <c r="F416">
        <v>40.6</v>
      </c>
      <c r="G416">
        <v>2436</v>
      </c>
      <c r="H416">
        <v>0</v>
      </c>
    </row>
    <row r="417" spans="6:8" x14ac:dyDescent="0.25">
      <c r="F417">
        <v>40.700000000000003</v>
      </c>
      <c r="G417">
        <v>2442</v>
      </c>
      <c r="H417">
        <v>0</v>
      </c>
    </row>
    <row r="418" spans="6:8" x14ac:dyDescent="0.25">
      <c r="F418">
        <v>40.799999999999997</v>
      </c>
      <c r="G418">
        <v>2448</v>
      </c>
      <c r="H418">
        <v>0</v>
      </c>
    </row>
    <row r="419" spans="6:8" x14ac:dyDescent="0.25">
      <c r="F419">
        <v>40.9</v>
      </c>
      <c r="G419">
        <v>2454</v>
      </c>
      <c r="H419">
        <v>0</v>
      </c>
    </row>
    <row r="420" spans="6:8" x14ac:dyDescent="0.25">
      <c r="F420">
        <v>41</v>
      </c>
      <c r="G420">
        <v>2460</v>
      </c>
      <c r="H420">
        <v>0</v>
      </c>
    </row>
    <row r="421" spans="6:8" x14ac:dyDescent="0.25">
      <c r="F421">
        <v>41.1</v>
      </c>
      <c r="G421">
        <v>2466</v>
      </c>
      <c r="H421">
        <v>0</v>
      </c>
    </row>
    <row r="422" spans="6:8" x14ac:dyDescent="0.25">
      <c r="F422">
        <v>41.2</v>
      </c>
      <c r="G422">
        <v>2472</v>
      </c>
      <c r="H422">
        <v>0</v>
      </c>
    </row>
    <row r="423" spans="6:8" x14ac:dyDescent="0.25">
      <c r="F423">
        <v>41.3</v>
      </c>
      <c r="G423">
        <v>2478</v>
      </c>
      <c r="H423">
        <v>0</v>
      </c>
    </row>
    <row r="424" spans="6:8" x14ac:dyDescent="0.25">
      <c r="F424">
        <v>41.4</v>
      </c>
      <c r="G424">
        <v>2484</v>
      </c>
      <c r="H424">
        <v>0</v>
      </c>
    </row>
    <row r="425" spans="6:8" x14ac:dyDescent="0.25">
      <c r="F425">
        <v>41.5</v>
      </c>
      <c r="G425">
        <v>2490</v>
      </c>
      <c r="H425">
        <v>0</v>
      </c>
    </row>
    <row r="426" spans="6:8" x14ac:dyDescent="0.25">
      <c r="F426">
        <v>41.6</v>
      </c>
      <c r="G426">
        <v>2496</v>
      </c>
      <c r="H426">
        <v>0</v>
      </c>
    </row>
    <row r="427" spans="6:8" x14ac:dyDescent="0.25">
      <c r="F427">
        <v>41.7</v>
      </c>
      <c r="G427">
        <v>2502</v>
      </c>
      <c r="H427">
        <v>0</v>
      </c>
    </row>
    <row r="428" spans="6:8" x14ac:dyDescent="0.25">
      <c r="F428">
        <v>41.8</v>
      </c>
      <c r="G428">
        <v>2508</v>
      </c>
      <c r="H428">
        <v>0</v>
      </c>
    </row>
    <row r="429" spans="6:8" x14ac:dyDescent="0.25">
      <c r="F429">
        <v>41.9</v>
      </c>
      <c r="G429">
        <v>2514</v>
      </c>
      <c r="H429">
        <v>0</v>
      </c>
    </row>
    <row r="430" spans="6:8" x14ac:dyDescent="0.25">
      <c r="F430">
        <v>42</v>
      </c>
      <c r="G430">
        <v>2520</v>
      </c>
      <c r="H430">
        <v>0</v>
      </c>
    </row>
    <row r="431" spans="6:8" x14ac:dyDescent="0.25">
      <c r="F431">
        <v>42.1</v>
      </c>
      <c r="G431">
        <v>2526</v>
      </c>
      <c r="H431">
        <v>0</v>
      </c>
    </row>
    <row r="432" spans="6:8" x14ac:dyDescent="0.25">
      <c r="F432">
        <v>42.2</v>
      </c>
      <c r="G432">
        <v>2532</v>
      </c>
      <c r="H432">
        <v>0</v>
      </c>
    </row>
    <row r="433" spans="6:8" x14ac:dyDescent="0.25">
      <c r="F433">
        <v>42.3</v>
      </c>
      <c r="G433">
        <v>2538</v>
      </c>
      <c r="H433">
        <v>0</v>
      </c>
    </row>
    <row r="434" spans="6:8" x14ac:dyDescent="0.25">
      <c r="F434">
        <v>42.4</v>
      </c>
      <c r="G434">
        <v>2544</v>
      </c>
      <c r="H434">
        <v>0</v>
      </c>
    </row>
    <row r="435" spans="6:8" x14ac:dyDescent="0.25">
      <c r="F435">
        <v>42.5</v>
      </c>
      <c r="G435">
        <v>2550</v>
      </c>
      <c r="H435">
        <v>0</v>
      </c>
    </row>
    <row r="436" spans="6:8" x14ac:dyDescent="0.25">
      <c r="F436">
        <v>42.6</v>
      </c>
      <c r="G436">
        <v>2556</v>
      </c>
      <c r="H436">
        <v>0</v>
      </c>
    </row>
    <row r="437" spans="6:8" x14ac:dyDescent="0.25">
      <c r="F437">
        <v>42.7</v>
      </c>
      <c r="G437">
        <v>2562</v>
      </c>
      <c r="H437">
        <v>0</v>
      </c>
    </row>
    <row r="438" spans="6:8" x14ac:dyDescent="0.25">
      <c r="F438">
        <v>42.8</v>
      </c>
      <c r="G438">
        <v>2568</v>
      </c>
      <c r="H438">
        <v>0</v>
      </c>
    </row>
    <row r="439" spans="6:8" x14ac:dyDescent="0.25">
      <c r="F439">
        <v>42.9</v>
      </c>
      <c r="G439">
        <v>2574</v>
      </c>
      <c r="H439">
        <v>0</v>
      </c>
    </row>
    <row r="440" spans="6:8" x14ac:dyDescent="0.25">
      <c r="F440">
        <v>43</v>
      </c>
      <c r="G440">
        <v>2580</v>
      </c>
      <c r="H440">
        <v>0</v>
      </c>
    </row>
    <row r="441" spans="6:8" x14ac:dyDescent="0.25">
      <c r="F441">
        <v>43.1</v>
      </c>
      <c r="G441">
        <v>2586</v>
      </c>
      <c r="H441">
        <v>0</v>
      </c>
    </row>
    <row r="442" spans="6:8" x14ac:dyDescent="0.25">
      <c r="F442">
        <v>43.2</v>
      </c>
      <c r="G442">
        <v>2592</v>
      </c>
      <c r="H442">
        <v>0</v>
      </c>
    </row>
    <row r="443" spans="6:8" x14ac:dyDescent="0.25">
      <c r="F443">
        <v>43.3</v>
      </c>
      <c r="G443">
        <v>2598</v>
      </c>
      <c r="H443">
        <v>0</v>
      </c>
    </row>
    <row r="444" spans="6:8" x14ac:dyDescent="0.25">
      <c r="F444">
        <v>43.4</v>
      </c>
      <c r="G444">
        <v>2604</v>
      </c>
      <c r="H444">
        <v>0</v>
      </c>
    </row>
    <row r="445" spans="6:8" x14ac:dyDescent="0.25">
      <c r="F445">
        <v>43.5</v>
      </c>
      <c r="G445">
        <v>2610</v>
      </c>
      <c r="H445">
        <v>0</v>
      </c>
    </row>
    <row r="446" spans="6:8" x14ac:dyDescent="0.25">
      <c r="F446">
        <v>43.6</v>
      </c>
      <c r="G446">
        <v>2616</v>
      </c>
      <c r="H446">
        <v>0</v>
      </c>
    </row>
    <row r="447" spans="6:8" x14ac:dyDescent="0.25">
      <c r="F447">
        <v>43.7</v>
      </c>
      <c r="G447">
        <v>2622</v>
      </c>
      <c r="H447">
        <v>0</v>
      </c>
    </row>
    <row r="448" spans="6:8" x14ac:dyDescent="0.25">
      <c r="F448">
        <v>43.8</v>
      </c>
      <c r="G448">
        <v>2628</v>
      </c>
      <c r="H448">
        <v>0</v>
      </c>
    </row>
    <row r="449" spans="6:8" x14ac:dyDescent="0.25">
      <c r="F449">
        <v>43.9</v>
      </c>
      <c r="G449">
        <v>2634</v>
      </c>
      <c r="H449">
        <v>0</v>
      </c>
    </row>
    <row r="450" spans="6:8" x14ac:dyDescent="0.25">
      <c r="F450">
        <v>44</v>
      </c>
      <c r="G450">
        <v>2640</v>
      </c>
      <c r="H450">
        <v>0</v>
      </c>
    </row>
    <row r="451" spans="6:8" x14ac:dyDescent="0.25">
      <c r="F451">
        <v>44.1</v>
      </c>
      <c r="G451">
        <v>2646</v>
      </c>
      <c r="H451">
        <v>0</v>
      </c>
    </row>
    <row r="452" spans="6:8" x14ac:dyDescent="0.25">
      <c r="F452">
        <v>44.2</v>
      </c>
      <c r="G452">
        <v>2652</v>
      </c>
      <c r="H452">
        <v>0</v>
      </c>
    </row>
    <row r="453" spans="6:8" x14ac:dyDescent="0.25">
      <c r="F453">
        <v>44.3</v>
      </c>
      <c r="G453">
        <v>2658</v>
      </c>
      <c r="H453">
        <v>0</v>
      </c>
    </row>
    <row r="454" spans="6:8" x14ac:dyDescent="0.25">
      <c r="F454">
        <v>44.4</v>
      </c>
      <c r="G454">
        <v>2664</v>
      </c>
      <c r="H454">
        <v>0</v>
      </c>
    </row>
    <row r="455" spans="6:8" x14ac:dyDescent="0.25">
      <c r="F455">
        <v>44.5</v>
      </c>
      <c r="G455">
        <v>2670</v>
      </c>
      <c r="H455">
        <v>0</v>
      </c>
    </row>
    <row r="456" spans="6:8" x14ac:dyDescent="0.25">
      <c r="F456">
        <v>44.6</v>
      </c>
      <c r="G456">
        <v>2676</v>
      </c>
      <c r="H456">
        <v>0</v>
      </c>
    </row>
    <row r="457" spans="6:8" x14ac:dyDescent="0.25">
      <c r="F457">
        <v>44.7</v>
      </c>
      <c r="G457">
        <v>2682</v>
      </c>
      <c r="H457">
        <v>0</v>
      </c>
    </row>
    <row r="458" spans="6:8" x14ac:dyDescent="0.25">
      <c r="F458">
        <v>44.8</v>
      </c>
      <c r="G458">
        <v>2688</v>
      </c>
      <c r="H458">
        <v>0</v>
      </c>
    </row>
    <row r="459" spans="6:8" x14ac:dyDescent="0.25">
      <c r="F459">
        <v>44.9</v>
      </c>
      <c r="G459">
        <v>2694</v>
      </c>
      <c r="H459">
        <v>0</v>
      </c>
    </row>
    <row r="460" spans="6:8" x14ac:dyDescent="0.25">
      <c r="F460">
        <v>45</v>
      </c>
      <c r="G460">
        <v>2700</v>
      </c>
      <c r="H460">
        <v>0</v>
      </c>
    </row>
    <row r="461" spans="6:8" x14ac:dyDescent="0.25">
      <c r="F461">
        <v>45.1</v>
      </c>
      <c r="G461">
        <v>2706</v>
      </c>
      <c r="H461">
        <v>0</v>
      </c>
    </row>
    <row r="462" spans="6:8" x14ac:dyDescent="0.25">
      <c r="F462">
        <v>45.2</v>
      </c>
      <c r="G462">
        <v>2712</v>
      </c>
      <c r="H462">
        <v>0</v>
      </c>
    </row>
    <row r="463" spans="6:8" x14ac:dyDescent="0.25">
      <c r="F463">
        <v>45.3</v>
      </c>
      <c r="G463">
        <v>2718</v>
      </c>
      <c r="H463">
        <v>0</v>
      </c>
    </row>
    <row r="464" spans="6:8" x14ac:dyDescent="0.25">
      <c r="F464">
        <v>45.4</v>
      </c>
      <c r="G464">
        <v>2724</v>
      </c>
      <c r="H464">
        <v>0</v>
      </c>
    </row>
    <row r="465" spans="6:8" x14ac:dyDescent="0.25">
      <c r="F465">
        <v>45.5</v>
      </c>
      <c r="G465">
        <v>2730</v>
      </c>
      <c r="H465">
        <v>0</v>
      </c>
    </row>
    <row r="466" spans="6:8" x14ac:dyDescent="0.25">
      <c r="F466">
        <v>45.6</v>
      </c>
      <c r="G466">
        <v>2736</v>
      </c>
      <c r="H466">
        <v>0</v>
      </c>
    </row>
    <row r="467" spans="6:8" x14ac:dyDescent="0.25">
      <c r="F467">
        <v>45.7</v>
      </c>
      <c r="G467">
        <v>2742</v>
      </c>
      <c r="H467">
        <v>0</v>
      </c>
    </row>
    <row r="468" spans="6:8" x14ac:dyDescent="0.25">
      <c r="F468">
        <v>45.8</v>
      </c>
      <c r="G468">
        <v>2748</v>
      </c>
      <c r="H468">
        <v>0</v>
      </c>
    </row>
    <row r="469" spans="6:8" x14ac:dyDescent="0.25">
      <c r="F469">
        <v>45.9</v>
      </c>
      <c r="G469">
        <v>2754</v>
      </c>
      <c r="H469">
        <v>0</v>
      </c>
    </row>
    <row r="470" spans="6:8" x14ac:dyDescent="0.25">
      <c r="F470">
        <v>46</v>
      </c>
      <c r="G470">
        <v>2760</v>
      </c>
      <c r="H470">
        <v>0</v>
      </c>
    </row>
    <row r="471" spans="6:8" x14ac:dyDescent="0.25">
      <c r="F471">
        <v>46.1</v>
      </c>
      <c r="G471">
        <v>2766</v>
      </c>
      <c r="H471">
        <v>0</v>
      </c>
    </row>
    <row r="472" spans="6:8" x14ac:dyDescent="0.25">
      <c r="F472">
        <v>46.2</v>
      </c>
      <c r="G472">
        <v>2772</v>
      </c>
      <c r="H472">
        <v>0</v>
      </c>
    </row>
    <row r="473" spans="6:8" x14ac:dyDescent="0.25">
      <c r="F473">
        <v>46.3</v>
      </c>
      <c r="G473">
        <v>2778</v>
      </c>
      <c r="H473">
        <v>0</v>
      </c>
    </row>
    <row r="474" spans="6:8" x14ac:dyDescent="0.25">
      <c r="F474">
        <v>46.4</v>
      </c>
      <c r="G474">
        <v>2784</v>
      </c>
      <c r="H474">
        <v>0</v>
      </c>
    </row>
    <row r="475" spans="6:8" x14ac:dyDescent="0.25">
      <c r="F475">
        <v>46.5</v>
      </c>
      <c r="G475">
        <v>2790</v>
      </c>
      <c r="H475">
        <v>0</v>
      </c>
    </row>
    <row r="476" spans="6:8" x14ac:dyDescent="0.25">
      <c r="F476">
        <v>46.6</v>
      </c>
      <c r="G476">
        <v>2796</v>
      </c>
      <c r="H476">
        <v>0</v>
      </c>
    </row>
    <row r="477" spans="6:8" x14ac:dyDescent="0.25">
      <c r="F477">
        <v>46.7</v>
      </c>
      <c r="G477">
        <v>2802</v>
      </c>
      <c r="H477">
        <v>0</v>
      </c>
    </row>
    <row r="478" spans="6:8" x14ac:dyDescent="0.25">
      <c r="F478">
        <v>46.8</v>
      </c>
      <c r="G478">
        <v>2808</v>
      </c>
      <c r="H478">
        <v>0</v>
      </c>
    </row>
    <row r="479" spans="6:8" x14ac:dyDescent="0.25">
      <c r="F479">
        <v>46.9</v>
      </c>
      <c r="G479">
        <v>2814</v>
      </c>
      <c r="H479">
        <v>0</v>
      </c>
    </row>
    <row r="480" spans="6:8" x14ac:dyDescent="0.25">
      <c r="F480">
        <v>47</v>
      </c>
      <c r="G480">
        <v>2820</v>
      </c>
      <c r="H480">
        <v>0</v>
      </c>
    </row>
    <row r="481" spans="6:8" x14ac:dyDescent="0.25">
      <c r="F481">
        <v>47.1</v>
      </c>
      <c r="G481">
        <v>2826</v>
      </c>
      <c r="H481">
        <v>0</v>
      </c>
    </row>
    <row r="482" spans="6:8" x14ac:dyDescent="0.25">
      <c r="F482">
        <v>47.2</v>
      </c>
      <c r="G482">
        <v>2832</v>
      </c>
      <c r="H482">
        <v>0</v>
      </c>
    </row>
    <row r="483" spans="6:8" x14ac:dyDescent="0.25">
      <c r="F483">
        <v>47.3</v>
      </c>
      <c r="G483">
        <v>2838</v>
      </c>
      <c r="H483">
        <v>0</v>
      </c>
    </row>
    <row r="484" spans="6:8" x14ac:dyDescent="0.25">
      <c r="F484">
        <v>47.4</v>
      </c>
      <c r="G484">
        <v>2844</v>
      </c>
      <c r="H484">
        <v>0</v>
      </c>
    </row>
    <row r="485" spans="6:8" x14ac:dyDescent="0.25">
      <c r="F485">
        <v>47.5</v>
      </c>
      <c r="G485">
        <v>2850</v>
      </c>
      <c r="H485">
        <v>0</v>
      </c>
    </row>
    <row r="486" spans="6:8" x14ac:dyDescent="0.25">
      <c r="F486">
        <v>47.6</v>
      </c>
      <c r="G486">
        <v>2856</v>
      </c>
      <c r="H486">
        <v>0</v>
      </c>
    </row>
    <row r="487" spans="6:8" x14ac:dyDescent="0.25">
      <c r="F487">
        <v>47.7</v>
      </c>
      <c r="G487">
        <v>2862</v>
      </c>
      <c r="H487">
        <v>0</v>
      </c>
    </row>
    <row r="488" spans="6:8" x14ac:dyDescent="0.25">
      <c r="F488">
        <v>47.8</v>
      </c>
      <c r="G488">
        <v>2868</v>
      </c>
      <c r="H488">
        <v>0</v>
      </c>
    </row>
    <row r="489" spans="6:8" x14ac:dyDescent="0.25">
      <c r="F489">
        <v>47.9</v>
      </c>
      <c r="G489">
        <v>2874</v>
      </c>
      <c r="H489">
        <v>0</v>
      </c>
    </row>
    <row r="490" spans="6:8" x14ac:dyDescent="0.25">
      <c r="F490">
        <v>48</v>
      </c>
      <c r="G490">
        <v>2880</v>
      </c>
      <c r="H490">
        <v>0</v>
      </c>
    </row>
    <row r="491" spans="6:8" x14ac:dyDescent="0.25">
      <c r="F491">
        <v>48.1</v>
      </c>
      <c r="G491">
        <v>2886</v>
      </c>
      <c r="H491">
        <v>0</v>
      </c>
    </row>
    <row r="492" spans="6:8" x14ac:dyDescent="0.25">
      <c r="F492">
        <v>48.2</v>
      </c>
      <c r="G492">
        <v>2892</v>
      </c>
      <c r="H492">
        <v>0</v>
      </c>
    </row>
    <row r="493" spans="6:8" x14ac:dyDescent="0.25">
      <c r="F493">
        <v>48.3</v>
      </c>
      <c r="G493">
        <v>2898</v>
      </c>
      <c r="H493">
        <v>0</v>
      </c>
    </row>
    <row r="494" spans="6:8" x14ac:dyDescent="0.25">
      <c r="F494">
        <v>48.4</v>
      </c>
      <c r="G494">
        <v>2904</v>
      </c>
      <c r="H494">
        <v>0</v>
      </c>
    </row>
    <row r="495" spans="6:8" x14ac:dyDescent="0.25">
      <c r="F495">
        <v>48.5</v>
      </c>
      <c r="G495">
        <v>2910</v>
      </c>
      <c r="H495">
        <v>0</v>
      </c>
    </row>
    <row r="496" spans="6:8" x14ac:dyDescent="0.25">
      <c r="F496">
        <v>48.6</v>
      </c>
      <c r="G496">
        <v>2916</v>
      </c>
      <c r="H496">
        <v>0</v>
      </c>
    </row>
    <row r="497" spans="6:8" x14ac:dyDescent="0.25">
      <c r="F497">
        <v>48.7</v>
      </c>
      <c r="G497">
        <v>2922</v>
      </c>
      <c r="H497">
        <v>0</v>
      </c>
    </row>
    <row r="498" spans="6:8" x14ac:dyDescent="0.25">
      <c r="F498">
        <v>48.8</v>
      </c>
      <c r="G498">
        <v>2928</v>
      </c>
      <c r="H498">
        <v>0</v>
      </c>
    </row>
    <row r="499" spans="6:8" x14ac:dyDescent="0.25">
      <c r="F499">
        <v>48.9</v>
      </c>
      <c r="G499">
        <v>2934</v>
      </c>
      <c r="H499">
        <v>0</v>
      </c>
    </row>
    <row r="500" spans="6:8" x14ac:dyDescent="0.25">
      <c r="F500">
        <v>49</v>
      </c>
      <c r="G500">
        <v>2940</v>
      </c>
      <c r="H500">
        <v>0</v>
      </c>
    </row>
    <row r="501" spans="6:8" x14ac:dyDescent="0.25">
      <c r="F501">
        <v>49.1</v>
      </c>
      <c r="G501">
        <v>2946</v>
      </c>
      <c r="H501">
        <v>0</v>
      </c>
    </row>
    <row r="502" spans="6:8" x14ac:dyDescent="0.25">
      <c r="F502">
        <v>49.2</v>
      </c>
      <c r="G502">
        <v>2952</v>
      </c>
      <c r="H502">
        <v>0</v>
      </c>
    </row>
    <row r="503" spans="6:8" x14ac:dyDescent="0.25">
      <c r="F503">
        <v>49.3</v>
      </c>
      <c r="G503">
        <v>2958</v>
      </c>
      <c r="H503">
        <v>0</v>
      </c>
    </row>
    <row r="504" spans="6:8" x14ac:dyDescent="0.25">
      <c r="F504">
        <v>49.4</v>
      </c>
      <c r="G504">
        <v>2964</v>
      </c>
      <c r="H504">
        <v>0</v>
      </c>
    </row>
    <row r="505" spans="6:8" x14ac:dyDescent="0.25">
      <c r="F505">
        <v>49.5</v>
      </c>
      <c r="G505">
        <v>2970</v>
      </c>
      <c r="H505">
        <v>0</v>
      </c>
    </row>
    <row r="506" spans="6:8" x14ac:dyDescent="0.25">
      <c r="F506">
        <v>49.6</v>
      </c>
      <c r="G506">
        <v>2976</v>
      </c>
      <c r="H506">
        <v>0</v>
      </c>
    </row>
    <row r="507" spans="6:8" x14ac:dyDescent="0.25">
      <c r="F507">
        <v>49.7</v>
      </c>
      <c r="G507">
        <v>2982</v>
      </c>
      <c r="H507">
        <v>0</v>
      </c>
    </row>
    <row r="508" spans="6:8" x14ac:dyDescent="0.25">
      <c r="F508">
        <v>49.8</v>
      </c>
      <c r="G508">
        <v>2988</v>
      </c>
      <c r="H508">
        <v>0</v>
      </c>
    </row>
    <row r="509" spans="6:8" x14ac:dyDescent="0.25">
      <c r="F509">
        <v>49.9</v>
      </c>
      <c r="G509">
        <v>2994</v>
      </c>
      <c r="H509">
        <v>0</v>
      </c>
    </row>
    <row r="510" spans="6:8" x14ac:dyDescent="0.25">
      <c r="F510">
        <v>50</v>
      </c>
      <c r="G510">
        <v>3000</v>
      </c>
      <c r="H510">
        <v>0</v>
      </c>
    </row>
    <row r="511" spans="6:8" x14ac:dyDescent="0.25">
      <c r="F511">
        <v>50.1</v>
      </c>
      <c r="G511">
        <v>3006</v>
      </c>
      <c r="H511">
        <v>0</v>
      </c>
    </row>
    <row r="512" spans="6:8" x14ac:dyDescent="0.25">
      <c r="F512">
        <v>50.2</v>
      </c>
      <c r="G512">
        <v>3012</v>
      </c>
      <c r="H512">
        <v>0</v>
      </c>
    </row>
    <row r="513" spans="6:8" x14ac:dyDescent="0.25">
      <c r="F513">
        <v>50.3</v>
      </c>
      <c r="G513">
        <v>3018</v>
      </c>
      <c r="H513">
        <v>0</v>
      </c>
    </row>
    <row r="514" spans="6:8" x14ac:dyDescent="0.25">
      <c r="F514">
        <v>50.4</v>
      </c>
      <c r="G514">
        <v>3024</v>
      </c>
      <c r="H514">
        <v>0</v>
      </c>
    </row>
    <row r="515" spans="6:8" x14ac:dyDescent="0.25">
      <c r="F515">
        <v>50.5</v>
      </c>
      <c r="G515">
        <v>3030</v>
      </c>
      <c r="H515">
        <v>0</v>
      </c>
    </row>
    <row r="516" spans="6:8" x14ac:dyDescent="0.25">
      <c r="F516">
        <v>50.6</v>
      </c>
      <c r="G516">
        <v>3036</v>
      </c>
      <c r="H516">
        <v>0</v>
      </c>
    </row>
    <row r="517" spans="6:8" x14ac:dyDescent="0.25">
      <c r="F517">
        <v>50.7</v>
      </c>
      <c r="G517">
        <v>3042</v>
      </c>
      <c r="H517">
        <v>0</v>
      </c>
    </row>
    <row r="518" spans="6:8" x14ac:dyDescent="0.25">
      <c r="F518">
        <v>50.8</v>
      </c>
      <c r="G518">
        <v>3048</v>
      </c>
      <c r="H518">
        <v>0</v>
      </c>
    </row>
    <row r="519" spans="6:8" x14ac:dyDescent="0.25">
      <c r="F519">
        <v>50.9</v>
      </c>
      <c r="G519">
        <v>3054</v>
      </c>
      <c r="H519">
        <v>0</v>
      </c>
    </row>
    <row r="520" spans="6:8" x14ac:dyDescent="0.25">
      <c r="F520">
        <v>51</v>
      </c>
      <c r="G520">
        <v>3060</v>
      </c>
      <c r="H520">
        <v>0</v>
      </c>
    </row>
    <row r="521" spans="6:8" x14ac:dyDescent="0.25">
      <c r="F521">
        <v>51.1</v>
      </c>
      <c r="G521">
        <v>3066</v>
      </c>
      <c r="H521">
        <v>0</v>
      </c>
    </row>
    <row r="522" spans="6:8" x14ac:dyDescent="0.25">
      <c r="F522">
        <v>51.2</v>
      </c>
      <c r="G522">
        <v>3072</v>
      </c>
      <c r="H522">
        <v>0</v>
      </c>
    </row>
    <row r="523" spans="6:8" x14ac:dyDescent="0.25">
      <c r="F523">
        <v>51.3</v>
      </c>
      <c r="G523">
        <v>3078</v>
      </c>
      <c r="H523">
        <v>0</v>
      </c>
    </row>
    <row r="524" spans="6:8" x14ac:dyDescent="0.25">
      <c r="F524">
        <v>51.4</v>
      </c>
      <c r="G524">
        <v>3084</v>
      </c>
      <c r="H524">
        <v>0</v>
      </c>
    </row>
    <row r="525" spans="6:8" x14ac:dyDescent="0.25">
      <c r="F525">
        <v>51.5</v>
      </c>
      <c r="G525">
        <v>3090</v>
      </c>
      <c r="H525">
        <v>0</v>
      </c>
    </row>
    <row r="526" spans="6:8" x14ac:dyDescent="0.25">
      <c r="F526">
        <v>51.6</v>
      </c>
      <c r="G526">
        <v>3096</v>
      </c>
      <c r="H526">
        <v>0</v>
      </c>
    </row>
    <row r="527" spans="6:8" x14ac:dyDescent="0.25">
      <c r="F527">
        <v>51.7</v>
      </c>
      <c r="G527">
        <v>3102</v>
      </c>
      <c r="H527">
        <v>0</v>
      </c>
    </row>
    <row r="528" spans="6:8" x14ac:dyDescent="0.25">
      <c r="F528">
        <v>51.8</v>
      </c>
      <c r="G528">
        <v>3108</v>
      </c>
      <c r="H528">
        <v>0</v>
      </c>
    </row>
    <row r="529" spans="6:8" x14ac:dyDescent="0.25">
      <c r="F529">
        <v>51.9</v>
      </c>
      <c r="G529">
        <v>3114</v>
      </c>
      <c r="H529">
        <v>0</v>
      </c>
    </row>
    <row r="530" spans="6:8" x14ac:dyDescent="0.25">
      <c r="F530">
        <v>52</v>
      </c>
      <c r="G530">
        <v>3120</v>
      </c>
      <c r="H530">
        <v>0</v>
      </c>
    </row>
    <row r="531" spans="6:8" x14ac:dyDescent="0.25">
      <c r="F531">
        <v>52.1</v>
      </c>
      <c r="G531">
        <v>3126</v>
      </c>
      <c r="H531">
        <v>0</v>
      </c>
    </row>
    <row r="532" spans="6:8" x14ac:dyDescent="0.25">
      <c r="F532">
        <v>52.2</v>
      </c>
      <c r="G532">
        <v>3132</v>
      </c>
      <c r="H532">
        <v>0</v>
      </c>
    </row>
    <row r="533" spans="6:8" x14ac:dyDescent="0.25">
      <c r="F533">
        <v>52.3</v>
      </c>
      <c r="G533">
        <v>3138</v>
      </c>
      <c r="H533">
        <v>0</v>
      </c>
    </row>
    <row r="534" spans="6:8" x14ac:dyDescent="0.25">
      <c r="F534">
        <v>52.4</v>
      </c>
      <c r="G534">
        <v>3144</v>
      </c>
      <c r="H534">
        <v>0</v>
      </c>
    </row>
    <row r="535" spans="6:8" x14ac:dyDescent="0.25">
      <c r="F535">
        <v>52.5</v>
      </c>
      <c r="G535">
        <v>3150</v>
      </c>
      <c r="H535">
        <v>0</v>
      </c>
    </row>
    <row r="536" spans="6:8" x14ac:dyDescent="0.25">
      <c r="F536">
        <v>52.6</v>
      </c>
      <c r="G536">
        <v>3156</v>
      </c>
      <c r="H536">
        <v>0</v>
      </c>
    </row>
    <row r="537" spans="6:8" x14ac:dyDescent="0.25">
      <c r="F537">
        <v>52.7</v>
      </c>
      <c r="G537">
        <v>3162</v>
      </c>
      <c r="H537">
        <v>0</v>
      </c>
    </row>
    <row r="538" spans="6:8" x14ac:dyDescent="0.25">
      <c r="F538">
        <v>52.8</v>
      </c>
      <c r="G538">
        <v>3168</v>
      </c>
      <c r="H538">
        <v>0</v>
      </c>
    </row>
    <row r="539" spans="6:8" x14ac:dyDescent="0.25">
      <c r="F539">
        <v>52.9</v>
      </c>
      <c r="G539">
        <v>3174</v>
      </c>
      <c r="H539">
        <v>0</v>
      </c>
    </row>
    <row r="540" spans="6:8" x14ac:dyDescent="0.25">
      <c r="F540">
        <v>53</v>
      </c>
      <c r="G540">
        <v>3180</v>
      </c>
      <c r="H540">
        <v>0</v>
      </c>
    </row>
    <row r="541" spans="6:8" x14ac:dyDescent="0.25">
      <c r="F541">
        <v>53.1</v>
      </c>
      <c r="G541">
        <v>3186</v>
      </c>
      <c r="H541">
        <v>0</v>
      </c>
    </row>
    <row r="542" spans="6:8" x14ac:dyDescent="0.25">
      <c r="F542">
        <v>53.2</v>
      </c>
      <c r="G542">
        <v>3192</v>
      </c>
      <c r="H542">
        <v>0</v>
      </c>
    </row>
    <row r="543" spans="6:8" x14ac:dyDescent="0.25">
      <c r="F543">
        <v>53.3</v>
      </c>
      <c r="G543">
        <v>3198</v>
      </c>
      <c r="H543">
        <v>0</v>
      </c>
    </row>
    <row r="544" spans="6:8" x14ac:dyDescent="0.25">
      <c r="F544">
        <v>53.4</v>
      </c>
      <c r="G544">
        <v>3204</v>
      </c>
      <c r="H544">
        <v>0</v>
      </c>
    </row>
    <row r="545" spans="6:8" x14ac:dyDescent="0.25">
      <c r="F545">
        <v>53.5</v>
      </c>
      <c r="G545">
        <v>3210</v>
      </c>
      <c r="H545">
        <v>0</v>
      </c>
    </row>
    <row r="546" spans="6:8" x14ac:dyDescent="0.25">
      <c r="F546">
        <v>53.6</v>
      </c>
      <c r="G546">
        <v>3216</v>
      </c>
      <c r="H546">
        <v>0</v>
      </c>
    </row>
    <row r="547" spans="6:8" x14ac:dyDescent="0.25">
      <c r="F547">
        <v>53.7</v>
      </c>
      <c r="G547">
        <v>3222</v>
      </c>
      <c r="H547">
        <v>0</v>
      </c>
    </row>
    <row r="548" spans="6:8" x14ac:dyDescent="0.25">
      <c r="F548">
        <v>53.8</v>
      </c>
      <c r="G548">
        <v>3228</v>
      </c>
      <c r="H548">
        <v>0</v>
      </c>
    </row>
    <row r="549" spans="6:8" x14ac:dyDescent="0.25">
      <c r="F549">
        <v>53.9</v>
      </c>
      <c r="G549">
        <v>3234</v>
      </c>
      <c r="H549">
        <v>0</v>
      </c>
    </row>
    <row r="550" spans="6:8" x14ac:dyDescent="0.25">
      <c r="F550">
        <v>54</v>
      </c>
      <c r="G550">
        <v>3240</v>
      </c>
      <c r="H550">
        <v>0</v>
      </c>
    </row>
    <row r="551" spans="6:8" x14ac:dyDescent="0.25">
      <c r="F551">
        <v>54.1</v>
      </c>
      <c r="G551">
        <v>3246</v>
      </c>
      <c r="H551">
        <v>0</v>
      </c>
    </row>
    <row r="552" spans="6:8" x14ac:dyDescent="0.25">
      <c r="F552">
        <v>54.2</v>
      </c>
      <c r="G552">
        <v>3252</v>
      </c>
      <c r="H552">
        <v>0</v>
      </c>
    </row>
    <row r="553" spans="6:8" x14ac:dyDescent="0.25">
      <c r="F553">
        <v>54.3</v>
      </c>
      <c r="G553">
        <v>3258</v>
      </c>
      <c r="H553">
        <v>0</v>
      </c>
    </row>
    <row r="554" spans="6:8" x14ac:dyDescent="0.25">
      <c r="F554">
        <v>54.4</v>
      </c>
      <c r="G554">
        <v>3264</v>
      </c>
      <c r="H554">
        <v>0</v>
      </c>
    </row>
    <row r="555" spans="6:8" x14ac:dyDescent="0.25">
      <c r="F555">
        <v>54.5</v>
      </c>
      <c r="G555">
        <v>3270</v>
      </c>
      <c r="H555">
        <v>0</v>
      </c>
    </row>
    <row r="556" spans="6:8" x14ac:dyDescent="0.25">
      <c r="F556">
        <v>54.6</v>
      </c>
      <c r="G556">
        <v>3276</v>
      </c>
      <c r="H556">
        <v>0</v>
      </c>
    </row>
    <row r="557" spans="6:8" x14ac:dyDescent="0.25">
      <c r="F557">
        <v>54.7</v>
      </c>
      <c r="G557">
        <v>3282</v>
      </c>
      <c r="H557">
        <v>0</v>
      </c>
    </row>
    <row r="558" spans="6:8" x14ac:dyDescent="0.25">
      <c r="F558">
        <v>54.8</v>
      </c>
      <c r="G558">
        <v>3288</v>
      </c>
      <c r="H558">
        <v>0</v>
      </c>
    </row>
    <row r="559" spans="6:8" x14ac:dyDescent="0.25">
      <c r="F559">
        <v>54.9</v>
      </c>
      <c r="G559">
        <v>3294</v>
      </c>
      <c r="H559">
        <v>0</v>
      </c>
    </row>
    <row r="560" spans="6:8" x14ac:dyDescent="0.25">
      <c r="F560">
        <v>55</v>
      </c>
      <c r="G560">
        <v>3300</v>
      </c>
      <c r="H560">
        <v>0</v>
      </c>
    </row>
    <row r="561" spans="6:8" x14ac:dyDescent="0.25">
      <c r="F561">
        <v>55.1</v>
      </c>
      <c r="G561">
        <v>3306</v>
      </c>
      <c r="H561">
        <v>0</v>
      </c>
    </row>
    <row r="562" spans="6:8" x14ac:dyDescent="0.25">
      <c r="F562">
        <v>55.2</v>
      </c>
      <c r="G562">
        <v>3312</v>
      </c>
      <c r="H562">
        <v>0</v>
      </c>
    </row>
    <row r="563" spans="6:8" x14ac:dyDescent="0.25">
      <c r="F563">
        <v>55.3</v>
      </c>
      <c r="G563">
        <v>3318</v>
      </c>
      <c r="H563">
        <v>0</v>
      </c>
    </row>
    <row r="564" spans="6:8" x14ac:dyDescent="0.25">
      <c r="F564">
        <v>55.4</v>
      </c>
      <c r="G564">
        <v>3324</v>
      </c>
      <c r="H564">
        <v>0</v>
      </c>
    </row>
    <row r="565" spans="6:8" x14ac:dyDescent="0.25">
      <c r="F565">
        <v>55.5</v>
      </c>
      <c r="G565">
        <v>3330</v>
      </c>
      <c r="H565">
        <v>0</v>
      </c>
    </row>
    <row r="566" spans="6:8" x14ac:dyDescent="0.25">
      <c r="F566">
        <v>55.6</v>
      </c>
      <c r="G566">
        <v>3336</v>
      </c>
      <c r="H566">
        <v>0</v>
      </c>
    </row>
    <row r="567" spans="6:8" x14ac:dyDescent="0.25">
      <c r="F567">
        <v>55.7</v>
      </c>
      <c r="G567">
        <v>3342</v>
      </c>
      <c r="H567">
        <v>0</v>
      </c>
    </row>
    <row r="568" spans="6:8" x14ac:dyDescent="0.25">
      <c r="F568">
        <v>55.8</v>
      </c>
      <c r="G568">
        <v>3348</v>
      </c>
      <c r="H568">
        <v>0</v>
      </c>
    </row>
    <row r="569" spans="6:8" x14ac:dyDescent="0.25">
      <c r="F569">
        <v>55.9</v>
      </c>
      <c r="G569">
        <v>3354</v>
      </c>
      <c r="H569">
        <v>0</v>
      </c>
    </row>
    <row r="570" spans="6:8" x14ac:dyDescent="0.25">
      <c r="F570">
        <v>56</v>
      </c>
      <c r="G570">
        <v>3360</v>
      </c>
      <c r="H570">
        <v>0</v>
      </c>
    </row>
    <row r="571" spans="6:8" x14ac:dyDescent="0.25">
      <c r="F571">
        <v>56.1</v>
      </c>
      <c r="G571">
        <v>3366</v>
      </c>
      <c r="H571">
        <v>0</v>
      </c>
    </row>
    <row r="572" spans="6:8" x14ac:dyDescent="0.25">
      <c r="F572">
        <v>56.2</v>
      </c>
      <c r="G572">
        <v>3372</v>
      </c>
      <c r="H572">
        <v>0</v>
      </c>
    </row>
    <row r="573" spans="6:8" x14ac:dyDescent="0.25">
      <c r="F573">
        <v>56.3</v>
      </c>
      <c r="G573">
        <v>3378</v>
      </c>
      <c r="H573">
        <v>0</v>
      </c>
    </row>
    <row r="574" spans="6:8" x14ac:dyDescent="0.25">
      <c r="F574">
        <v>56.4</v>
      </c>
      <c r="G574">
        <v>3384</v>
      </c>
      <c r="H574">
        <v>0</v>
      </c>
    </row>
    <row r="575" spans="6:8" x14ac:dyDescent="0.25">
      <c r="F575">
        <v>56.5</v>
      </c>
      <c r="G575">
        <v>3390</v>
      </c>
      <c r="H575">
        <v>0</v>
      </c>
    </row>
    <row r="576" spans="6:8" x14ac:dyDescent="0.25">
      <c r="F576">
        <v>56.6</v>
      </c>
      <c r="G576">
        <v>3396</v>
      </c>
      <c r="H576">
        <v>0</v>
      </c>
    </row>
    <row r="577" spans="6:8" x14ac:dyDescent="0.25">
      <c r="F577">
        <v>56.7</v>
      </c>
      <c r="G577">
        <v>3402</v>
      </c>
      <c r="H577">
        <v>0</v>
      </c>
    </row>
    <row r="578" spans="6:8" x14ac:dyDescent="0.25">
      <c r="F578">
        <v>56.8</v>
      </c>
      <c r="G578">
        <v>3408</v>
      </c>
      <c r="H578">
        <v>0</v>
      </c>
    </row>
    <row r="579" spans="6:8" x14ac:dyDescent="0.25">
      <c r="F579">
        <v>56.9</v>
      </c>
      <c r="G579">
        <v>3414</v>
      </c>
      <c r="H579">
        <v>0</v>
      </c>
    </row>
    <row r="580" spans="6:8" x14ac:dyDescent="0.25">
      <c r="F580">
        <v>57</v>
      </c>
      <c r="G580">
        <v>3420</v>
      </c>
      <c r="H580">
        <v>0</v>
      </c>
    </row>
    <row r="581" spans="6:8" x14ac:dyDescent="0.25">
      <c r="F581">
        <v>57.1</v>
      </c>
      <c r="G581">
        <v>3426</v>
      </c>
      <c r="H581">
        <v>0</v>
      </c>
    </row>
    <row r="582" spans="6:8" x14ac:dyDescent="0.25">
      <c r="F582">
        <v>57.2</v>
      </c>
      <c r="G582">
        <v>3432</v>
      </c>
      <c r="H582">
        <v>0</v>
      </c>
    </row>
    <row r="583" spans="6:8" x14ac:dyDescent="0.25">
      <c r="F583">
        <v>57.3</v>
      </c>
      <c r="G583">
        <v>3438</v>
      </c>
      <c r="H583">
        <v>0</v>
      </c>
    </row>
    <row r="584" spans="6:8" x14ac:dyDescent="0.25">
      <c r="F584">
        <v>57.4</v>
      </c>
      <c r="G584">
        <v>3444</v>
      </c>
      <c r="H584">
        <v>0</v>
      </c>
    </row>
    <row r="585" spans="6:8" x14ac:dyDescent="0.25">
      <c r="F585">
        <v>57.5</v>
      </c>
      <c r="G585">
        <v>3450</v>
      </c>
      <c r="H585">
        <v>0</v>
      </c>
    </row>
    <row r="586" spans="6:8" x14ac:dyDescent="0.25">
      <c r="F586">
        <v>57.6</v>
      </c>
      <c r="G586">
        <v>3456</v>
      </c>
      <c r="H586">
        <v>0</v>
      </c>
    </row>
    <row r="587" spans="6:8" x14ac:dyDescent="0.25">
      <c r="F587">
        <v>57.7</v>
      </c>
      <c r="G587">
        <v>3462</v>
      </c>
      <c r="H587">
        <v>0</v>
      </c>
    </row>
    <row r="588" spans="6:8" x14ac:dyDescent="0.25">
      <c r="F588">
        <v>57.8</v>
      </c>
      <c r="G588">
        <v>3468</v>
      </c>
      <c r="H588">
        <v>0</v>
      </c>
    </row>
    <row r="589" spans="6:8" x14ac:dyDescent="0.25">
      <c r="F589">
        <v>57.9</v>
      </c>
      <c r="G589">
        <v>3474</v>
      </c>
      <c r="H589">
        <v>0</v>
      </c>
    </row>
    <row r="590" spans="6:8" x14ac:dyDescent="0.25">
      <c r="F590">
        <v>58</v>
      </c>
      <c r="G590">
        <v>3480</v>
      </c>
      <c r="H590">
        <v>0</v>
      </c>
    </row>
    <row r="591" spans="6:8" x14ac:dyDescent="0.25">
      <c r="F591">
        <v>58.1</v>
      </c>
      <c r="G591">
        <v>3486</v>
      </c>
      <c r="H591">
        <v>0</v>
      </c>
    </row>
    <row r="592" spans="6:8" x14ac:dyDescent="0.25">
      <c r="F592">
        <v>58.2</v>
      </c>
      <c r="G592">
        <v>3492</v>
      </c>
      <c r="H592">
        <v>0</v>
      </c>
    </row>
    <row r="593" spans="6:8" x14ac:dyDescent="0.25">
      <c r="F593">
        <v>58.3</v>
      </c>
      <c r="G593">
        <v>3498</v>
      </c>
      <c r="H593">
        <v>0</v>
      </c>
    </row>
    <row r="594" spans="6:8" x14ac:dyDescent="0.25">
      <c r="F594">
        <v>58.4</v>
      </c>
      <c r="G594">
        <v>3504</v>
      </c>
      <c r="H594">
        <v>0</v>
      </c>
    </row>
    <row r="595" spans="6:8" x14ac:dyDescent="0.25">
      <c r="F595">
        <v>58.5</v>
      </c>
      <c r="G595">
        <v>3510</v>
      </c>
      <c r="H595">
        <v>0</v>
      </c>
    </row>
    <row r="596" spans="6:8" x14ac:dyDescent="0.25">
      <c r="F596">
        <v>58.6</v>
      </c>
      <c r="G596">
        <v>3516</v>
      </c>
      <c r="H596">
        <v>0</v>
      </c>
    </row>
    <row r="597" spans="6:8" x14ac:dyDescent="0.25">
      <c r="F597">
        <v>58.7</v>
      </c>
      <c r="G597">
        <v>3522</v>
      </c>
      <c r="H597">
        <v>0</v>
      </c>
    </row>
    <row r="598" spans="6:8" x14ac:dyDescent="0.25">
      <c r="F598">
        <v>58.8</v>
      </c>
      <c r="G598">
        <v>3528</v>
      </c>
      <c r="H598">
        <v>0</v>
      </c>
    </row>
    <row r="599" spans="6:8" x14ac:dyDescent="0.25">
      <c r="F599">
        <v>58.9</v>
      </c>
      <c r="G599">
        <v>3534</v>
      </c>
      <c r="H599">
        <v>0</v>
      </c>
    </row>
    <row r="600" spans="6:8" x14ac:dyDescent="0.25">
      <c r="F600">
        <v>59</v>
      </c>
      <c r="G600">
        <v>3540</v>
      </c>
      <c r="H600">
        <v>0</v>
      </c>
    </row>
    <row r="601" spans="6:8" x14ac:dyDescent="0.25">
      <c r="F601">
        <v>59.1</v>
      </c>
      <c r="G601">
        <v>3546</v>
      </c>
      <c r="H601">
        <v>0</v>
      </c>
    </row>
    <row r="602" spans="6:8" x14ac:dyDescent="0.25">
      <c r="F602">
        <v>59.2</v>
      </c>
      <c r="G602">
        <v>3552</v>
      </c>
      <c r="H602">
        <v>0</v>
      </c>
    </row>
    <row r="603" spans="6:8" x14ac:dyDescent="0.25">
      <c r="F603">
        <v>59.3</v>
      </c>
      <c r="G603">
        <v>3558</v>
      </c>
      <c r="H603">
        <v>0</v>
      </c>
    </row>
    <row r="604" spans="6:8" x14ac:dyDescent="0.25">
      <c r="F604">
        <v>59.4</v>
      </c>
      <c r="G604">
        <v>3564</v>
      </c>
      <c r="H604">
        <v>0</v>
      </c>
    </row>
    <row r="605" spans="6:8" x14ac:dyDescent="0.25">
      <c r="F605">
        <v>59.5</v>
      </c>
      <c r="G605">
        <v>3570</v>
      </c>
      <c r="H605">
        <v>0</v>
      </c>
    </row>
    <row r="606" spans="6:8" x14ac:dyDescent="0.25">
      <c r="F606">
        <v>59.6</v>
      </c>
      <c r="G606">
        <v>3576</v>
      </c>
      <c r="H606">
        <v>0</v>
      </c>
    </row>
    <row r="607" spans="6:8" x14ac:dyDescent="0.25">
      <c r="F607">
        <v>59.7</v>
      </c>
      <c r="G607">
        <v>3582</v>
      </c>
      <c r="H607">
        <v>0</v>
      </c>
    </row>
    <row r="608" spans="6:8" x14ac:dyDescent="0.25">
      <c r="F608">
        <v>59.8</v>
      </c>
      <c r="G608">
        <v>3588</v>
      </c>
      <c r="H608">
        <v>0</v>
      </c>
    </row>
    <row r="609" spans="6:8" x14ac:dyDescent="0.25">
      <c r="F609">
        <v>59.9</v>
      </c>
      <c r="G609">
        <v>3594</v>
      </c>
      <c r="H609">
        <v>0</v>
      </c>
    </row>
    <row r="610" spans="6:8" x14ac:dyDescent="0.25">
      <c r="F610">
        <v>60</v>
      </c>
      <c r="G610">
        <v>3600</v>
      </c>
      <c r="H610">
        <v>0</v>
      </c>
    </row>
    <row r="611" spans="6:8" x14ac:dyDescent="0.25">
      <c r="F611">
        <v>60.1</v>
      </c>
      <c r="G611">
        <v>3606</v>
      </c>
      <c r="H611">
        <v>0</v>
      </c>
    </row>
    <row r="612" spans="6:8" x14ac:dyDescent="0.25">
      <c r="F612">
        <v>60.2</v>
      </c>
      <c r="G612">
        <v>3612</v>
      </c>
      <c r="H612">
        <v>0</v>
      </c>
    </row>
    <row r="613" spans="6:8" x14ac:dyDescent="0.25">
      <c r="F613">
        <v>60.3</v>
      </c>
      <c r="G613">
        <v>3618</v>
      </c>
      <c r="H613">
        <v>0</v>
      </c>
    </row>
    <row r="614" spans="6:8" x14ac:dyDescent="0.25">
      <c r="F614">
        <v>60.4</v>
      </c>
      <c r="G614">
        <v>3624</v>
      </c>
      <c r="H614">
        <v>0</v>
      </c>
    </row>
    <row r="615" spans="6:8" x14ac:dyDescent="0.25">
      <c r="F615">
        <v>60.5</v>
      </c>
      <c r="G615">
        <v>3630</v>
      </c>
      <c r="H615">
        <v>0</v>
      </c>
    </row>
    <row r="616" spans="6:8" x14ac:dyDescent="0.25">
      <c r="F616">
        <v>60.6</v>
      </c>
      <c r="G616">
        <v>3636</v>
      </c>
      <c r="H616">
        <v>0</v>
      </c>
    </row>
    <row r="617" spans="6:8" x14ac:dyDescent="0.25">
      <c r="F617">
        <v>60.7</v>
      </c>
      <c r="G617">
        <v>3642</v>
      </c>
      <c r="H617">
        <v>0</v>
      </c>
    </row>
    <row r="618" spans="6:8" x14ac:dyDescent="0.25">
      <c r="F618">
        <v>60.8</v>
      </c>
      <c r="G618">
        <v>3648</v>
      </c>
      <c r="H618">
        <v>0</v>
      </c>
    </row>
    <row r="619" spans="6:8" x14ac:dyDescent="0.25">
      <c r="F619">
        <v>60.9</v>
      </c>
      <c r="G619">
        <v>3654</v>
      </c>
      <c r="H619">
        <v>0</v>
      </c>
    </row>
    <row r="620" spans="6:8" x14ac:dyDescent="0.25">
      <c r="F620">
        <v>61</v>
      </c>
      <c r="G620">
        <v>3660</v>
      </c>
      <c r="H620">
        <v>0</v>
      </c>
    </row>
    <row r="621" spans="6:8" x14ac:dyDescent="0.25">
      <c r="F621">
        <v>61.1</v>
      </c>
      <c r="G621">
        <v>3666</v>
      </c>
      <c r="H621">
        <v>0</v>
      </c>
    </row>
    <row r="622" spans="6:8" x14ac:dyDescent="0.25">
      <c r="F622">
        <v>61.2</v>
      </c>
      <c r="G622">
        <v>3672</v>
      </c>
      <c r="H622">
        <v>0</v>
      </c>
    </row>
    <row r="623" spans="6:8" x14ac:dyDescent="0.25">
      <c r="F623">
        <v>61.3</v>
      </c>
      <c r="G623">
        <v>3678</v>
      </c>
      <c r="H623">
        <v>0</v>
      </c>
    </row>
    <row r="624" spans="6:8" x14ac:dyDescent="0.25">
      <c r="F624">
        <v>61.4</v>
      </c>
      <c r="G624">
        <v>3684</v>
      </c>
      <c r="H624">
        <v>0</v>
      </c>
    </row>
    <row r="625" spans="6:8" x14ac:dyDescent="0.25">
      <c r="F625">
        <v>61.5</v>
      </c>
      <c r="G625">
        <v>3690</v>
      </c>
      <c r="H625">
        <v>0</v>
      </c>
    </row>
    <row r="626" spans="6:8" x14ac:dyDescent="0.25">
      <c r="F626">
        <v>61.6</v>
      </c>
      <c r="G626">
        <v>3696</v>
      </c>
      <c r="H626">
        <v>0</v>
      </c>
    </row>
    <row r="627" spans="6:8" x14ac:dyDescent="0.25">
      <c r="F627">
        <v>61.7</v>
      </c>
      <c r="G627">
        <v>3702</v>
      </c>
      <c r="H627">
        <v>0</v>
      </c>
    </row>
    <row r="628" spans="6:8" x14ac:dyDescent="0.25">
      <c r="F628">
        <v>61.8</v>
      </c>
      <c r="G628">
        <v>3708</v>
      </c>
      <c r="H628">
        <v>0</v>
      </c>
    </row>
    <row r="629" spans="6:8" x14ac:dyDescent="0.25">
      <c r="F629">
        <v>61.9</v>
      </c>
      <c r="G629">
        <v>3714</v>
      </c>
      <c r="H629">
        <v>0</v>
      </c>
    </row>
    <row r="630" spans="6:8" x14ac:dyDescent="0.25">
      <c r="F630">
        <v>62</v>
      </c>
      <c r="G630">
        <v>3720</v>
      </c>
      <c r="H630">
        <v>0</v>
      </c>
    </row>
    <row r="631" spans="6:8" x14ac:dyDescent="0.25">
      <c r="F631">
        <v>62.1</v>
      </c>
      <c r="G631">
        <v>3726</v>
      </c>
      <c r="H631">
        <v>0</v>
      </c>
    </row>
    <row r="632" spans="6:8" x14ac:dyDescent="0.25">
      <c r="F632">
        <v>62.2</v>
      </c>
      <c r="G632">
        <v>3732</v>
      </c>
      <c r="H632">
        <v>0</v>
      </c>
    </row>
    <row r="633" spans="6:8" x14ac:dyDescent="0.25">
      <c r="F633">
        <v>62.3</v>
      </c>
      <c r="G633">
        <v>3738</v>
      </c>
      <c r="H633">
        <v>0</v>
      </c>
    </row>
    <row r="634" spans="6:8" x14ac:dyDescent="0.25">
      <c r="F634">
        <v>62.4</v>
      </c>
      <c r="G634">
        <v>3744</v>
      </c>
      <c r="H634">
        <v>0</v>
      </c>
    </row>
    <row r="635" spans="6:8" x14ac:dyDescent="0.25">
      <c r="F635">
        <v>62.5</v>
      </c>
      <c r="G635">
        <v>3750</v>
      </c>
      <c r="H635">
        <v>0</v>
      </c>
    </row>
    <row r="636" spans="6:8" x14ac:dyDescent="0.25">
      <c r="F636">
        <v>62.6</v>
      </c>
      <c r="G636">
        <v>3756</v>
      </c>
      <c r="H636">
        <v>0</v>
      </c>
    </row>
    <row r="637" spans="6:8" x14ac:dyDescent="0.25">
      <c r="F637">
        <v>62.7</v>
      </c>
      <c r="G637">
        <v>3762</v>
      </c>
      <c r="H637">
        <v>0</v>
      </c>
    </row>
    <row r="638" spans="6:8" x14ac:dyDescent="0.25">
      <c r="F638">
        <v>62.8</v>
      </c>
      <c r="G638">
        <v>3768</v>
      </c>
      <c r="H638">
        <v>0</v>
      </c>
    </row>
    <row r="639" spans="6:8" x14ac:dyDescent="0.25">
      <c r="F639">
        <v>62.9</v>
      </c>
      <c r="G639">
        <v>3774</v>
      </c>
      <c r="H639">
        <v>0</v>
      </c>
    </row>
    <row r="640" spans="6:8" x14ac:dyDescent="0.25">
      <c r="F640">
        <v>63</v>
      </c>
      <c r="G640">
        <v>3780</v>
      </c>
      <c r="H640">
        <v>0</v>
      </c>
    </row>
    <row r="641" spans="6:8" x14ac:dyDescent="0.25">
      <c r="F641">
        <v>63.1</v>
      </c>
      <c r="G641">
        <v>3786</v>
      </c>
      <c r="H641">
        <v>0</v>
      </c>
    </row>
    <row r="642" spans="6:8" x14ac:dyDescent="0.25">
      <c r="F642">
        <v>63.2</v>
      </c>
      <c r="G642">
        <v>3792</v>
      </c>
      <c r="H642">
        <v>0</v>
      </c>
    </row>
    <row r="643" spans="6:8" x14ac:dyDescent="0.25">
      <c r="F643">
        <v>63.3</v>
      </c>
      <c r="G643">
        <v>3798</v>
      </c>
      <c r="H643">
        <v>0</v>
      </c>
    </row>
    <row r="644" spans="6:8" x14ac:dyDescent="0.25">
      <c r="F644">
        <v>63.4</v>
      </c>
      <c r="G644">
        <v>3804</v>
      </c>
      <c r="H644">
        <v>0</v>
      </c>
    </row>
    <row r="645" spans="6:8" x14ac:dyDescent="0.25">
      <c r="F645">
        <v>63.5</v>
      </c>
      <c r="G645">
        <v>3810</v>
      </c>
      <c r="H645">
        <v>0</v>
      </c>
    </row>
    <row r="646" spans="6:8" x14ac:dyDescent="0.25">
      <c r="F646">
        <v>63.6</v>
      </c>
      <c r="G646">
        <v>3816</v>
      </c>
      <c r="H646">
        <v>0</v>
      </c>
    </row>
    <row r="647" spans="6:8" x14ac:dyDescent="0.25">
      <c r="F647">
        <v>63.7</v>
      </c>
      <c r="G647">
        <v>3822</v>
      </c>
      <c r="H647">
        <v>0</v>
      </c>
    </row>
    <row r="648" spans="6:8" x14ac:dyDescent="0.25">
      <c r="F648">
        <v>63.8</v>
      </c>
      <c r="G648">
        <v>3828</v>
      </c>
      <c r="H648">
        <v>0</v>
      </c>
    </row>
    <row r="649" spans="6:8" x14ac:dyDescent="0.25">
      <c r="F649">
        <v>63.9</v>
      </c>
      <c r="G649">
        <v>3834</v>
      </c>
      <c r="H649">
        <v>0</v>
      </c>
    </row>
    <row r="650" spans="6:8" x14ac:dyDescent="0.25">
      <c r="F650">
        <v>64</v>
      </c>
      <c r="G650">
        <v>3840</v>
      </c>
      <c r="H650">
        <v>0</v>
      </c>
    </row>
    <row r="651" spans="6:8" x14ac:dyDescent="0.25">
      <c r="F651">
        <v>64.099999999999994</v>
      </c>
      <c r="G651">
        <v>3846</v>
      </c>
      <c r="H651">
        <v>0</v>
      </c>
    </row>
    <row r="652" spans="6:8" x14ac:dyDescent="0.25">
      <c r="F652">
        <v>64.2</v>
      </c>
      <c r="G652">
        <v>3852</v>
      </c>
      <c r="H652">
        <v>0</v>
      </c>
    </row>
    <row r="653" spans="6:8" x14ac:dyDescent="0.25">
      <c r="F653">
        <v>64.3</v>
      </c>
      <c r="G653">
        <v>3858</v>
      </c>
      <c r="H653">
        <v>0</v>
      </c>
    </row>
    <row r="654" spans="6:8" x14ac:dyDescent="0.25">
      <c r="F654">
        <v>64.400000000000006</v>
      </c>
      <c r="G654">
        <v>3864</v>
      </c>
      <c r="H654">
        <v>0</v>
      </c>
    </row>
    <row r="655" spans="6:8" x14ac:dyDescent="0.25">
      <c r="F655">
        <v>64.5</v>
      </c>
      <c r="G655">
        <v>3870</v>
      </c>
      <c r="H655">
        <v>0</v>
      </c>
    </row>
    <row r="656" spans="6:8" x14ac:dyDescent="0.25">
      <c r="F656">
        <v>64.599999999999994</v>
      </c>
      <c r="G656">
        <v>3876</v>
      </c>
      <c r="H656">
        <v>0</v>
      </c>
    </row>
    <row r="657" spans="6:8" x14ac:dyDescent="0.25">
      <c r="F657">
        <v>64.7</v>
      </c>
      <c r="G657">
        <v>3882</v>
      </c>
      <c r="H657">
        <v>0</v>
      </c>
    </row>
    <row r="658" spans="6:8" x14ac:dyDescent="0.25">
      <c r="F658">
        <v>64.8</v>
      </c>
      <c r="G658">
        <v>3888</v>
      </c>
      <c r="H658">
        <v>0</v>
      </c>
    </row>
    <row r="659" spans="6:8" x14ac:dyDescent="0.25">
      <c r="F659">
        <v>64.900000000000006</v>
      </c>
      <c r="G659">
        <v>3894</v>
      </c>
      <c r="H659">
        <v>0</v>
      </c>
    </row>
    <row r="660" spans="6:8" x14ac:dyDescent="0.25">
      <c r="F660">
        <v>65</v>
      </c>
      <c r="G660">
        <v>3900</v>
      </c>
      <c r="H660">
        <v>0</v>
      </c>
    </row>
    <row r="661" spans="6:8" x14ac:dyDescent="0.25">
      <c r="F661">
        <v>65.099999999999994</v>
      </c>
      <c r="G661">
        <v>3906</v>
      </c>
      <c r="H661">
        <v>0</v>
      </c>
    </row>
    <row r="662" spans="6:8" x14ac:dyDescent="0.25">
      <c r="F662">
        <v>65.2</v>
      </c>
      <c r="G662">
        <v>3912</v>
      </c>
      <c r="H662">
        <v>0</v>
      </c>
    </row>
    <row r="663" spans="6:8" x14ac:dyDescent="0.25">
      <c r="F663">
        <v>65.3</v>
      </c>
      <c r="G663">
        <v>3918</v>
      </c>
      <c r="H663">
        <v>0</v>
      </c>
    </row>
    <row r="664" spans="6:8" x14ac:dyDescent="0.25">
      <c r="F664">
        <v>65.400000000000006</v>
      </c>
      <c r="G664">
        <v>3924</v>
      </c>
      <c r="H664">
        <v>0</v>
      </c>
    </row>
    <row r="665" spans="6:8" x14ac:dyDescent="0.25">
      <c r="F665">
        <v>65.5</v>
      </c>
      <c r="G665">
        <v>3930</v>
      </c>
      <c r="H665">
        <v>0</v>
      </c>
    </row>
    <row r="666" spans="6:8" x14ac:dyDescent="0.25">
      <c r="F666">
        <v>65.599999999999994</v>
      </c>
      <c r="G666">
        <v>3936</v>
      </c>
      <c r="H666">
        <v>0</v>
      </c>
    </row>
    <row r="667" spans="6:8" x14ac:dyDescent="0.25">
      <c r="F667">
        <v>65.7</v>
      </c>
      <c r="G667">
        <v>3942</v>
      </c>
      <c r="H667">
        <v>0</v>
      </c>
    </row>
    <row r="668" spans="6:8" x14ac:dyDescent="0.25">
      <c r="F668">
        <v>65.8</v>
      </c>
      <c r="G668">
        <v>3948</v>
      </c>
      <c r="H668">
        <v>0</v>
      </c>
    </row>
    <row r="669" spans="6:8" x14ac:dyDescent="0.25">
      <c r="F669">
        <v>65.900000000000006</v>
      </c>
      <c r="G669">
        <v>3954</v>
      </c>
      <c r="H669">
        <v>0</v>
      </c>
    </row>
    <row r="670" spans="6:8" x14ac:dyDescent="0.25">
      <c r="F670">
        <v>66</v>
      </c>
      <c r="G670">
        <v>3960</v>
      </c>
      <c r="H670">
        <v>0</v>
      </c>
    </row>
    <row r="671" spans="6:8" x14ac:dyDescent="0.25">
      <c r="F671">
        <v>66.099999999999994</v>
      </c>
      <c r="G671">
        <v>3966</v>
      </c>
      <c r="H671">
        <v>0</v>
      </c>
    </row>
    <row r="672" spans="6:8" x14ac:dyDescent="0.25">
      <c r="F672">
        <v>66.2</v>
      </c>
      <c r="G672">
        <v>3972</v>
      </c>
      <c r="H672">
        <v>0</v>
      </c>
    </row>
    <row r="673" spans="6:8" x14ac:dyDescent="0.25">
      <c r="F673">
        <v>66.3</v>
      </c>
      <c r="G673">
        <v>3978</v>
      </c>
      <c r="H673">
        <v>0</v>
      </c>
    </row>
    <row r="674" spans="6:8" x14ac:dyDescent="0.25">
      <c r="F674">
        <v>66.400000000000006</v>
      </c>
      <c r="G674">
        <v>3984</v>
      </c>
      <c r="H674">
        <v>0</v>
      </c>
    </row>
    <row r="675" spans="6:8" x14ac:dyDescent="0.25">
      <c r="F675">
        <v>66.5</v>
      </c>
      <c r="G675">
        <v>3990</v>
      </c>
      <c r="H675">
        <v>0</v>
      </c>
    </row>
    <row r="676" spans="6:8" x14ac:dyDescent="0.25">
      <c r="F676">
        <v>66.599999999999994</v>
      </c>
      <c r="G676">
        <v>3996</v>
      </c>
      <c r="H676">
        <v>0</v>
      </c>
    </row>
    <row r="677" spans="6:8" x14ac:dyDescent="0.25">
      <c r="F677">
        <v>66.7</v>
      </c>
      <c r="G677">
        <v>4002</v>
      </c>
      <c r="H677">
        <v>0</v>
      </c>
    </row>
    <row r="678" spans="6:8" x14ac:dyDescent="0.25">
      <c r="F678">
        <v>66.8</v>
      </c>
      <c r="G678">
        <v>4008</v>
      </c>
      <c r="H678">
        <v>0</v>
      </c>
    </row>
    <row r="679" spans="6:8" x14ac:dyDescent="0.25">
      <c r="F679">
        <v>66.900000000000006</v>
      </c>
      <c r="G679">
        <v>4014</v>
      </c>
      <c r="H679">
        <v>0</v>
      </c>
    </row>
    <row r="680" spans="6:8" x14ac:dyDescent="0.25">
      <c r="F680">
        <v>67</v>
      </c>
      <c r="G680">
        <v>4020</v>
      </c>
      <c r="H680">
        <v>0</v>
      </c>
    </row>
    <row r="681" spans="6:8" x14ac:dyDescent="0.25">
      <c r="F681">
        <v>67.099999999999994</v>
      </c>
      <c r="G681">
        <v>4026</v>
      </c>
      <c r="H681">
        <v>0</v>
      </c>
    </row>
    <row r="682" spans="6:8" x14ac:dyDescent="0.25">
      <c r="F682">
        <v>67.2</v>
      </c>
      <c r="G682">
        <v>4032</v>
      </c>
      <c r="H682">
        <v>0</v>
      </c>
    </row>
    <row r="683" spans="6:8" x14ac:dyDescent="0.25">
      <c r="F683">
        <v>67.3</v>
      </c>
      <c r="G683">
        <v>4038</v>
      </c>
      <c r="H683">
        <v>0</v>
      </c>
    </row>
    <row r="684" spans="6:8" x14ac:dyDescent="0.25">
      <c r="F684">
        <v>67.400000000000006</v>
      </c>
      <c r="G684">
        <v>4044</v>
      </c>
      <c r="H684">
        <v>0</v>
      </c>
    </row>
    <row r="685" spans="6:8" x14ac:dyDescent="0.25">
      <c r="F685">
        <v>67.5</v>
      </c>
      <c r="G685">
        <v>4050</v>
      </c>
      <c r="H685">
        <v>0</v>
      </c>
    </row>
    <row r="686" spans="6:8" x14ac:dyDescent="0.25">
      <c r="F686">
        <v>67.599999999999994</v>
      </c>
      <c r="G686">
        <v>4056</v>
      </c>
      <c r="H686">
        <v>0</v>
      </c>
    </row>
    <row r="687" spans="6:8" x14ac:dyDescent="0.25">
      <c r="F687">
        <v>67.7</v>
      </c>
      <c r="G687">
        <v>4062</v>
      </c>
      <c r="H687">
        <v>0</v>
      </c>
    </row>
    <row r="688" spans="6:8" x14ac:dyDescent="0.25">
      <c r="F688">
        <v>67.8</v>
      </c>
      <c r="G688">
        <v>4068</v>
      </c>
      <c r="H688">
        <v>0</v>
      </c>
    </row>
    <row r="689" spans="6:8" x14ac:dyDescent="0.25">
      <c r="F689">
        <v>67.900000000000006</v>
      </c>
      <c r="G689">
        <v>4074</v>
      </c>
      <c r="H689">
        <v>0</v>
      </c>
    </row>
    <row r="690" spans="6:8" x14ac:dyDescent="0.25">
      <c r="F690">
        <v>68</v>
      </c>
      <c r="G690">
        <v>4080</v>
      </c>
      <c r="H690">
        <v>0</v>
      </c>
    </row>
    <row r="691" spans="6:8" x14ac:dyDescent="0.25">
      <c r="F691">
        <v>68.099999999999994</v>
      </c>
      <c r="G691">
        <v>4086</v>
      </c>
      <c r="H691">
        <v>0</v>
      </c>
    </row>
    <row r="692" spans="6:8" x14ac:dyDescent="0.25">
      <c r="F692">
        <v>68.2</v>
      </c>
      <c r="G692">
        <v>4092</v>
      </c>
      <c r="H692">
        <v>0</v>
      </c>
    </row>
    <row r="693" spans="6:8" x14ac:dyDescent="0.25">
      <c r="F693">
        <v>68.3</v>
      </c>
      <c r="G693">
        <v>4098</v>
      </c>
      <c r="H693">
        <v>0</v>
      </c>
    </row>
    <row r="694" spans="6:8" x14ac:dyDescent="0.25">
      <c r="F694">
        <v>68.400000000000006</v>
      </c>
      <c r="G694">
        <v>4104</v>
      </c>
      <c r="H694">
        <v>0</v>
      </c>
    </row>
    <row r="695" spans="6:8" x14ac:dyDescent="0.25">
      <c r="F695">
        <v>68.5</v>
      </c>
      <c r="G695">
        <v>4110</v>
      </c>
      <c r="H695">
        <v>0</v>
      </c>
    </row>
    <row r="696" spans="6:8" x14ac:dyDescent="0.25">
      <c r="F696">
        <v>68.599999999999994</v>
      </c>
      <c r="G696">
        <v>4116</v>
      </c>
      <c r="H696">
        <v>0</v>
      </c>
    </row>
    <row r="697" spans="6:8" x14ac:dyDescent="0.25">
      <c r="F697">
        <v>68.7</v>
      </c>
      <c r="G697">
        <v>4122</v>
      </c>
      <c r="H697">
        <v>0</v>
      </c>
    </row>
    <row r="698" spans="6:8" x14ac:dyDescent="0.25">
      <c r="F698">
        <v>68.8</v>
      </c>
      <c r="G698">
        <v>4128</v>
      </c>
      <c r="H698">
        <v>0</v>
      </c>
    </row>
    <row r="699" spans="6:8" x14ac:dyDescent="0.25">
      <c r="F699">
        <v>68.900000000000006</v>
      </c>
      <c r="G699">
        <v>4134</v>
      </c>
      <c r="H699">
        <v>0</v>
      </c>
    </row>
    <row r="700" spans="6:8" x14ac:dyDescent="0.25">
      <c r="F700">
        <v>69</v>
      </c>
      <c r="G700">
        <v>4140</v>
      </c>
      <c r="H700">
        <v>0</v>
      </c>
    </row>
    <row r="701" spans="6:8" x14ac:dyDescent="0.25">
      <c r="F701">
        <v>69.099999999999994</v>
      </c>
      <c r="G701">
        <v>4146</v>
      </c>
      <c r="H701">
        <v>0</v>
      </c>
    </row>
    <row r="702" spans="6:8" x14ac:dyDescent="0.25">
      <c r="F702">
        <v>69.2</v>
      </c>
      <c r="G702">
        <v>4152</v>
      </c>
      <c r="H702">
        <v>0</v>
      </c>
    </row>
    <row r="703" spans="6:8" x14ac:dyDescent="0.25">
      <c r="F703">
        <v>69.3</v>
      </c>
      <c r="G703">
        <v>4158</v>
      </c>
      <c r="H703">
        <v>0</v>
      </c>
    </row>
    <row r="704" spans="6:8" x14ac:dyDescent="0.25">
      <c r="F704">
        <v>69.400000000000006</v>
      </c>
      <c r="G704">
        <v>4164</v>
      </c>
      <c r="H704">
        <v>0</v>
      </c>
    </row>
    <row r="705" spans="6:8" x14ac:dyDescent="0.25">
      <c r="F705">
        <v>69.5</v>
      </c>
      <c r="G705">
        <v>4170</v>
      </c>
      <c r="H705">
        <v>0</v>
      </c>
    </row>
    <row r="706" spans="6:8" x14ac:dyDescent="0.25">
      <c r="F706">
        <v>69.599999999999994</v>
      </c>
      <c r="G706">
        <v>4176</v>
      </c>
      <c r="H706">
        <v>0</v>
      </c>
    </row>
    <row r="707" spans="6:8" x14ac:dyDescent="0.25">
      <c r="F707">
        <v>69.7</v>
      </c>
      <c r="G707">
        <v>4182</v>
      </c>
      <c r="H707">
        <v>0</v>
      </c>
    </row>
    <row r="708" spans="6:8" x14ac:dyDescent="0.25">
      <c r="F708">
        <v>69.8</v>
      </c>
      <c r="G708">
        <v>4188</v>
      </c>
      <c r="H708">
        <v>0</v>
      </c>
    </row>
    <row r="709" spans="6:8" x14ac:dyDescent="0.25">
      <c r="F709">
        <v>69.900000000000006</v>
      </c>
      <c r="G709">
        <v>4194</v>
      </c>
      <c r="H709">
        <v>0</v>
      </c>
    </row>
    <row r="710" spans="6:8" x14ac:dyDescent="0.25">
      <c r="F710">
        <v>70</v>
      </c>
      <c r="G710">
        <v>4200</v>
      </c>
      <c r="H710">
        <v>0</v>
      </c>
    </row>
    <row r="711" spans="6:8" x14ac:dyDescent="0.25">
      <c r="F711">
        <v>70.099999999999994</v>
      </c>
      <c r="G711">
        <v>4206</v>
      </c>
      <c r="H711">
        <v>0</v>
      </c>
    </row>
    <row r="712" spans="6:8" x14ac:dyDescent="0.25">
      <c r="F712">
        <v>70.2</v>
      </c>
      <c r="G712">
        <v>4212</v>
      </c>
      <c r="H712">
        <v>0</v>
      </c>
    </row>
    <row r="713" spans="6:8" x14ac:dyDescent="0.25">
      <c r="F713">
        <v>70.3</v>
      </c>
      <c r="G713">
        <v>4218</v>
      </c>
      <c r="H713">
        <v>0</v>
      </c>
    </row>
    <row r="714" spans="6:8" x14ac:dyDescent="0.25">
      <c r="F714">
        <v>70.400000000000006</v>
      </c>
      <c r="G714">
        <v>4224</v>
      </c>
      <c r="H714">
        <v>0</v>
      </c>
    </row>
    <row r="715" spans="6:8" x14ac:dyDescent="0.25">
      <c r="F715">
        <v>70.5</v>
      </c>
      <c r="G715">
        <v>4230</v>
      </c>
      <c r="H715">
        <v>0</v>
      </c>
    </row>
    <row r="716" spans="6:8" x14ac:dyDescent="0.25">
      <c r="F716">
        <v>70.599999999999994</v>
      </c>
      <c r="G716">
        <v>4236</v>
      </c>
      <c r="H716">
        <v>0</v>
      </c>
    </row>
    <row r="717" spans="6:8" x14ac:dyDescent="0.25">
      <c r="F717">
        <v>70.7</v>
      </c>
      <c r="G717">
        <v>4242</v>
      </c>
      <c r="H717">
        <v>0</v>
      </c>
    </row>
    <row r="718" spans="6:8" x14ac:dyDescent="0.25">
      <c r="F718">
        <v>70.8</v>
      </c>
      <c r="G718">
        <v>4248</v>
      </c>
      <c r="H718">
        <v>0</v>
      </c>
    </row>
    <row r="719" spans="6:8" x14ac:dyDescent="0.25">
      <c r="F719">
        <v>70.900000000000006</v>
      </c>
      <c r="G719">
        <v>4254</v>
      </c>
      <c r="H719">
        <v>0</v>
      </c>
    </row>
    <row r="720" spans="6:8" x14ac:dyDescent="0.25">
      <c r="F720">
        <v>71</v>
      </c>
      <c r="G720">
        <v>4260</v>
      </c>
      <c r="H720">
        <v>0</v>
      </c>
    </row>
    <row r="721" spans="6:8" x14ac:dyDescent="0.25">
      <c r="F721">
        <v>71.099999999999994</v>
      </c>
      <c r="G721">
        <v>4266</v>
      </c>
      <c r="H721">
        <v>0</v>
      </c>
    </row>
    <row r="722" spans="6:8" x14ac:dyDescent="0.25">
      <c r="F722">
        <v>71.2</v>
      </c>
      <c r="G722">
        <v>4272</v>
      </c>
      <c r="H722">
        <v>0</v>
      </c>
    </row>
    <row r="723" spans="6:8" x14ac:dyDescent="0.25">
      <c r="F723">
        <v>71.3</v>
      </c>
      <c r="G723">
        <v>4278</v>
      </c>
      <c r="H723">
        <v>0</v>
      </c>
    </row>
    <row r="724" spans="6:8" x14ac:dyDescent="0.25">
      <c r="F724">
        <v>71.400000000000006</v>
      </c>
      <c r="G724">
        <v>4284</v>
      </c>
      <c r="H724">
        <v>0</v>
      </c>
    </row>
    <row r="725" spans="6:8" x14ac:dyDescent="0.25">
      <c r="F725">
        <v>71.5</v>
      </c>
      <c r="G725">
        <v>4290</v>
      </c>
      <c r="H725">
        <v>0</v>
      </c>
    </row>
    <row r="726" spans="6:8" x14ac:dyDescent="0.25">
      <c r="F726">
        <v>71.599999999999994</v>
      </c>
      <c r="G726">
        <v>4296</v>
      </c>
      <c r="H726">
        <v>0</v>
      </c>
    </row>
    <row r="727" spans="6:8" x14ac:dyDescent="0.25">
      <c r="F727">
        <v>71.7</v>
      </c>
      <c r="G727">
        <v>4302</v>
      </c>
      <c r="H727">
        <v>0</v>
      </c>
    </row>
    <row r="728" spans="6:8" x14ac:dyDescent="0.25">
      <c r="F728">
        <v>71.8</v>
      </c>
      <c r="G728">
        <v>4308</v>
      </c>
      <c r="H728">
        <v>0</v>
      </c>
    </row>
    <row r="729" spans="6:8" x14ac:dyDescent="0.25">
      <c r="F729">
        <v>71.900000000000006</v>
      </c>
      <c r="G729">
        <v>4314</v>
      </c>
      <c r="H729">
        <v>0</v>
      </c>
    </row>
    <row r="730" spans="6:8" x14ac:dyDescent="0.25">
      <c r="F730">
        <v>72</v>
      </c>
      <c r="G730">
        <v>4320</v>
      </c>
      <c r="H730">
        <v>0</v>
      </c>
    </row>
    <row r="731" spans="6:8" x14ac:dyDescent="0.25">
      <c r="F731">
        <v>72.099999999999994</v>
      </c>
      <c r="G731">
        <v>4326</v>
      </c>
      <c r="H731">
        <v>0</v>
      </c>
    </row>
    <row r="732" spans="6:8" x14ac:dyDescent="0.25">
      <c r="F732">
        <v>72.2</v>
      </c>
      <c r="G732">
        <v>4332</v>
      </c>
      <c r="H732">
        <v>0</v>
      </c>
    </row>
    <row r="733" spans="6:8" x14ac:dyDescent="0.25">
      <c r="F733">
        <v>72.3</v>
      </c>
      <c r="G733">
        <v>4338</v>
      </c>
      <c r="H733">
        <v>0</v>
      </c>
    </row>
    <row r="734" spans="6:8" x14ac:dyDescent="0.25">
      <c r="F734">
        <v>72.400000000000006</v>
      </c>
      <c r="G734">
        <v>4344</v>
      </c>
      <c r="H734">
        <v>0</v>
      </c>
    </row>
    <row r="735" spans="6:8" x14ac:dyDescent="0.25">
      <c r="F735">
        <v>72.5</v>
      </c>
      <c r="G735">
        <v>4350</v>
      </c>
      <c r="H735">
        <v>0</v>
      </c>
    </row>
    <row r="736" spans="6:8" x14ac:dyDescent="0.25">
      <c r="F736">
        <v>72.599999999999994</v>
      </c>
      <c r="G736">
        <v>4356</v>
      </c>
      <c r="H736">
        <v>0</v>
      </c>
    </row>
    <row r="737" spans="6:8" x14ac:dyDescent="0.25">
      <c r="F737">
        <v>72.7</v>
      </c>
      <c r="G737">
        <v>4362</v>
      </c>
      <c r="H737">
        <v>0</v>
      </c>
    </row>
    <row r="738" spans="6:8" x14ac:dyDescent="0.25">
      <c r="F738">
        <v>72.8</v>
      </c>
      <c r="G738">
        <v>4368</v>
      </c>
      <c r="H738">
        <v>0</v>
      </c>
    </row>
    <row r="739" spans="6:8" x14ac:dyDescent="0.25">
      <c r="F739">
        <v>72.900000000000006</v>
      </c>
      <c r="G739">
        <v>4374</v>
      </c>
      <c r="H739">
        <v>0</v>
      </c>
    </row>
    <row r="740" spans="6:8" x14ac:dyDescent="0.25">
      <c r="F740">
        <v>73</v>
      </c>
      <c r="G740">
        <v>4380</v>
      </c>
      <c r="H740">
        <v>0</v>
      </c>
    </row>
    <row r="741" spans="6:8" x14ac:dyDescent="0.25">
      <c r="F741">
        <v>73.099999999999994</v>
      </c>
      <c r="G741">
        <v>4386</v>
      </c>
      <c r="H741">
        <v>0</v>
      </c>
    </row>
    <row r="742" spans="6:8" x14ac:dyDescent="0.25">
      <c r="F742">
        <v>73.2</v>
      </c>
      <c r="G742">
        <v>4392</v>
      </c>
      <c r="H742">
        <v>0</v>
      </c>
    </row>
    <row r="743" spans="6:8" x14ac:dyDescent="0.25">
      <c r="F743">
        <v>73.3</v>
      </c>
      <c r="G743">
        <v>4398</v>
      </c>
      <c r="H743">
        <v>0</v>
      </c>
    </row>
    <row r="744" spans="6:8" x14ac:dyDescent="0.25">
      <c r="F744">
        <v>73.400000000000006</v>
      </c>
      <c r="G744">
        <v>4404</v>
      </c>
      <c r="H744">
        <v>0</v>
      </c>
    </row>
    <row r="745" spans="6:8" x14ac:dyDescent="0.25">
      <c r="F745">
        <v>73.5</v>
      </c>
      <c r="G745">
        <v>4410</v>
      </c>
      <c r="H745">
        <v>0</v>
      </c>
    </row>
    <row r="746" spans="6:8" x14ac:dyDescent="0.25">
      <c r="F746">
        <v>73.599999999999994</v>
      </c>
      <c r="G746">
        <v>4416</v>
      </c>
      <c r="H746">
        <v>0</v>
      </c>
    </row>
    <row r="747" spans="6:8" x14ac:dyDescent="0.25">
      <c r="F747">
        <v>73.7</v>
      </c>
      <c r="G747">
        <v>4422</v>
      </c>
      <c r="H747">
        <v>0</v>
      </c>
    </row>
    <row r="748" spans="6:8" x14ac:dyDescent="0.25">
      <c r="F748">
        <v>73.8</v>
      </c>
      <c r="G748">
        <v>4428</v>
      </c>
      <c r="H748">
        <v>0</v>
      </c>
    </row>
    <row r="749" spans="6:8" x14ac:dyDescent="0.25">
      <c r="F749">
        <v>73.900000000000006</v>
      </c>
      <c r="G749">
        <v>4434</v>
      </c>
      <c r="H749">
        <v>0</v>
      </c>
    </row>
    <row r="750" spans="6:8" x14ac:dyDescent="0.25">
      <c r="F750">
        <v>74</v>
      </c>
      <c r="G750">
        <v>4440</v>
      </c>
      <c r="H750">
        <v>0</v>
      </c>
    </row>
    <row r="751" spans="6:8" x14ac:dyDescent="0.25">
      <c r="F751">
        <v>74.099999999999994</v>
      </c>
      <c r="G751">
        <v>4446</v>
      </c>
      <c r="H751">
        <v>0</v>
      </c>
    </row>
    <row r="752" spans="6:8" x14ac:dyDescent="0.25">
      <c r="F752">
        <v>74.2</v>
      </c>
      <c r="G752">
        <v>4452</v>
      </c>
      <c r="H752">
        <v>0</v>
      </c>
    </row>
    <row r="753" spans="6:8" x14ac:dyDescent="0.25">
      <c r="F753">
        <v>74.3</v>
      </c>
      <c r="G753">
        <v>4458</v>
      </c>
      <c r="H753">
        <v>0</v>
      </c>
    </row>
    <row r="754" spans="6:8" x14ac:dyDescent="0.25">
      <c r="F754">
        <v>74.400000000000006</v>
      </c>
      <c r="G754">
        <v>4464</v>
      </c>
      <c r="H754">
        <v>0</v>
      </c>
    </row>
    <row r="755" spans="6:8" x14ac:dyDescent="0.25">
      <c r="F755">
        <v>74.5</v>
      </c>
      <c r="G755">
        <v>4470</v>
      </c>
      <c r="H755">
        <v>0</v>
      </c>
    </row>
    <row r="756" spans="6:8" x14ac:dyDescent="0.25">
      <c r="F756">
        <v>74.599999999999994</v>
      </c>
      <c r="G756">
        <v>4476</v>
      </c>
      <c r="H756">
        <v>0</v>
      </c>
    </row>
    <row r="757" spans="6:8" x14ac:dyDescent="0.25">
      <c r="F757">
        <v>74.7</v>
      </c>
      <c r="G757">
        <v>4482</v>
      </c>
      <c r="H757">
        <v>0</v>
      </c>
    </row>
    <row r="758" spans="6:8" x14ac:dyDescent="0.25">
      <c r="F758">
        <v>74.8</v>
      </c>
      <c r="G758">
        <v>4488</v>
      </c>
      <c r="H758">
        <v>0</v>
      </c>
    </row>
    <row r="759" spans="6:8" x14ac:dyDescent="0.25">
      <c r="F759">
        <v>74.900000000000006</v>
      </c>
      <c r="G759">
        <v>4494</v>
      </c>
      <c r="H759">
        <v>0</v>
      </c>
    </row>
    <row r="760" spans="6:8" x14ac:dyDescent="0.25">
      <c r="F760">
        <v>75</v>
      </c>
      <c r="G760">
        <v>4500</v>
      </c>
      <c r="H760">
        <v>0</v>
      </c>
    </row>
    <row r="761" spans="6:8" x14ac:dyDescent="0.25">
      <c r="F761">
        <v>75.099999999999994</v>
      </c>
      <c r="G761">
        <v>4506</v>
      </c>
      <c r="H761">
        <v>0</v>
      </c>
    </row>
    <row r="762" spans="6:8" x14ac:dyDescent="0.25">
      <c r="F762">
        <v>75.2</v>
      </c>
      <c r="G762">
        <v>4512</v>
      </c>
      <c r="H762">
        <v>0</v>
      </c>
    </row>
    <row r="763" spans="6:8" x14ac:dyDescent="0.25">
      <c r="F763">
        <v>75.3</v>
      </c>
      <c r="G763">
        <v>4518</v>
      </c>
      <c r="H763">
        <v>0</v>
      </c>
    </row>
    <row r="764" spans="6:8" x14ac:dyDescent="0.25">
      <c r="F764">
        <v>75.400000000000006</v>
      </c>
      <c r="G764">
        <v>4524</v>
      </c>
      <c r="H764">
        <v>0</v>
      </c>
    </row>
    <row r="765" spans="6:8" x14ac:dyDescent="0.25">
      <c r="F765">
        <v>75.5</v>
      </c>
      <c r="G765">
        <v>4530</v>
      </c>
      <c r="H765">
        <v>0</v>
      </c>
    </row>
    <row r="766" spans="6:8" x14ac:dyDescent="0.25">
      <c r="F766">
        <v>75.599999999999994</v>
      </c>
      <c r="G766">
        <v>4536</v>
      </c>
      <c r="H766">
        <v>0</v>
      </c>
    </row>
    <row r="767" spans="6:8" x14ac:dyDescent="0.25">
      <c r="F767">
        <v>75.7</v>
      </c>
      <c r="G767">
        <v>4542</v>
      </c>
      <c r="H767">
        <v>0</v>
      </c>
    </row>
    <row r="768" spans="6:8" x14ac:dyDescent="0.25">
      <c r="F768">
        <v>75.8</v>
      </c>
      <c r="G768">
        <v>4548</v>
      </c>
      <c r="H768">
        <v>0</v>
      </c>
    </row>
    <row r="769" spans="6:8" x14ac:dyDescent="0.25">
      <c r="F769">
        <v>75.900000000000006</v>
      </c>
      <c r="G769">
        <v>4554</v>
      </c>
      <c r="H769">
        <v>0</v>
      </c>
    </row>
    <row r="770" spans="6:8" x14ac:dyDescent="0.25">
      <c r="F770">
        <v>76</v>
      </c>
      <c r="G770">
        <v>4560</v>
      </c>
      <c r="H770">
        <v>0</v>
      </c>
    </row>
    <row r="771" spans="6:8" x14ac:dyDescent="0.25">
      <c r="F771">
        <v>76.099999999999994</v>
      </c>
      <c r="G771">
        <v>4566</v>
      </c>
      <c r="H771">
        <v>0</v>
      </c>
    </row>
    <row r="772" spans="6:8" x14ac:dyDescent="0.25">
      <c r="F772">
        <v>76.2</v>
      </c>
      <c r="G772">
        <v>4572</v>
      </c>
      <c r="H772">
        <v>0</v>
      </c>
    </row>
    <row r="773" spans="6:8" x14ac:dyDescent="0.25">
      <c r="F773">
        <v>76.3</v>
      </c>
      <c r="G773">
        <v>4578</v>
      </c>
      <c r="H773">
        <v>0</v>
      </c>
    </row>
    <row r="774" spans="6:8" x14ac:dyDescent="0.25">
      <c r="F774">
        <v>76.400000000000006</v>
      </c>
      <c r="G774">
        <v>4584</v>
      </c>
      <c r="H774">
        <v>0</v>
      </c>
    </row>
    <row r="775" spans="6:8" x14ac:dyDescent="0.25">
      <c r="F775">
        <v>76.5</v>
      </c>
      <c r="G775">
        <v>4590</v>
      </c>
      <c r="H775">
        <v>0</v>
      </c>
    </row>
    <row r="776" spans="6:8" x14ac:dyDescent="0.25">
      <c r="F776">
        <v>76.599999999999994</v>
      </c>
      <c r="G776">
        <v>4596</v>
      </c>
      <c r="H776">
        <v>0</v>
      </c>
    </row>
    <row r="777" spans="6:8" x14ac:dyDescent="0.25">
      <c r="F777">
        <v>76.7</v>
      </c>
      <c r="G777">
        <v>4602</v>
      </c>
      <c r="H777">
        <v>0</v>
      </c>
    </row>
    <row r="778" spans="6:8" x14ac:dyDescent="0.25">
      <c r="F778">
        <v>76.8</v>
      </c>
      <c r="G778">
        <v>4608</v>
      </c>
      <c r="H778">
        <v>0</v>
      </c>
    </row>
    <row r="779" spans="6:8" x14ac:dyDescent="0.25">
      <c r="F779">
        <v>76.900000000000006</v>
      </c>
      <c r="G779">
        <v>4614</v>
      </c>
      <c r="H779">
        <v>0</v>
      </c>
    </row>
    <row r="780" spans="6:8" x14ac:dyDescent="0.25">
      <c r="F780">
        <v>77</v>
      </c>
      <c r="G780">
        <v>4620</v>
      </c>
      <c r="H780">
        <v>0</v>
      </c>
    </row>
    <row r="781" spans="6:8" x14ac:dyDescent="0.25">
      <c r="F781">
        <v>77.099999999999994</v>
      </c>
      <c r="G781">
        <v>4626</v>
      </c>
      <c r="H781">
        <v>0</v>
      </c>
    </row>
    <row r="782" spans="6:8" x14ac:dyDescent="0.25">
      <c r="F782">
        <v>77.2</v>
      </c>
      <c r="G782">
        <v>4632</v>
      </c>
      <c r="H782">
        <v>0</v>
      </c>
    </row>
    <row r="783" spans="6:8" x14ac:dyDescent="0.25">
      <c r="F783">
        <v>77.3</v>
      </c>
      <c r="G783">
        <v>4638</v>
      </c>
      <c r="H783">
        <v>0</v>
      </c>
    </row>
    <row r="784" spans="6:8" x14ac:dyDescent="0.25">
      <c r="F784">
        <v>77.400000000000006</v>
      </c>
      <c r="G784">
        <v>4644</v>
      </c>
      <c r="H784">
        <v>0</v>
      </c>
    </row>
    <row r="785" spans="6:8" x14ac:dyDescent="0.25">
      <c r="F785">
        <v>77.5</v>
      </c>
      <c r="G785">
        <v>4650</v>
      </c>
      <c r="H785">
        <v>0</v>
      </c>
    </row>
    <row r="786" spans="6:8" x14ac:dyDescent="0.25">
      <c r="F786">
        <v>77.599999999999994</v>
      </c>
      <c r="G786">
        <v>4656</v>
      </c>
      <c r="H786">
        <v>0</v>
      </c>
    </row>
    <row r="787" spans="6:8" x14ac:dyDescent="0.25">
      <c r="F787">
        <v>77.7</v>
      </c>
      <c r="G787">
        <v>4662</v>
      </c>
      <c r="H787">
        <v>0</v>
      </c>
    </row>
    <row r="788" spans="6:8" x14ac:dyDescent="0.25">
      <c r="F788">
        <v>77.8</v>
      </c>
      <c r="G788">
        <v>4668</v>
      </c>
      <c r="H788">
        <v>0</v>
      </c>
    </row>
    <row r="789" spans="6:8" x14ac:dyDescent="0.25">
      <c r="F789">
        <v>77.900000000000006</v>
      </c>
      <c r="G789">
        <v>4674</v>
      </c>
      <c r="H789">
        <v>0</v>
      </c>
    </row>
    <row r="790" spans="6:8" x14ac:dyDescent="0.25">
      <c r="F790">
        <v>78</v>
      </c>
      <c r="G790">
        <v>4680</v>
      </c>
      <c r="H790">
        <v>0</v>
      </c>
    </row>
    <row r="791" spans="6:8" x14ac:dyDescent="0.25">
      <c r="F791">
        <v>78.099999999999994</v>
      </c>
      <c r="G791">
        <v>4686</v>
      </c>
      <c r="H791">
        <v>0</v>
      </c>
    </row>
    <row r="792" spans="6:8" x14ac:dyDescent="0.25">
      <c r="F792">
        <v>78.2</v>
      </c>
      <c r="G792">
        <v>4692</v>
      </c>
      <c r="H792">
        <v>0</v>
      </c>
    </row>
    <row r="793" spans="6:8" x14ac:dyDescent="0.25">
      <c r="F793">
        <v>78.3</v>
      </c>
      <c r="G793">
        <v>4698</v>
      </c>
      <c r="H793">
        <v>0</v>
      </c>
    </row>
    <row r="794" spans="6:8" x14ac:dyDescent="0.25">
      <c r="F794">
        <v>78.400000000000006</v>
      </c>
      <c r="G794">
        <v>4704</v>
      </c>
      <c r="H794">
        <v>0</v>
      </c>
    </row>
    <row r="795" spans="6:8" x14ac:dyDescent="0.25">
      <c r="F795">
        <v>78.5</v>
      </c>
      <c r="G795">
        <v>4710</v>
      </c>
      <c r="H795">
        <v>0</v>
      </c>
    </row>
    <row r="796" spans="6:8" x14ac:dyDescent="0.25">
      <c r="F796">
        <v>78.599999999999994</v>
      </c>
      <c r="G796">
        <v>4716</v>
      </c>
      <c r="H796">
        <v>0</v>
      </c>
    </row>
    <row r="797" spans="6:8" x14ac:dyDescent="0.25">
      <c r="F797">
        <v>78.7</v>
      </c>
      <c r="G797">
        <v>4722</v>
      </c>
      <c r="H797">
        <v>0</v>
      </c>
    </row>
    <row r="798" spans="6:8" x14ac:dyDescent="0.25">
      <c r="F798">
        <v>78.8</v>
      </c>
      <c r="G798">
        <v>4728</v>
      </c>
      <c r="H798">
        <v>0</v>
      </c>
    </row>
    <row r="799" spans="6:8" x14ac:dyDescent="0.25">
      <c r="F799">
        <v>78.900000000000006</v>
      </c>
      <c r="G799">
        <v>4734</v>
      </c>
      <c r="H799">
        <v>0</v>
      </c>
    </row>
    <row r="800" spans="6:8" x14ac:dyDescent="0.25">
      <c r="F800">
        <v>79</v>
      </c>
      <c r="G800">
        <v>4740</v>
      </c>
      <c r="H800">
        <v>0</v>
      </c>
    </row>
    <row r="801" spans="6:8" x14ac:dyDescent="0.25">
      <c r="F801">
        <v>79.099999999999994</v>
      </c>
      <c r="G801">
        <v>4746</v>
      </c>
      <c r="H801">
        <v>0</v>
      </c>
    </row>
    <row r="802" spans="6:8" x14ac:dyDescent="0.25">
      <c r="F802">
        <v>79.2</v>
      </c>
      <c r="G802">
        <v>4752</v>
      </c>
      <c r="H802">
        <v>0</v>
      </c>
    </row>
    <row r="803" spans="6:8" x14ac:dyDescent="0.25">
      <c r="F803">
        <v>79.3</v>
      </c>
      <c r="G803">
        <v>4758</v>
      </c>
      <c r="H803">
        <v>0</v>
      </c>
    </row>
    <row r="804" spans="6:8" x14ac:dyDescent="0.25">
      <c r="F804">
        <v>79.400000000000006</v>
      </c>
      <c r="G804">
        <v>4764</v>
      </c>
      <c r="H804">
        <v>0</v>
      </c>
    </row>
    <row r="805" spans="6:8" x14ac:dyDescent="0.25">
      <c r="F805">
        <v>79.5</v>
      </c>
      <c r="G805">
        <v>4770</v>
      </c>
      <c r="H805">
        <v>0</v>
      </c>
    </row>
    <row r="806" spans="6:8" x14ac:dyDescent="0.25">
      <c r="F806">
        <v>79.599999999999994</v>
      </c>
      <c r="G806">
        <v>4776</v>
      </c>
      <c r="H806">
        <v>0</v>
      </c>
    </row>
    <row r="807" spans="6:8" x14ac:dyDescent="0.25">
      <c r="F807">
        <v>79.7</v>
      </c>
      <c r="G807">
        <v>4782</v>
      </c>
      <c r="H807">
        <v>0</v>
      </c>
    </row>
    <row r="808" spans="6:8" x14ac:dyDescent="0.25">
      <c r="F808">
        <v>79.8</v>
      </c>
      <c r="G808">
        <v>4788</v>
      </c>
      <c r="H808">
        <v>0</v>
      </c>
    </row>
    <row r="809" spans="6:8" x14ac:dyDescent="0.25">
      <c r="F809">
        <v>79.900000000000006</v>
      </c>
      <c r="G809">
        <v>4794</v>
      </c>
      <c r="H809">
        <v>0</v>
      </c>
    </row>
    <row r="810" spans="6:8" x14ac:dyDescent="0.25">
      <c r="F810">
        <v>80</v>
      </c>
      <c r="G810">
        <v>4800</v>
      </c>
      <c r="H810">
        <v>0</v>
      </c>
    </row>
    <row r="811" spans="6:8" x14ac:dyDescent="0.25">
      <c r="F811">
        <v>80.099999999999994</v>
      </c>
      <c r="G811">
        <v>4806</v>
      </c>
      <c r="H811">
        <v>0</v>
      </c>
    </row>
    <row r="812" spans="6:8" x14ac:dyDescent="0.25">
      <c r="F812">
        <v>80.2</v>
      </c>
      <c r="G812">
        <v>4812</v>
      </c>
      <c r="H812">
        <v>0</v>
      </c>
    </row>
    <row r="813" spans="6:8" x14ac:dyDescent="0.25">
      <c r="F813">
        <v>80.3</v>
      </c>
      <c r="G813">
        <v>4818</v>
      </c>
      <c r="H813">
        <v>0</v>
      </c>
    </row>
    <row r="814" spans="6:8" x14ac:dyDescent="0.25">
      <c r="F814">
        <v>80.400000000000006</v>
      </c>
      <c r="G814">
        <v>4824</v>
      </c>
      <c r="H814">
        <v>0</v>
      </c>
    </row>
    <row r="815" spans="6:8" x14ac:dyDescent="0.25">
      <c r="F815">
        <v>80.5</v>
      </c>
      <c r="G815">
        <v>4830</v>
      </c>
      <c r="H815">
        <v>0</v>
      </c>
    </row>
    <row r="816" spans="6:8" x14ac:dyDescent="0.25">
      <c r="F816">
        <v>80.599999999999994</v>
      </c>
      <c r="G816">
        <v>4836</v>
      </c>
      <c r="H816">
        <v>0</v>
      </c>
    </row>
    <row r="817" spans="6:8" x14ac:dyDescent="0.25">
      <c r="F817">
        <v>80.7</v>
      </c>
      <c r="G817">
        <v>4842</v>
      </c>
      <c r="H817">
        <v>0</v>
      </c>
    </row>
    <row r="818" spans="6:8" x14ac:dyDescent="0.25">
      <c r="F818">
        <v>80.8</v>
      </c>
      <c r="G818">
        <v>4848</v>
      </c>
      <c r="H818">
        <v>0</v>
      </c>
    </row>
    <row r="819" spans="6:8" x14ac:dyDescent="0.25">
      <c r="F819">
        <v>80.900000000000006</v>
      </c>
      <c r="G819">
        <v>4854</v>
      </c>
      <c r="H819">
        <v>0</v>
      </c>
    </row>
    <row r="820" spans="6:8" x14ac:dyDescent="0.25">
      <c r="F820">
        <v>81</v>
      </c>
      <c r="G820">
        <v>4860</v>
      </c>
      <c r="H820">
        <v>0</v>
      </c>
    </row>
    <row r="821" spans="6:8" x14ac:dyDescent="0.25">
      <c r="F821">
        <v>81.099999999999994</v>
      </c>
      <c r="G821">
        <v>4866</v>
      </c>
      <c r="H821">
        <v>0</v>
      </c>
    </row>
    <row r="822" spans="6:8" x14ac:dyDescent="0.25">
      <c r="F822">
        <v>81.2</v>
      </c>
      <c r="G822">
        <v>4872</v>
      </c>
      <c r="H822">
        <v>0</v>
      </c>
    </row>
    <row r="823" spans="6:8" x14ac:dyDescent="0.25">
      <c r="F823">
        <v>81.3</v>
      </c>
      <c r="G823">
        <v>4878</v>
      </c>
      <c r="H823">
        <v>0</v>
      </c>
    </row>
    <row r="824" spans="6:8" x14ac:dyDescent="0.25">
      <c r="F824">
        <v>81.400000000000006</v>
      </c>
      <c r="G824">
        <v>4884</v>
      </c>
      <c r="H824">
        <v>0</v>
      </c>
    </row>
    <row r="825" spans="6:8" x14ac:dyDescent="0.25">
      <c r="F825">
        <v>81.5</v>
      </c>
      <c r="G825">
        <v>4890</v>
      </c>
      <c r="H825">
        <v>0</v>
      </c>
    </row>
    <row r="826" spans="6:8" x14ac:dyDescent="0.25">
      <c r="F826">
        <v>81.599999999999994</v>
      </c>
      <c r="G826">
        <v>4896</v>
      </c>
      <c r="H826">
        <v>0</v>
      </c>
    </row>
    <row r="827" spans="6:8" x14ac:dyDescent="0.25">
      <c r="F827">
        <v>81.7</v>
      </c>
      <c r="G827">
        <v>4902</v>
      </c>
      <c r="H827">
        <v>0</v>
      </c>
    </row>
    <row r="828" spans="6:8" x14ac:dyDescent="0.25">
      <c r="F828">
        <v>81.8</v>
      </c>
      <c r="G828">
        <v>4908</v>
      </c>
      <c r="H828">
        <v>0</v>
      </c>
    </row>
    <row r="829" spans="6:8" x14ac:dyDescent="0.25">
      <c r="F829">
        <v>81.900000000000006</v>
      </c>
      <c r="G829">
        <v>4914</v>
      </c>
      <c r="H829">
        <v>0</v>
      </c>
    </row>
    <row r="830" spans="6:8" x14ac:dyDescent="0.25">
      <c r="F830">
        <v>82</v>
      </c>
      <c r="G830">
        <v>4920</v>
      </c>
      <c r="H830">
        <v>0</v>
      </c>
    </row>
    <row r="831" spans="6:8" x14ac:dyDescent="0.25">
      <c r="F831">
        <v>82.1</v>
      </c>
      <c r="G831">
        <v>4926</v>
      </c>
      <c r="H831">
        <v>0</v>
      </c>
    </row>
    <row r="832" spans="6:8" x14ac:dyDescent="0.25">
      <c r="F832">
        <v>82.2</v>
      </c>
      <c r="G832">
        <v>4932</v>
      </c>
      <c r="H832">
        <v>0</v>
      </c>
    </row>
    <row r="833" spans="6:8" x14ac:dyDescent="0.25">
      <c r="F833">
        <v>82.3</v>
      </c>
      <c r="G833">
        <v>4938</v>
      </c>
      <c r="H833">
        <v>0</v>
      </c>
    </row>
    <row r="834" spans="6:8" x14ac:dyDescent="0.25">
      <c r="F834">
        <v>82.4</v>
      </c>
      <c r="G834">
        <v>4944</v>
      </c>
      <c r="H834">
        <v>0</v>
      </c>
    </row>
    <row r="835" spans="6:8" x14ac:dyDescent="0.25">
      <c r="F835">
        <v>82.5</v>
      </c>
      <c r="G835">
        <v>4950</v>
      </c>
      <c r="H835">
        <v>0</v>
      </c>
    </row>
    <row r="836" spans="6:8" x14ac:dyDescent="0.25">
      <c r="F836">
        <v>82.6</v>
      </c>
      <c r="G836">
        <v>4956</v>
      </c>
      <c r="H836">
        <v>0</v>
      </c>
    </row>
    <row r="837" spans="6:8" x14ac:dyDescent="0.25">
      <c r="F837">
        <v>82.7</v>
      </c>
      <c r="G837">
        <v>4962</v>
      </c>
      <c r="H837">
        <v>0</v>
      </c>
    </row>
    <row r="838" spans="6:8" x14ac:dyDescent="0.25">
      <c r="F838">
        <v>82.8</v>
      </c>
      <c r="G838">
        <v>4968</v>
      </c>
      <c r="H838">
        <v>0</v>
      </c>
    </row>
    <row r="839" spans="6:8" x14ac:dyDescent="0.25">
      <c r="F839">
        <v>82.9</v>
      </c>
      <c r="G839">
        <v>4974</v>
      </c>
      <c r="H839">
        <v>0</v>
      </c>
    </row>
    <row r="840" spans="6:8" x14ac:dyDescent="0.25">
      <c r="F840">
        <v>83</v>
      </c>
      <c r="G840">
        <v>4980</v>
      </c>
      <c r="H840">
        <v>0</v>
      </c>
    </row>
    <row r="841" spans="6:8" x14ac:dyDescent="0.25">
      <c r="F841">
        <v>83.1</v>
      </c>
      <c r="G841">
        <v>4986</v>
      </c>
      <c r="H841">
        <v>0</v>
      </c>
    </row>
    <row r="842" spans="6:8" x14ac:dyDescent="0.25">
      <c r="F842">
        <v>83.2</v>
      </c>
      <c r="G842">
        <v>4992</v>
      </c>
      <c r="H842">
        <v>0</v>
      </c>
    </row>
    <row r="843" spans="6:8" x14ac:dyDescent="0.25">
      <c r="F843">
        <v>83.3</v>
      </c>
      <c r="G843">
        <v>4998</v>
      </c>
      <c r="H843">
        <v>0</v>
      </c>
    </row>
    <row r="844" spans="6:8" x14ac:dyDescent="0.25">
      <c r="F844">
        <v>83.4</v>
      </c>
      <c r="G844">
        <v>5004</v>
      </c>
      <c r="H844">
        <v>0</v>
      </c>
    </row>
    <row r="845" spans="6:8" x14ac:dyDescent="0.25">
      <c r="F845">
        <v>83.5</v>
      </c>
      <c r="G845">
        <v>5010</v>
      </c>
      <c r="H845">
        <v>0</v>
      </c>
    </row>
    <row r="846" spans="6:8" x14ac:dyDescent="0.25">
      <c r="F846">
        <v>83.6</v>
      </c>
      <c r="G846">
        <v>5016</v>
      </c>
      <c r="H846">
        <v>0</v>
      </c>
    </row>
    <row r="847" spans="6:8" x14ac:dyDescent="0.25">
      <c r="F847">
        <v>83.7</v>
      </c>
      <c r="G847">
        <v>5022</v>
      </c>
      <c r="H847">
        <v>0</v>
      </c>
    </row>
    <row r="848" spans="6:8" x14ac:dyDescent="0.25">
      <c r="F848">
        <v>83.8</v>
      </c>
      <c r="G848">
        <v>5028</v>
      </c>
      <c r="H848">
        <v>0</v>
      </c>
    </row>
    <row r="849" spans="6:8" x14ac:dyDescent="0.25">
      <c r="F849">
        <v>83.9</v>
      </c>
      <c r="G849">
        <v>5034</v>
      </c>
      <c r="H849">
        <v>0</v>
      </c>
    </row>
    <row r="850" spans="6:8" x14ac:dyDescent="0.25">
      <c r="F850">
        <v>84</v>
      </c>
      <c r="G850">
        <v>5040</v>
      </c>
      <c r="H850">
        <v>0</v>
      </c>
    </row>
    <row r="851" spans="6:8" x14ac:dyDescent="0.25">
      <c r="F851">
        <v>84.1</v>
      </c>
      <c r="G851">
        <v>5046</v>
      </c>
      <c r="H851">
        <v>0</v>
      </c>
    </row>
    <row r="852" spans="6:8" x14ac:dyDescent="0.25">
      <c r="F852">
        <v>84.2</v>
      </c>
      <c r="G852">
        <v>5052</v>
      </c>
      <c r="H852">
        <v>0</v>
      </c>
    </row>
    <row r="853" spans="6:8" x14ac:dyDescent="0.25">
      <c r="F853">
        <v>84.3</v>
      </c>
      <c r="G853">
        <v>5058</v>
      </c>
      <c r="H853">
        <v>0</v>
      </c>
    </row>
    <row r="854" spans="6:8" x14ac:dyDescent="0.25">
      <c r="F854">
        <v>84.4</v>
      </c>
      <c r="G854">
        <v>5064</v>
      </c>
      <c r="H854">
        <v>0</v>
      </c>
    </row>
    <row r="855" spans="6:8" x14ac:dyDescent="0.25">
      <c r="F855">
        <v>84.5</v>
      </c>
      <c r="G855">
        <v>5070</v>
      </c>
      <c r="H855">
        <v>0</v>
      </c>
    </row>
    <row r="856" spans="6:8" x14ac:dyDescent="0.25">
      <c r="F856">
        <v>84.6</v>
      </c>
      <c r="G856">
        <v>5076</v>
      </c>
      <c r="H856">
        <v>0</v>
      </c>
    </row>
    <row r="857" spans="6:8" x14ac:dyDescent="0.25">
      <c r="F857">
        <v>84.7</v>
      </c>
      <c r="G857">
        <v>5082</v>
      </c>
      <c r="H857">
        <v>0</v>
      </c>
    </row>
    <row r="858" spans="6:8" x14ac:dyDescent="0.25">
      <c r="F858">
        <v>84.8</v>
      </c>
      <c r="G858">
        <v>5088</v>
      </c>
      <c r="H858">
        <v>0</v>
      </c>
    </row>
    <row r="859" spans="6:8" x14ac:dyDescent="0.25">
      <c r="F859">
        <v>84.9</v>
      </c>
      <c r="G859">
        <v>5094</v>
      </c>
      <c r="H859">
        <v>0</v>
      </c>
    </row>
    <row r="860" spans="6:8" x14ac:dyDescent="0.25">
      <c r="F860">
        <v>85</v>
      </c>
      <c r="G860">
        <v>5100</v>
      </c>
      <c r="H860">
        <v>0</v>
      </c>
    </row>
    <row r="861" spans="6:8" x14ac:dyDescent="0.25">
      <c r="F861">
        <v>85.1</v>
      </c>
      <c r="G861">
        <v>5106</v>
      </c>
      <c r="H861">
        <v>0</v>
      </c>
    </row>
    <row r="862" spans="6:8" x14ac:dyDescent="0.25">
      <c r="F862">
        <v>85.2</v>
      </c>
      <c r="G862">
        <v>5112</v>
      </c>
      <c r="H862">
        <v>0</v>
      </c>
    </row>
    <row r="863" spans="6:8" x14ac:dyDescent="0.25">
      <c r="F863">
        <v>85.3</v>
      </c>
      <c r="G863">
        <v>5118</v>
      </c>
      <c r="H863">
        <v>0</v>
      </c>
    </row>
    <row r="864" spans="6:8" x14ac:dyDescent="0.25">
      <c r="F864">
        <v>85.4</v>
      </c>
      <c r="G864">
        <v>5124</v>
      </c>
      <c r="H864">
        <v>0</v>
      </c>
    </row>
    <row r="865" spans="6:8" x14ac:dyDescent="0.25">
      <c r="F865">
        <v>85.5</v>
      </c>
      <c r="G865">
        <v>5130</v>
      </c>
      <c r="H865">
        <v>0</v>
      </c>
    </row>
    <row r="866" spans="6:8" x14ac:dyDescent="0.25">
      <c r="F866">
        <v>85.6</v>
      </c>
      <c r="G866">
        <v>5136</v>
      </c>
      <c r="H866">
        <v>0</v>
      </c>
    </row>
    <row r="867" spans="6:8" x14ac:dyDescent="0.25">
      <c r="F867">
        <v>85.7</v>
      </c>
      <c r="G867">
        <v>5142</v>
      </c>
      <c r="H867">
        <v>0</v>
      </c>
    </row>
    <row r="868" spans="6:8" x14ac:dyDescent="0.25">
      <c r="F868">
        <v>85.8</v>
      </c>
      <c r="G868">
        <v>5148</v>
      </c>
      <c r="H868">
        <v>0</v>
      </c>
    </row>
    <row r="869" spans="6:8" x14ac:dyDescent="0.25">
      <c r="F869">
        <v>85.9</v>
      </c>
      <c r="G869">
        <v>5154</v>
      </c>
      <c r="H869">
        <v>0</v>
      </c>
    </row>
    <row r="870" spans="6:8" x14ac:dyDescent="0.25">
      <c r="F870">
        <v>86</v>
      </c>
      <c r="G870">
        <v>5160</v>
      </c>
      <c r="H870">
        <v>0</v>
      </c>
    </row>
    <row r="871" spans="6:8" x14ac:dyDescent="0.25">
      <c r="F871">
        <v>86.1</v>
      </c>
      <c r="G871">
        <v>5166</v>
      </c>
      <c r="H871">
        <v>0</v>
      </c>
    </row>
    <row r="872" spans="6:8" x14ac:dyDescent="0.25">
      <c r="F872">
        <v>86.2</v>
      </c>
      <c r="G872">
        <v>5172</v>
      </c>
      <c r="H872">
        <v>0</v>
      </c>
    </row>
    <row r="873" spans="6:8" x14ac:dyDescent="0.25">
      <c r="F873">
        <v>86.3</v>
      </c>
      <c r="G873">
        <v>5178</v>
      </c>
      <c r="H873">
        <v>0</v>
      </c>
    </row>
    <row r="874" spans="6:8" x14ac:dyDescent="0.25">
      <c r="F874">
        <v>86.4</v>
      </c>
      <c r="G874">
        <v>5184</v>
      </c>
      <c r="H874">
        <v>0</v>
      </c>
    </row>
    <row r="875" spans="6:8" x14ac:dyDescent="0.25">
      <c r="F875">
        <v>86.5</v>
      </c>
      <c r="G875">
        <v>5190</v>
      </c>
      <c r="H875">
        <v>0</v>
      </c>
    </row>
    <row r="876" spans="6:8" x14ac:dyDescent="0.25">
      <c r="F876">
        <v>86.6</v>
      </c>
      <c r="G876">
        <v>5196</v>
      </c>
      <c r="H876">
        <v>0</v>
      </c>
    </row>
    <row r="877" spans="6:8" x14ac:dyDescent="0.25">
      <c r="F877">
        <v>86.7</v>
      </c>
      <c r="G877">
        <v>5202</v>
      </c>
      <c r="H877">
        <v>0</v>
      </c>
    </row>
    <row r="878" spans="6:8" x14ac:dyDescent="0.25">
      <c r="F878">
        <v>86.8</v>
      </c>
      <c r="G878">
        <v>5208</v>
      </c>
      <c r="H878">
        <v>0</v>
      </c>
    </row>
    <row r="879" spans="6:8" x14ac:dyDescent="0.25">
      <c r="F879">
        <v>86.9</v>
      </c>
      <c r="G879">
        <v>5214</v>
      </c>
      <c r="H879">
        <v>0</v>
      </c>
    </row>
    <row r="880" spans="6:8" x14ac:dyDescent="0.25">
      <c r="F880">
        <v>87</v>
      </c>
      <c r="G880">
        <v>5220</v>
      </c>
      <c r="H880">
        <v>0</v>
      </c>
    </row>
    <row r="881" spans="6:8" x14ac:dyDescent="0.25">
      <c r="F881">
        <v>87.1</v>
      </c>
      <c r="G881">
        <v>5226</v>
      </c>
      <c r="H881">
        <v>0</v>
      </c>
    </row>
    <row r="882" spans="6:8" x14ac:dyDescent="0.25">
      <c r="F882">
        <v>87.2</v>
      </c>
      <c r="G882">
        <v>5232</v>
      </c>
      <c r="H882">
        <v>0</v>
      </c>
    </row>
    <row r="883" spans="6:8" x14ac:dyDescent="0.25">
      <c r="F883">
        <v>87.3</v>
      </c>
      <c r="G883">
        <v>5238</v>
      </c>
      <c r="H883">
        <v>0</v>
      </c>
    </row>
    <row r="884" spans="6:8" x14ac:dyDescent="0.25">
      <c r="F884">
        <v>87.4</v>
      </c>
      <c r="G884">
        <v>5244</v>
      </c>
      <c r="H884">
        <v>0</v>
      </c>
    </row>
    <row r="885" spans="6:8" x14ac:dyDescent="0.25">
      <c r="F885">
        <v>87.5</v>
      </c>
      <c r="G885">
        <v>5250</v>
      </c>
      <c r="H885">
        <v>0</v>
      </c>
    </row>
    <row r="886" spans="6:8" x14ac:dyDescent="0.25">
      <c r="F886">
        <v>87.6</v>
      </c>
      <c r="G886">
        <v>5256</v>
      </c>
      <c r="H886">
        <v>0</v>
      </c>
    </row>
    <row r="887" spans="6:8" x14ac:dyDescent="0.25">
      <c r="F887">
        <v>87.7</v>
      </c>
      <c r="G887">
        <v>5262</v>
      </c>
      <c r="H887">
        <v>0</v>
      </c>
    </row>
    <row r="888" spans="6:8" x14ac:dyDescent="0.25">
      <c r="F888">
        <v>87.8</v>
      </c>
      <c r="G888">
        <v>5268</v>
      </c>
      <c r="H888">
        <v>0</v>
      </c>
    </row>
    <row r="889" spans="6:8" x14ac:dyDescent="0.25">
      <c r="F889">
        <v>87.9</v>
      </c>
      <c r="G889">
        <v>5274</v>
      </c>
      <c r="H889">
        <v>0</v>
      </c>
    </row>
    <row r="890" spans="6:8" x14ac:dyDescent="0.25">
      <c r="F890">
        <v>88</v>
      </c>
      <c r="G890">
        <v>5280</v>
      </c>
      <c r="H890">
        <v>0</v>
      </c>
    </row>
    <row r="891" spans="6:8" x14ac:dyDescent="0.25">
      <c r="F891">
        <v>88.1</v>
      </c>
      <c r="G891">
        <v>5286</v>
      </c>
      <c r="H891">
        <v>0</v>
      </c>
    </row>
    <row r="892" spans="6:8" x14ac:dyDescent="0.25">
      <c r="F892">
        <v>88.2</v>
      </c>
      <c r="G892">
        <v>5292</v>
      </c>
      <c r="H892">
        <v>0</v>
      </c>
    </row>
    <row r="893" spans="6:8" x14ac:dyDescent="0.25">
      <c r="F893">
        <v>88.3</v>
      </c>
      <c r="G893">
        <v>5298</v>
      </c>
      <c r="H893">
        <v>0</v>
      </c>
    </row>
    <row r="894" spans="6:8" x14ac:dyDescent="0.25">
      <c r="F894">
        <v>88.4</v>
      </c>
      <c r="G894">
        <v>5304</v>
      </c>
      <c r="H894">
        <v>0</v>
      </c>
    </row>
    <row r="895" spans="6:8" x14ac:dyDescent="0.25">
      <c r="F895">
        <v>88.5</v>
      </c>
      <c r="G895">
        <v>5310</v>
      </c>
      <c r="H895">
        <v>0</v>
      </c>
    </row>
    <row r="896" spans="6:8" x14ac:dyDescent="0.25">
      <c r="F896">
        <v>88.6</v>
      </c>
      <c r="G896">
        <v>5316</v>
      </c>
      <c r="H896">
        <v>0</v>
      </c>
    </row>
    <row r="897" spans="6:8" x14ac:dyDescent="0.25">
      <c r="F897">
        <v>88.7</v>
      </c>
      <c r="G897">
        <v>5322</v>
      </c>
      <c r="H897">
        <v>0</v>
      </c>
    </row>
    <row r="898" spans="6:8" x14ac:dyDescent="0.25">
      <c r="F898">
        <v>88.8</v>
      </c>
      <c r="G898">
        <v>5328</v>
      </c>
      <c r="H898">
        <v>0</v>
      </c>
    </row>
    <row r="899" spans="6:8" x14ac:dyDescent="0.25">
      <c r="F899">
        <v>88.9</v>
      </c>
      <c r="G899">
        <v>5334</v>
      </c>
      <c r="H899">
        <v>0</v>
      </c>
    </row>
    <row r="900" spans="6:8" x14ac:dyDescent="0.25">
      <c r="F900">
        <v>89</v>
      </c>
      <c r="G900">
        <v>5340</v>
      </c>
      <c r="H900">
        <v>0</v>
      </c>
    </row>
    <row r="901" spans="6:8" x14ac:dyDescent="0.25">
      <c r="F901">
        <v>89.1</v>
      </c>
      <c r="G901">
        <v>5346</v>
      </c>
      <c r="H901">
        <v>0</v>
      </c>
    </row>
    <row r="902" spans="6:8" x14ac:dyDescent="0.25">
      <c r="F902">
        <v>89.2</v>
      </c>
      <c r="G902">
        <v>5352</v>
      </c>
      <c r="H902">
        <v>0</v>
      </c>
    </row>
    <row r="903" spans="6:8" x14ac:dyDescent="0.25">
      <c r="F903">
        <v>89.3</v>
      </c>
      <c r="G903">
        <v>5358</v>
      </c>
      <c r="H903">
        <v>0</v>
      </c>
    </row>
    <row r="904" spans="6:8" x14ac:dyDescent="0.25">
      <c r="F904">
        <v>89.4</v>
      </c>
      <c r="G904">
        <v>5364</v>
      </c>
      <c r="H904">
        <v>0</v>
      </c>
    </row>
    <row r="905" spans="6:8" x14ac:dyDescent="0.25">
      <c r="F905">
        <v>89.5</v>
      </c>
      <c r="G905">
        <v>5370</v>
      </c>
      <c r="H905">
        <v>0</v>
      </c>
    </row>
    <row r="906" spans="6:8" x14ac:dyDescent="0.25">
      <c r="F906">
        <v>89.6</v>
      </c>
      <c r="G906">
        <v>5376</v>
      </c>
      <c r="H906">
        <v>0</v>
      </c>
    </row>
    <row r="907" spans="6:8" x14ac:dyDescent="0.25">
      <c r="F907">
        <v>89.7</v>
      </c>
      <c r="G907">
        <v>5382</v>
      </c>
      <c r="H907">
        <v>0</v>
      </c>
    </row>
    <row r="908" spans="6:8" x14ac:dyDescent="0.25">
      <c r="F908">
        <v>89.8</v>
      </c>
      <c r="G908">
        <v>5388</v>
      </c>
      <c r="H908">
        <v>0</v>
      </c>
    </row>
    <row r="909" spans="6:8" x14ac:dyDescent="0.25">
      <c r="F909">
        <v>89.9</v>
      </c>
      <c r="G909">
        <v>5394</v>
      </c>
      <c r="H909">
        <v>0</v>
      </c>
    </row>
    <row r="910" spans="6:8" x14ac:dyDescent="0.25">
      <c r="F910">
        <v>90</v>
      </c>
      <c r="G910">
        <v>5400</v>
      </c>
      <c r="H910">
        <v>0</v>
      </c>
    </row>
    <row r="911" spans="6:8" x14ac:dyDescent="0.25">
      <c r="F911">
        <v>90.1</v>
      </c>
      <c r="G911">
        <v>5406</v>
      </c>
      <c r="H911">
        <v>0</v>
      </c>
    </row>
    <row r="912" spans="6:8" x14ac:dyDescent="0.25">
      <c r="F912">
        <v>90.2</v>
      </c>
      <c r="G912">
        <v>5412</v>
      </c>
      <c r="H912">
        <v>0</v>
      </c>
    </row>
    <row r="913" spans="6:8" x14ac:dyDescent="0.25">
      <c r="F913">
        <v>90.3</v>
      </c>
      <c r="G913">
        <v>5418</v>
      </c>
      <c r="H913">
        <v>0</v>
      </c>
    </row>
    <row r="914" spans="6:8" x14ac:dyDescent="0.25">
      <c r="F914">
        <v>90.4</v>
      </c>
      <c r="G914">
        <v>5424</v>
      </c>
      <c r="H914">
        <v>0</v>
      </c>
    </row>
    <row r="915" spans="6:8" x14ac:dyDescent="0.25">
      <c r="F915">
        <v>90.5</v>
      </c>
      <c r="G915">
        <v>5430</v>
      </c>
      <c r="H915">
        <v>0</v>
      </c>
    </row>
    <row r="916" spans="6:8" x14ac:dyDescent="0.25">
      <c r="F916">
        <v>90.6</v>
      </c>
      <c r="G916">
        <v>5436</v>
      </c>
      <c r="H916">
        <v>0</v>
      </c>
    </row>
    <row r="917" spans="6:8" x14ac:dyDescent="0.25">
      <c r="F917">
        <v>90.7</v>
      </c>
      <c r="G917">
        <v>5442</v>
      </c>
      <c r="H917">
        <v>0</v>
      </c>
    </row>
    <row r="918" spans="6:8" x14ac:dyDescent="0.25">
      <c r="F918">
        <v>90.8</v>
      </c>
      <c r="G918">
        <v>5448</v>
      </c>
      <c r="H918">
        <v>0</v>
      </c>
    </row>
    <row r="919" spans="6:8" x14ac:dyDescent="0.25">
      <c r="F919">
        <v>90.9</v>
      </c>
      <c r="G919">
        <v>5454</v>
      </c>
      <c r="H919">
        <v>0</v>
      </c>
    </row>
    <row r="920" spans="6:8" x14ac:dyDescent="0.25">
      <c r="F920">
        <v>91</v>
      </c>
      <c r="G920">
        <v>5460</v>
      </c>
      <c r="H920">
        <v>0</v>
      </c>
    </row>
    <row r="921" spans="6:8" x14ac:dyDescent="0.25">
      <c r="F921">
        <v>91.1</v>
      </c>
      <c r="G921">
        <v>5466</v>
      </c>
      <c r="H921">
        <v>0</v>
      </c>
    </row>
    <row r="922" spans="6:8" x14ac:dyDescent="0.25">
      <c r="F922">
        <v>91.2</v>
      </c>
      <c r="G922">
        <v>5472</v>
      </c>
      <c r="H922">
        <v>0</v>
      </c>
    </row>
    <row r="923" spans="6:8" x14ac:dyDescent="0.25">
      <c r="F923">
        <v>91.3</v>
      </c>
      <c r="G923">
        <v>5478</v>
      </c>
      <c r="H923">
        <v>0</v>
      </c>
    </row>
    <row r="924" spans="6:8" x14ac:dyDescent="0.25">
      <c r="F924">
        <v>91.4</v>
      </c>
      <c r="G924">
        <v>5484</v>
      </c>
      <c r="H924">
        <v>0</v>
      </c>
    </row>
    <row r="925" spans="6:8" x14ac:dyDescent="0.25">
      <c r="F925">
        <v>91.5</v>
      </c>
      <c r="G925">
        <v>5490</v>
      </c>
      <c r="H925">
        <v>0</v>
      </c>
    </row>
    <row r="926" spans="6:8" x14ac:dyDescent="0.25">
      <c r="F926">
        <v>91.6</v>
      </c>
      <c r="G926">
        <v>5496</v>
      </c>
      <c r="H926">
        <v>0</v>
      </c>
    </row>
    <row r="927" spans="6:8" x14ac:dyDescent="0.25">
      <c r="F927">
        <v>91.7</v>
      </c>
      <c r="G927">
        <v>5502</v>
      </c>
      <c r="H927">
        <v>0</v>
      </c>
    </row>
    <row r="928" spans="6:8" x14ac:dyDescent="0.25">
      <c r="F928">
        <v>91.8</v>
      </c>
      <c r="G928">
        <v>5508</v>
      </c>
      <c r="H928">
        <v>0</v>
      </c>
    </row>
    <row r="929" spans="6:8" x14ac:dyDescent="0.25">
      <c r="F929">
        <v>91.9</v>
      </c>
      <c r="G929">
        <v>5514</v>
      </c>
      <c r="H929">
        <v>0</v>
      </c>
    </row>
    <row r="930" spans="6:8" x14ac:dyDescent="0.25">
      <c r="F930">
        <v>92</v>
      </c>
      <c r="G930">
        <v>5520</v>
      </c>
      <c r="H930">
        <v>0</v>
      </c>
    </row>
    <row r="931" spans="6:8" x14ac:dyDescent="0.25">
      <c r="F931">
        <v>92.1</v>
      </c>
      <c r="G931">
        <v>5526</v>
      </c>
      <c r="H931">
        <v>0</v>
      </c>
    </row>
    <row r="932" spans="6:8" x14ac:dyDescent="0.25">
      <c r="F932">
        <v>92.2</v>
      </c>
      <c r="G932">
        <v>5532</v>
      </c>
      <c r="H932">
        <v>0</v>
      </c>
    </row>
    <row r="933" spans="6:8" x14ac:dyDescent="0.25">
      <c r="F933">
        <v>92.3</v>
      </c>
      <c r="G933">
        <v>5538</v>
      </c>
      <c r="H933">
        <v>0</v>
      </c>
    </row>
    <row r="934" spans="6:8" x14ac:dyDescent="0.25">
      <c r="F934">
        <v>92.4</v>
      </c>
      <c r="G934">
        <v>5544</v>
      </c>
      <c r="H934">
        <v>0</v>
      </c>
    </row>
    <row r="935" spans="6:8" x14ac:dyDescent="0.25">
      <c r="F935">
        <v>92.5</v>
      </c>
      <c r="G935">
        <v>5550</v>
      </c>
      <c r="H935">
        <v>0</v>
      </c>
    </row>
    <row r="936" spans="6:8" x14ac:dyDescent="0.25">
      <c r="F936">
        <v>92.6</v>
      </c>
      <c r="G936">
        <v>5556</v>
      </c>
      <c r="H936">
        <v>0</v>
      </c>
    </row>
    <row r="937" spans="6:8" x14ac:dyDescent="0.25">
      <c r="F937">
        <v>92.7</v>
      </c>
      <c r="G937">
        <v>5562</v>
      </c>
      <c r="H937">
        <v>0</v>
      </c>
    </row>
    <row r="938" spans="6:8" x14ac:dyDescent="0.25">
      <c r="F938">
        <v>92.8</v>
      </c>
      <c r="G938">
        <v>5568</v>
      </c>
      <c r="H938">
        <v>0</v>
      </c>
    </row>
    <row r="939" spans="6:8" x14ac:dyDescent="0.25">
      <c r="F939">
        <v>92.9</v>
      </c>
      <c r="G939">
        <v>5574</v>
      </c>
      <c r="H939">
        <v>0</v>
      </c>
    </row>
    <row r="940" spans="6:8" x14ac:dyDescent="0.25">
      <c r="F940">
        <v>93</v>
      </c>
      <c r="G940">
        <v>5580</v>
      </c>
      <c r="H940">
        <v>0</v>
      </c>
    </row>
    <row r="941" spans="6:8" x14ac:dyDescent="0.25">
      <c r="F941">
        <v>93.1</v>
      </c>
      <c r="G941">
        <v>5586</v>
      </c>
      <c r="H941">
        <v>0</v>
      </c>
    </row>
    <row r="942" spans="6:8" x14ac:dyDescent="0.25">
      <c r="F942">
        <v>93.2</v>
      </c>
      <c r="G942">
        <v>5592</v>
      </c>
      <c r="H942">
        <v>0</v>
      </c>
    </row>
    <row r="943" spans="6:8" x14ac:dyDescent="0.25">
      <c r="F943">
        <v>93.3</v>
      </c>
      <c r="G943">
        <v>5598</v>
      </c>
      <c r="H943">
        <v>0</v>
      </c>
    </row>
    <row r="944" spans="6:8" x14ac:dyDescent="0.25">
      <c r="F944">
        <v>93.4</v>
      </c>
      <c r="G944">
        <v>5604</v>
      </c>
      <c r="H944">
        <v>0</v>
      </c>
    </row>
    <row r="945" spans="6:8" x14ac:dyDescent="0.25">
      <c r="F945">
        <v>93.5</v>
      </c>
      <c r="G945">
        <v>5610</v>
      </c>
      <c r="H945">
        <v>0</v>
      </c>
    </row>
    <row r="946" spans="6:8" x14ac:dyDescent="0.25">
      <c r="F946">
        <v>93.6</v>
      </c>
      <c r="G946">
        <v>5616</v>
      </c>
      <c r="H946">
        <v>0</v>
      </c>
    </row>
    <row r="947" spans="6:8" x14ac:dyDescent="0.25">
      <c r="F947">
        <v>93.7</v>
      </c>
      <c r="G947">
        <v>5622</v>
      </c>
      <c r="H947">
        <v>0</v>
      </c>
    </row>
    <row r="948" spans="6:8" x14ac:dyDescent="0.25">
      <c r="F948">
        <v>93.8</v>
      </c>
      <c r="G948">
        <v>5628</v>
      </c>
      <c r="H948">
        <v>0</v>
      </c>
    </row>
    <row r="949" spans="6:8" x14ac:dyDescent="0.25">
      <c r="F949">
        <v>93.9</v>
      </c>
      <c r="G949">
        <v>5634</v>
      </c>
      <c r="H949">
        <v>0</v>
      </c>
    </row>
    <row r="950" spans="6:8" x14ac:dyDescent="0.25">
      <c r="F950">
        <v>94</v>
      </c>
      <c r="G950">
        <v>5640</v>
      </c>
      <c r="H950">
        <v>0</v>
      </c>
    </row>
    <row r="951" spans="6:8" x14ac:dyDescent="0.25">
      <c r="F951">
        <v>94.1</v>
      </c>
      <c r="G951">
        <v>5646</v>
      </c>
      <c r="H951">
        <v>0</v>
      </c>
    </row>
    <row r="952" spans="6:8" x14ac:dyDescent="0.25">
      <c r="F952">
        <v>94.2</v>
      </c>
      <c r="G952">
        <v>5652</v>
      </c>
      <c r="H952">
        <v>0</v>
      </c>
    </row>
    <row r="953" spans="6:8" x14ac:dyDescent="0.25">
      <c r="F953">
        <v>94.3</v>
      </c>
      <c r="G953">
        <v>5658</v>
      </c>
      <c r="H953">
        <v>0</v>
      </c>
    </row>
    <row r="954" spans="6:8" x14ac:dyDescent="0.25">
      <c r="F954">
        <v>94.4</v>
      </c>
      <c r="G954">
        <v>5664</v>
      </c>
      <c r="H954">
        <v>0</v>
      </c>
    </row>
    <row r="955" spans="6:8" x14ac:dyDescent="0.25">
      <c r="F955">
        <v>94.5</v>
      </c>
      <c r="G955">
        <v>5670</v>
      </c>
      <c r="H955">
        <v>0</v>
      </c>
    </row>
    <row r="956" spans="6:8" x14ac:dyDescent="0.25">
      <c r="F956">
        <v>94.6</v>
      </c>
      <c r="G956">
        <v>5676</v>
      </c>
      <c r="H956">
        <v>0</v>
      </c>
    </row>
    <row r="957" spans="6:8" x14ac:dyDescent="0.25">
      <c r="F957">
        <v>94.7</v>
      </c>
      <c r="G957">
        <v>5682</v>
      </c>
      <c r="H957">
        <v>0</v>
      </c>
    </row>
    <row r="958" spans="6:8" x14ac:dyDescent="0.25">
      <c r="F958">
        <v>94.8</v>
      </c>
      <c r="G958">
        <v>5688</v>
      </c>
      <c r="H958">
        <v>0</v>
      </c>
    </row>
    <row r="959" spans="6:8" x14ac:dyDescent="0.25">
      <c r="F959">
        <v>94.9</v>
      </c>
      <c r="G959">
        <v>5694</v>
      </c>
      <c r="H959">
        <v>0</v>
      </c>
    </row>
    <row r="960" spans="6:8" x14ac:dyDescent="0.25">
      <c r="F960">
        <v>95</v>
      </c>
      <c r="G960">
        <v>5700</v>
      </c>
      <c r="H960">
        <v>0</v>
      </c>
    </row>
    <row r="961" spans="6:8" x14ac:dyDescent="0.25">
      <c r="F961">
        <v>95.1</v>
      </c>
      <c r="G961">
        <v>5706</v>
      </c>
      <c r="H961">
        <v>0</v>
      </c>
    </row>
    <row r="962" spans="6:8" x14ac:dyDescent="0.25">
      <c r="F962">
        <v>95.2</v>
      </c>
      <c r="G962">
        <v>5712</v>
      </c>
      <c r="H962">
        <v>0</v>
      </c>
    </row>
    <row r="963" spans="6:8" x14ac:dyDescent="0.25">
      <c r="F963">
        <v>95.3</v>
      </c>
      <c r="G963">
        <v>5718</v>
      </c>
      <c r="H963">
        <v>0</v>
      </c>
    </row>
    <row r="964" spans="6:8" x14ac:dyDescent="0.25">
      <c r="F964">
        <v>95.4</v>
      </c>
      <c r="G964">
        <v>5724</v>
      </c>
      <c r="H964">
        <v>0</v>
      </c>
    </row>
    <row r="965" spans="6:8" x14ac:dyDescent="0.25">
      <c r="F965">
        <v>95.5</v>
      </c>
      <c r="G965">
        <v>5730</v>
      </c>
      <c r="H965">
        <v>0</v>
      </c>
    </row>
    <row r="966" spans="6:8" x14ac:dyDescent="0.25">
      <c r="F966">
        <v>95.6</v>
      </c>
      <c r="G966">
        <v>5736</v>
      </c>
      <c r="H966">
        <v>0</v>
      </c>
    </row>
    <row r="967" spans="6:8" x14ac:dyDescent="0.25">
      <c r="F967">
        <v>95.7</v>
      </c>
      <c r="G967">
        <v>5742</v>
      </c>
      <c r="H967">
        <v>0</v>
      </c>
    </row>
    <row r="968" spans="6:8" x14ac:dyDescent="0.25">
      <c r="F968">
        <v>95.8</v>
      </c>
      <c r="G968">
        <v>5748</v>
      </c>
      <c r="H968">
        <v>0</v>
      </c>
    </row>
    <row r="969" spans="6:8" x14ac:dyDescent="0.25">
      <c r="F969">
        <v>95.9</v>
      </c>
      <c r="G969">
        <v>5754</v>
      </c>
      <c r="H969">
        <v>0</v>
      </c>
    </row>
    <row r="970" spans="6:8" x14ac:dyDescent="0.25">
      <c r="F970">
        <v>96</v>
      </c>
      <c r="G970">
        <v>5760</v>
      </c>
      <c r="H970">
        <v>0</v>
      </c>
    </row>
    <row r="971" spans="6:8" x14ac:dyDescent="0.25">
      <c r="F971">
        <v>96.1</v>
      </c>
      <c r="G971">
        <v>5766</v>
      </c>
      <c r="H971">
        <v>0</v>
      </c>
    </row>
    <row r="972" spans="6:8" x14ac:dyDescent="0.25">
      <c r="F972">
        <v>96.2</v>
      </c>
      <c r="G972">
        <v>5772</v>
      </c>
      <c r="H972">
        <v>0</v>
      </c>
    </row>
    <row r="973" spans="6:8" x14ac:dyDescent="0.25">
      <c r="F973">
        <v>96.3</v>
      </c>
      <c r="G973">
        <v>5778</v>
      </c>
      <c r="H973">
        <v>0</v>
      </c>
    </row>
    <row r="974" spans="6:8" x14ac:dyDescent="0.25">
      <c r="F974">
        <v>96.4</v>
      </c>
      <c r="G974">
        <v>5784</v>
      </c>
      <c r="H974">
        <v>0</v>
      </c>
    </row>
    <row r="975" spans="6:8" x14ac:dyDescent="0.25">
      <c r="F975">
        <v>96.5</v>
      </c>
      <c r="G975">
        <v>5790</v>
      </c>
      <c r="H975">
        <v>0</v>
      </c>
    </row>
    <row r="976" spans="6:8" x14ac:dyDescent="0.25">
      <c r="F976">
        <v>96.6</v>
      </c>
      <c r="G976">
        <v>5796</v>
      </c>
      <c r="H976">
        <v>0</v>
      </c>
    </row>
    <row r="977" spans="6:8" x14ac:dyDescent="0.25">
      <c r="F977">
        <v>96.7</v>
      </c>
      <c r="G977">
        <v>5802</v>
      </c>
      <c r="H977">
        <v>0</v>
      </c>
    </row>
    <row r="978" spans="6:8" x14ac:dyDescent="0.25">
      <c r="F978">
        <v>96.8</v>
      </c>
      <c r="G978">
        <v>5808</v>
      </c>
      <c r="H978">
        <v>0</v>
      </c>
    </row>
    <row r="979" spans="6:8" x14ac:dyDescent="0.25">
      <c r="F979">
        <v>96.9</v>
      </c>
      <c r="G979">
        <v>5814</v>
      </c>
      <c r="H979">
        <v>0</v>
      </c>
    </row>
    <row r="980" spans="6:8" x14ac:dyDescent="0.25">
      <c r="F980">
        <v>97</v>
      </c>
      <c r="G980">
        <v>5820</v>
      </c>
      <c r="H980">
        <v>0</v>
      </c>
    </row>
    <row r="981" spans="6:8" x14ac:dyDescent="0.25">
      <c r="F981">
        <v>97.1</v>
      </c>
      <c r="G981">
        <v>5826</v>
      </c>
      <c r="H981">
        <v>0</v>
      </c>
    </row>
    <row r="982" spans="6:8" x14ac:dyDescent="0.25">
      <c r="F982">
        <v>97.2</v>
      </c>
      <c r="G982">
        <v>5832</v>
      </c>
      <c r="H982">
        <v>0</v>
      </c>
    </row>
    <row r="983" spans="6:8" x14ac:dyDescent="0.25">
      <c r="F983">
        <v>97.3</v>
      </c>
      <c r="G983">
        <v>5838</v>
      </c>
      <c r="H983">
        <v>0</v>
      </c>
    </row>
    <row r="984" spans="6:8" x14ac:dyDescent="0.25">
      <c r="F984">
        <v>97.4</v>
      </c>
      <c r="G984">
        <v>5844</v>
      </c>
      <c r="H984">
        <v>0</v>
      </c>
    </row>
    <row r="985" spans="6:8" x14ac:dyDescent="0.25">
      <c r="F985">
        <v>97.5</v>
      </c>
      <c r="G985">
        <v>5850</v>
      </c>
      <c r="H985">
        <v>0</v>
      </c>
    </row>
    <row r="986" spans="6:8" x14ac:dyDescent="0.25">
      <c r="F986">
        <v>97.6</v>
      </c>
      <c r="G986">
        <v>5856</v>
      </c>
      <c r="H986">
        <v>0</v>
      </c>
    </row>
    <row r="987" spans="6:8" x14ac:dyDescent="0.25">
      <c r="F987">
        <v>97.7</v>
      </c>
      <c r="G987">
        <v>5862</v>
      </c>
      <c r="H987">
        <v>0</v>
      </c>
    </row>
    <row r="988" spans="6:8" x14ac:dyDescent="0.25">
      <c r="F988">
        <v>97.8</v>
      </c>
      <c r="G988">
        <v>5868</v>
      </c>
      <c r="H988">
        <v>0</v>
      </c>
    </row>
    <row r="989" spans="6:8" x14ac:dyDescent="0.25">
      <c r="F989">
        <v>97.9</v>
      </c>
      <c r="G989">
        <v>5874</v>
      </c>
      <c r="H989">
        <v>0</v>
      </c>
    </row>
    <row r="990" spans="6:8" x14ac:dyDescent="0.25">
      <c r="F990">
        <v>98</v>
      </c>
      <c r="G990">
        <v>5880</v>
      </c>
      <c r="H990">
        <v>0</v>
      </c>
    </row>
    <row r="991" spans="6:8" x14ac:dyDescent="0.25">
      <c r="F991">
        <v>98.1</v>
      </c>
      <c r="G991">
        <v>5886</v>
      </c>
      <c r="H991">
        <v>0</v>
      </c>
    </row>
    <row r="992" spans="6:8" x14ac:dyDescent="0.25">
      <c r="F992">
        <v>98.2</v>
      </c>
      <c r="G992">
        <v>5892</v>
      </c>
      <c r="H992">
        <v>0</v>
      </c>
    </row>
    <row r="993" spans="6:8" x14ac:dyDescent="0.25">
      <c r="F993">
        <v>98.3</v>
      </c>
      <c r="G993">
        <v>5898</v>
      </c>
      <c r="H993">
        <v>0</v>
      </c>
    </row>
    <row r="994" spans="6:8" x14ac:dyDescent="0.25">
      <c r="F994">
        <v>98.4</v>
      </c>
      <c r="G994">
        <v>5904</v>
      </c>
      <c r="H994">
        <v>0</v>
      </c>
    </row>
    <row r="995" spans="6:8" x14ac:dyDescent="0.25">
      <c r="F995">
        <v>98.5</v>
      </c>
      <c r="G995">
        <v>5910</v>
      </c>
      <c r="H995">
        <v>0</v>
      </c>
    </row>
    <row r="996" spans="6:8" x14ac:dyDescent="0.25">
      <c r="F996">
        <v>98.6</v>
      </c>
      <c r="G996">
        <v>5916</v>
      </c>
      <c r="H996">
        <v>0</v>
      </c>
    </row>
    <row r="997" spans="6:8" x14ac:dyDescent="0.25">
      <c r="F997">
        <v>98.7</v>
      </c>
      <c r="G997">
        <v>5922</v>
      </c>
      <c r="H997">
        <v>0</v>
      </c>
    </row>
    <row r="998" spans="6:8" x14ac:dyDescent="0.25">
      <c r="F998">
        <v>98.8</v>
      </c>
      <c r="G998">
        <v>5928</v>
      </c>
      <c r="H998">
        <v>0</v>
      </c>
    </row>
    <row r="999" spans="6:8" x14ac:dyDescent="0.25">
      <c r="F999">
        <v>98.9</v>
      </c>
      <c r="G999">
        <v>5934</v>
      </c>
      <c r="H999">
        <v>0</v>
      </c>
    </row>
    <row r="1000" spans="6:8" x14ac:dyDescent="0.25">
      <c r="F1000">
        <v>99</v>
      </c>
      <c r="G1000">
        <v>5940</v>
      </c>
      <c r="H1000">
        <v>0</v>
      </c>
    </row>
    <row r="1001" spans="6:8" x14ac:dyDescent="0.25">
      <c r="F1001">
        <v>99.1</v>
      </c>
      <c r="G1001">
        <v>5946</v>
      </c>
      <c r="H1001">
        <v>0</v>
      </c>
    </row>
    <row r="1002" spans="6:8" x14ac:dyDescent="0.25">
      <c r="F1002">
        <v>99.2</v>
      </c>
      <c r="G1002">
        <v>5952</v>
      </c>
      <c r="H1002">
        <v>0</v>
      </c>
    </row>
    <row r="1003" spans="6:8" x14ac:dyDescent="0.25">
      <c r="F1003">
        <v>99.3</v>
      </c>
      <c r="G1003">
        <v>5958</v>
      </c>
      <c r="H1003">
        <v>0</v>
      </c>
    </row>
    <row r="1004" spans="6:8" x14ac:dyDescent="0.25">
      <c r="F1004">
        <v>99.4</v>
      </c>
      <c r="G1004">
        <v>5964</v>
      </c>
      <c r="H1004">
        <v>0</v>
      </c>
    </row>
    <row r="1005" spans="6:8" x14ac:dyDescent="0.25">
      <c r="F1005">
        <v>99.5</v>
      </c>
      <c r="G1005">
        <v>5970</v>
      </c>
      <c r="H1005">
        <v>0</v>
      </c>
    </row>
    <row r="1006" spans="6:8" x14ac:dyDescent="0.25">
      <c r="F1006">
        <v>99.6</v>
      </c>
      <c r="G1006">
        <v>5976</v>
      </c>
      <c r="H1006">
        <v>0</v>
      </c>
    </row>
    <row r="1007" spans="6:8" x14ac:dyDescent="0.25">
      <c r="F1007">
        <v>99.7</v>
      </c>
      <c r="G1007">
        <v>5982</v>
      </c>
      <c r="H1007">
        <v>0</v>
      </c>
    </row>
    <row r="1008" spans="6:8" x14ac:dyDescent="0.25">
      <c r="F1008">
        <v>99.8</v>
      </c>
      <c r="G1008">
        <v>5988</v>
      </c>
      <c r="H1008">
        <v>0</v>
      </c>
    </row>
    <row r="1009" spans="6:8" x14ac:dyDescent="0.25">
      <c r="F1009">
        <v>99.9</v>
      </c>
      <c r="G1009">
        <v>5994</v>
      </c>
      <c r="H1009">
        <v>0</v>
      </c>
    </row>
    <row r="1010" spans="6:8" x14ac:dyDescent="0.25">
      <c r="F1010">
        <v>100</v>
      </c>
      <c r="G1010">
        <v>6000</v>
      </c>
      <c r="H1010">
        <v>0</v>
      </c>
    </row>
    <row r="1011" spans="6:8" x14ac:dyDescent="0.25">
      <c r="F1011">
        <v>100.1</v>
      </c>
      <c r="G1011">
        <v>6006</v>
      </c>
      <c r="H1011">
        <v>0</v>
      </c>
    </row>
    <row r="1012" spans="6:8" x14ac:dyDescent="0.25">
      <c r="F1012">
        <v>100.2</v>
      </c>
      <c r="G1012">
        <v>6012</v>
      </c>
      <c r="H1012">
        <v>0</v>
      </c>
    </row>
    <row r="1013" spans="6:8" x14ac:dyDescent="0.25">
      <c r="F1013">
        <v>100.3</v>
      </c>
      <c r="G1013">
        <v>6018</v>
      </c>
      <c r="H1013">
        <v>0</v>
      </c>
    </row>
    <row r="1014" spans="6:8" x14ac:dyDescent="0.25">
      <c r="F1014">
        <v>100.4</v>
      </c>
      <c r="G1014">
        <v>6024</v>
      </c>
      <c r="H1014">
        <v>0</v>
      </c>
    </row>
    <row r="1015" spans="6:8" x14ac:dyDescent="0.25">
      <c r="F1015">
        <v>100.5</v>
      </c>
      <c r="G1015">
        <v>6030</v>
      </c>
      <c r="H1015">
        <v>0</v>
      </c>
    </row>
    <row r="1016" spans="6:8" x14ac:dyDescent="0.25">
      <c r="F1016">
        <v>100.6</v>
      </c>
      <c r="G1016">
        <v>6036</v>
      </c>
      <c r="H1016">
        <v>0</v>
      </c>
    </row>
    <row r="1017" spans="6:8" x14ac:dyDescent="0.25">
      <c r="F1017">
        <v>100.7</v>
      </c>
      <c r="G1017">
        <v>6042</v>
      </c>
      <c r="H1017">
        <v>0</v>
      </c>
    </row>
    <row r="1018" spans="6:8" x14ac:dyDescent="0.25">
      <c r="F1018">
        <v>100.8</v>
      </c>
      <c r="G1018">
        <v>6048</v>
      </c>
      <c r="H1018">
        <v>0</v>
      </c>
    </row>
    <row r="1019" spans="6:8" x14ac:dyDescent="0.25">
      <c r="F1019">
        <v>100.9</v>
      </c>
      <c r="G1019">
        <v>6054</v>
      </c>
      <c r="H1019">
        <v>0</v>
      </c>
    </row>
    <row r="1020" spans="6:8" x14ac:dyDescent="0.25">
      <c r="F1020">
        <v>101</v>
      </c>
      <c r="G1020">
        <v>6060</v>
      </c>
      <c r="H1020">
        <v>0</v>
      </c>
    </row>
    <row r="1021" spans="6:8" x14ac:dyDescent="0.25">
      <c r="F1021">
        <v>101.1</v>
      </c>
      <c r="G1021">
        <v>6066</v>
      </c>
      <c r="H1021">
        <v>0</v>
      </c>
    </row>
    <row r="1022" spans="6:8" x14ac:dyDescent="0.25">
      <c r="F1022">
        <v>101.2</v>
      </c>
      <c r="G1022">
        <v>6072</v>
      </c>
      <c r="H1022">
        <v>0</v>
      </c>
    </row>
    <row r="1023" spans="6:8" x14ac:dyDescent="0.25">
      <c r="F1023">
        <v>101.3</v>
      </c>
      <c r="G1023">
        <v>6078</v>
      </c>
      <c r="H1023">
        <v>0</v>
      </c>
    </row>
    <row r="1024" spans="6:8" x14ac:dyDescent="0.25">
      <c r="F1024">
        <v>101.4</v>
      </c>
      <c r="G1024">
        <v>6084</v>
      </c>
      <c r="H1024">
        <v>0</v>
      </c>
    </row>
    <row r="1025" spans="6:8" x14ac:dyDescent="0.25">
      <c r="F1025">
        <v>101.5</v>
      </c>
      <c r="G1025">
        <v>6090</v>
      </c>
      <c r="H1025">
        <v>0</v>
      </c>
    </row>
    <row r="1026" spans="6:8" x14ac:dyDescent="0.25">
      <c r="F1026">
        <v>101.6</v>
      </c>
      <c r="G1026">
        <v>6096</v>
      </c>
      <c r="H1026">
        <v>0</v>
      </c>
    </row>
    <row r="1027" spans="6:8" x14ac:dyDescent="0.25">
      <c r="F1027">
        <v>101.7</v>
      </c>
      <c r="G1027">
        <v>6102</v>
      </c>
      <c r="H1027">
        <v>0</v>
      </c>
    </row>
    <row r="1028" spans="6:8" x14ac:dyDescent="0.25">
      <c r="F1028">
        <v>101.8</v>
      </c>
      <c r="G1028">
        <v>6108</v>
      </c>
      <c r="H1028">
        <v>0</v>
      </c>
    </row>
    <row r="1029" spans="6:8" x14ac:dyDescent="0.25">
      <c r="F1029">
        <v>101.9</v>
      </c>
      <c r="G1029">
        <v>6114</v>
      </c>
      <c r="H1029">
        <v>0</v>
      </c>
    </row>
    <row r="1030" spans="6:8" x14ac:dyDescent="0.25">
      <c r="F1030">
        <v>102</v>
      </c>
      <c r="G1030">
        <v>6120</v>
      </c>
      <c r="H1030">
        <v>0</v>
      </c>
    </row>
    <row r="1031" spans="6:8" x14ac:dyDescent="0.25">
      <c r="F1031">
        <v>102.1</v>
      </c>
      <c r="G1031">
        <v>6126</v>
      </c>
      <c r="H1031">
        <v>0</v>
      </c>
    </row>
    <row r="1032" spans="6:8" x14ac:dyDescent="0.25">
      <c r="F1032">
        <v>102.2</v>
      </c>
      <c r="G1032">
        <v>6132</v>
      </c>
      <c r="H1032">
        <v>0</v>
      </c>
    </row>
    <row r="1033" spans="6:8" x14ac:dyDescent="0.25">
      <c r="F1033">
        <v>102.3</v>
      </c>
      <c r="G1033">
        <v>6138</v>
      </c>
      <c r="H1033">
        <v>0</v>
      </c>
    </row>
    <row r="1034" spans="6:8" x14ac:dyDescent="0.25">
      <c r="F1034">
        <v>102.4</v>
      </c>
      <c r="G1034">
        <v>6144</v>
      </c>
      <c r="H1034">
        <v>0</v>
      </c>
    </row>
    <row r="1035" spans="6:8" x14ac:dyDescent="0.25">
      <c r="F1035">
        <v>102.5</v>
      </c>
      <c r="G1035">
        <v>6150</v>
      </c>
      <c r="H1035">
        <v>0</v>
      </c>
    </row>
    <row r="1036" spans="6:8" x14ac:dyDescent="0.25">
      <c r="F1036">
        <v>102.6</v>
      </c>
      <c r="G1036">
        <v>6156</v>
      </c>
      <c r="H1036">
        <v>0</v>
      </c>
    </row>
    <row r="1037" spans="6:8" x14ac:dyDescent="0.25">
      <c r="F1037">
        <v>102.7</v>
      </c>
      <c r="G1037">
        <v>6162</v>
      </c>
      <c r="H1037">
        <v>0</v>
      </c>
    </row>
    <row r="1038" spans="6:8" x14ac:dyDescent="0.25">
      <c r="F1038">
        <v>102.8</v>
      </c>
      <c r="G1038">
        <v>6168</v>
      </c>
      <c r="H1038">
        <v>0</v>
      </c>
    </row>
    <row r="1039" spans="6:8" x14ac:dyDescent="0.25">
      <c r="F1039">
        <v>102.9</v>
      </c>
      <c r="G1039">
        <v>6174</v>
      </c>
      <c r="H1039">
        <v>0</v>
      </c>
    </row>
    <row r="1040" spans="6:8" x14ac:dyDescent="0.25">
      <c r="F1040">
        <v>103</v>
      </c>
      <c r="G1040">
        <v>6180</v>
      </c>
      <c r="H1040">
        <v>0</v>
      </c>
    </row>
    <row r="1041" spans="6:8" x14ac:dyDescent="0.25">
      <c r="F1041">
        <v>103.1</v>
      </c>
      <c r="G1041">
        <v>6186</v>
      </c>
      <c r="H1041">
        <v>0</v>
      </c>
    </row>
    <row r="1042" spans="6:8" x14ac:dyDescent="0.25">
      <c r="F1042">
        <v>103.2</v>
      </c>
      <c r="G1042">
        <v>6192</v>
      </c>
      <c r="H1042">
        <v>0</v>
      </c>
    </row>
    <row r="1043" spans="6:8" x14ac:dyDescent="0.25">
      <c r="F1043">
        <v>103.3</v>
      </c>
      <c r="G1043">
        <v>6198</v>
      </c>
      <c r="H1043">
        <v>0</v>
      </c>
    </row>
    <row r="1044" spans="6:8" x14ac:dyDescent="0.25">
      <c r="F1044">
        <v>103.4</v>
      </c>
      <c r="G1044">
        <v>6204</v>
      </c>
      <c r="H1044">
        <v>0</v>
      </c>
    </row>
    <row r="1045" spans="6:8" x14ac:dyDescent="0.25">
      <c r="F1045">
        <v>103.5</v>
      </c>
      <c r="G1045">
        <v>6210</v>
      </c>
      <c r="H1045">
        <v>0</v>
      </c>
    </row>
    <row r="1046" spans="6:8" x14ac:dyDescent="0.25">
      <c r="F1046">
        <v>103.6</v>
      </c>
      <c r="G1046">
        <v>6216</v>
      </c>
      <c r="H1046">
        <v>0</v>
      </c>
    </row>
    <row r="1047" spans="6:8" x14ac:dyDescent="0.25">
      <c r="F1047">
        <v>103.7</v>
      </c>
      <c r="G1047">
        <v>6222</v>
      </c>
      <c r="H1047">
        <v>0</v>
      </c>
    </row>
    <row r="1048" spans="6:8" x14ac:dyDescent="0.25">
      <c r="F1048">
        <v>103.8</v>
      </c>
      <c r="G1048">
        <v>6228</v>
      </c>
      <c r="H1048">
        <v>0</v>
      </c>
    </row>
    <row r="1049" spans="6:8" x14ac:dyDescent="0.25">
      <c r="F1049">
        <v>103.9</v>
      </c>
      <c r="G1049">
        <v>6234</v>
      </c>
      <c r="H1049">
        <v>0</v>
      </c>
    </row>
    <row r="1050" spans="6:8" x14ac:dyDescent="0.25">
      <c r="F1050">
        <v>104</v>
      </c>
      <c r="G1050">
        <v>6240</v>
      </c>
      <c r="H1050">
        <v>0</v>
      </c>
    </row>
    <row r="1051" spans="6:8" x14ac:dyDescent="0.25">
      <c r="F1051">
        <v>104.1</v>
      </c>
      <c r="G1051">
        <v>6246</v>
      </c>
      <c r="H1051">
        <v>0</v>
      </c>
    </row>
    <row r="1052" spans="6:8" x14ac:dyDescent="0.25">
      <c r="F1052">
        <v>104.2</v>
      </c>
      <c r="G1052">
        <v>6252</v>
      </c>
      <c r="H1052">
        <v>0</v>
      </c>
    </row>
    <row r="1053" spans="6:8" x14ac:dyDescent="0.25">
      <c r="F1053">
        <v>104.3</v>
      </c>
      <c r="G1053">
        <v>6258</v>
      </c>
      <c r="H1053">
        <v>0</v>
      </c>
    </row>
    <row r="1054" spans="6:8" x14ac:dyDescent="0.25">
      <c r="F1054">
        <v>104.4</v>
      </c>
      <c r="G1054">
        <v>6264</v>
      </c>
      <c r="H1054">
        <v>0</v>
      </c>
    </row>
    <row r="1055" spans="6:8" x14ac:dyDescent="0.25">
      <c r="F1055">
        <v>104.5</v>
      </c>
      <c r="G1055">
        <v>6270</v>
      </c>
      <c r="H1055">
        <v>0</v>
      </c>
    </row>
    <row r="1056" spans="6:8" x14ac:dyDescent="0.25">
      <c r="F1056">
        <v>104.6</v>
      </c>
      <c r="G1056">
        <v>6276</v>
      </c>
      <c r="H1056">
        <v>0</v>
      </c>
    </row>
    <row r="1057" spans="6:8" x14ac:dyDescent="0.25">
      <c r="F1057">
        <v>104.7</v>
      </c>
      <c r="G1057">
        <v>6282</v>
      </c>
      <c r="H1057">
        <v>0</v>
      </c>
    </row>
    <row r="1058" spans="6:8" x14ac:dyDescent="0.25">
      <c r="F1058">
        <v>104.8</v>
      </c>
      <c r="G1058">
        <v>6288</v>
      </c>
      <c r="H1058">
        <v>0</v>
      </c>
    </row>
    <row r="1059" spans="6:8" x14ac:dyDescent="0.25">
      <c r="F1059">
        <v>104.9</v>
      </c>
      <c r="G1059">
        <v>6294</v>
      </c>
      <c r="H1059">
        <v>0</v>
      </c>
    </row>
    <row r="1060" spans="6:8" x14ac:dyDescent="0.25">
      <c r="F1060">
        <v>105</v>
      </c>
      <c r="G1060">
        <v>6300</v>
      </c>
      <c r="H1060">
        <v>0</v>
      </c>
    </row>
    <row r="1061" spans="6:8" x14ac:dyDescent="0.25">
      <c r="F1061">
        <v>105.1</v>
      </c>
      <c r="G1061">
        <v>6306</v>
      </c>
      <c r="H1061">
        <v>0</v>
      </c>
    </row>
    <row r="1062" spans="6:8" x14ac:dyDescent="0.25">
      <c r="F1062">
        <v>105.2</v>
      </c>
      <c r="G1062">
        <v>6312</v>
      </c>
      <c r="H1062">
        <v>0</v>
      </c>
    </row>
    <row r="1063" spans="6:8" x14ac:dyDescent="0.25">
      <c r="F1063">
        <v>105.3</v>
      </c>
      <c r="G1063">
        <v>6318</v>
      </c>
      <c r="H1063">
        <v>0</v>
      </c>
    </row>
    <row r="1064" spans="6:8" x14ac:dyDescent="0.25">
      <c r="F1064">
        <v>105.4</v>
      </c>
      <c r="G1064">
        <v>6324</v>
      </c>
      <c r="H1064">
        <v>0</v>
      </c>
    </row>
    <row r="1065" spans="6:8" x14ac:dyDescent="0.25">
      <c r="F1065">
        <v>105.5</v>
      </c>
      <c r="G1065">
        <v>6330</v>
      </c>
      <c r="H1065">
        <v>0</v>
      </c>
    </row>
    <row r="1066" spans="6:8" x14ac:dyDescent="0.25">
      <c r="F1066">
        <v>105.6</v>
      </c>
      <c r="G1066">
        <v>6336</v>
      </c>
      <c r="H1066">
        <v>0</v>
      </c>
    </row>
    <row r="1067" spans="6:8" x14ac:dyDescent="0.25">
      <c r="F1067">
        <v>105.7</v>
      </c>
      <c r="G1067">
        <v>6342</v>
      </c>
      <c r="H1067">
        <v>0</v>
      </c>
    </row>
    <row r="1068" spans="6:8" x14ac:dyDescent="0.25">
      <c r="F1068">
        <v>105.8</v>
      </c>
      <c r="G1068">
        <v>6348</v>
      </c>
      <c r="H1068">
        <v>0</v>
      </c>
    </row>
    <row r="1069" spans="6:8" x14ac:dyDescent="0.25">
      <c r="F1069">
        <v>105.9</v>
      </c>
      <c r="G1069">
        <v>6354</v>
      </c>
      <c r="H1069">
        <v>0</v>
      </c>
    </row>
    <row r="1070" spans="6:8" x14ac:dyDescent="0.25">
      <c r="F1070">
        <v>106</v>
      </c>
      <c r="G1070">
        <v>6360</v>
      </c>
      <c r="H1070">
        <v>0</v>
      </c>
    </row>
    <row r="1071" spans="6:8" x14ac:dyDescent="0.25">
      <c r="F1071">
        <v>106.1</v>
      </c>
      <c r="G1071">
        <v>6366</v>
      </c>
      <c r="H1071">
        <v>0</v>
      </c>
    </row>
    <row r="1072" spans="6:8" x14ac:dyDescent="0.25">
      <c r="F1072">
        <v>106.2</v>
      </c>
      <c r="G1072">
        <v>6372</v>
      </c>
      <c r="H1072">
        <v>0</v>
      </c>
    </row>
    <row r="1073" spans="6:8" x14ac:dyDescent="0.25">
      <c r="F1073">
        <v>106.3</v>
      </c>
      <c r="G1073">
        <v>6378</v>
      </c>
      <c r="H1073">
        <v>0</v>
      </c>
    </row>
    <row r="1074" spans="6:8" x14ac:dyDescent="0.25">
      <c r="F1074">
        <v>106.4</v>
      </c>
      <c r="G1074">
        <v>6384</v>
      </c>
      <c r="H1074">
        <v>0</v>
      </c>
    </row>
    <row r="1075" spans="6:8" x14ac:dyDescent="0.25">
      <c r="F1075">
        <v>106.5</v>
      </c>
      <c r="G1075">
        <v>6390</v>
      </c>
      <c r="H1075">
        <v>0</v>
      </c>
    </row>
    <row r="1076" spans="6:8" x14ac:dyDescent="0.25">
      <c r="F1076">
        <v>106.6</v>
      </c>
      <c r="G1076">
        <v>6396</v>
      </c>
      <c r="H1076">
        <v>0</v>
      </c>
    </row>
    <row r="1077" spans="6:8" x14ac:dyDescent="0.25">
      <c r="F1077">
        <v>106.7</v>
      </c>
      <c r="G1077">
        <v>6402</v>
      </c>
      <c r="H1077">
        <v>0</v>
      </c>
    </row>
    <row r="1078" spans="6:8" x14ac:dyDescent="0.25">
      <c r="F1078">
        <v>106.8</v>
      </c>
      <c r="G1078">
        <v>6408</v>
      </c>
      <c r="H1078">
        <v>0</v>
      </c>
    </row>
    <row r="1079" spans="6:8" x14ac:dyDescent="0.25">
      <c r="F1079">
        <v>106.9</v>
      </c>
      <c r="G1079">
        <v>6414</v>
      </c>
      <c r="H1079">
        <v>0</v>
      </c>
    </row>
    <row r="1080" spans="6:8" x14ac:dyDescent="0.25">
      <c r="F1080">
        <v>107</v>
      </c>
      <c r="G1080">
        <v>6420</v>
      </c>
      <c r="H1080">
        <v>0</v>
      </c>
    </row>
    <row r="1081" spans="6:8" x14ac:dyDescent="0.25">
      <c r="F1081">
        <v>107.1</v>
      </c>
      <c r="G1081">
        <v>6426</v>
      </c>
      <c r="H1081">
        <v>0</v>
      </c>
    </row>
    <row r="1082" spans="6:8" x14ac:dyDescent="0.25">
      <c r="F1082">
        <v>107.2</v>
      </c>
      <c r="G1082">
        <v>6432</v>
      </c>
      <c r="H1082">
        <v>0</v>
      </c>
    </row>
    <row r="1083" spans="6:8" x14ac:dyDescent="0.25">
      <c r="F1083">
        <v>107.3</v>
      </c>
      <c r="G1083">
        <v>6438</v>
      </c>
      <c r="H1083">
        <v>0</v>
      </c>
    </row>
    <row r="1084" spans="6:8" x14ac:dyDescent="0.25">
      <c r="F1084">
        <v>107.4</v>
      </c>
      <c r="G1084">
        <v>6444</v>
      </c>
      <c r="H1084">
        <v>0</v>
      </c>
    </row>
    <row r="1085" spans="6:8" x14ac:dyDescent="0.25">
      <c r="F1085">
        <v>107.5</v>
      </c>
      <c r="G1085">
        <v>6450</v>
      </c>
      <c r="H1085">
        <v>0</v>
      </c>
    </row>
    <row r="1086" spans="6:8" x14ac:dyDescent="0.25">
      <c r="F1086">
        <v>107.6</v>
      </c>
      <c r="G1086">
        <v>6456</v>
      </c>
      <c r="H1086">
        <v>0</v>
      </c>
    </row>
    <row r="1087" spans="6:8" x14ac:dyDescent="0.25">
      <c r="F1087">
        <v>107.7</v>
      </c>
      <c r="G1087">
        <v>6462</v>
      </c>
      <c r="H1087">
        <v>0</v>
      </c>
    </row>
    <row r="1088" spans="6:8" x14ac:dyDescent="0.25">
      <c r="F1088">
        <v>107.8</v>
      </c>
      <c r="G1088">
        <v>6468</v>
      </c>
      <c r="H1088">
        <v>0</v>
      </c>
    </row>
    <row r="1089" spans="6:8" x14ac:dyDescent="0.25">
      <c r="F1089">
        <v>107.9</v>
      </c>
      <c r="G1089">
        <v>6474</v>
      </c>
      <c r="H1089">
        <v>0</v>
      </c>
    </row>
    <row r="1090" spans="6:8" x14ac:dyDescent="0.25">
      <c r="F1090">
        <v>108</v>
      </c>
      <c r="G1090">
        <v>6480</v>
      </c>
      <c r="H1090">
        <v>0</v>
      </c>
    </row>
    <row r="1091" spans="6:8" x14ac:dyDescent="0.25">
      <c r="F1091">
        <v>108.1</v>
      </c>
      <c r="G1091">
        <v>6486</v>
      </c>
      <c r="H1091">
        <v>0</v>
      </c>
    </row>
    <row r="1092" spans="6:8" x14ac:dyDescent="0.25">
      <c r="F1092">
        <v>108.2</v>
      </c>
      <c r="G1092">
        <v>6492</v>
      </c>
      <c r="H1092">
        <v>0</v>
      </c>
    </row>
    <row r="1093" spans="6:8" x14ac:dyDescent="0.25">
      <c r="F1093">
        <v>108.3</v>
      </c>
      <c r="G1093">
        <v>6498</v>
      </c>
      <c r="H1093">
        <v>0</v>
      </c>
    </row>
    <row r="1094" spans="6:8" x14ac:dyDescent="0.25">
      <c r="F1094">
        <v>108.4</v>
      </c>
      <c r="G1094">
        <v>6504</v>
      </c>
      <c r="H1094">
        <v>0</v>
      </c>
    </row>
    <row r="1095" spans="6:8" x14ac:dyDescent="0.25">
      <c r="F1095">
        <v>108.5</v>
      </c>
      <c r="G1095">
        <v>6510</v>
      </c>
      <c r="H1095">
        <v>0</v>
      </c>
    </row>
    <row r="1096" spans="6:8" x14ac:dyDescent="0.25">
      <c r="F1096">
        <v>108.6</v>
      </c>
      <c r="G1096">
        <v>6516</v>
      </c>
      <c r="H1096">
        <v>0</v>
      </c>
    </row>
    <row r="1097" spans="6:8" x14ac:dyDescent="0.25">
      <c r="F1097">
        <v>108.7</v>
      </c>
      <c r="G1097">
        <v>6522</v>
      </c>
      <c r="H1097">
        <v>0</v>
      </c>
    </row>
    <row r="1098" spans="6:8" x14ac:dyDescent="0.25">
      <c r="F1098">
        <v>108.8</v>
      </c>
      <c r="G1098">
        <v>6528</v>
      </c>
      <c r="H1098">
        <v>0</v>
      </c>
    </row>
    <row r="1099" spans="6:8" x14ac:dyDescent="0.25">
      <c r="F1099">
        <v>108.9</v>
      </c>
      <c r="G1099">
        <v>6534</v>
      </c>
      <c r="H1099">
        <v>0</v>
      </c>
    </row>
    <row r="1100" spans="6:8" x14ac:dyDescent="0.25">
      <c r="F1100">
        <v>109</v>
      </c>
      <c r="G1100">
        <v>6540</v>
      </c>
      <c r="H1100">
        <v>0</v>
      </c>
    </row>
    <row r="1101" spans="6:8" x14ac:dyDescent="0.25">
      <c r="F1101">
        <v>109.1</v>
      </c>
      <c r="G1101">
        <v>6546</v>
      </c>
      <c r="H1101">
        <v>0</v>
      </c>
    </row>
    <row r="1102" spans="6:8" x14ac:dyDescent="0.25">
      <c r="F1102">
        <v>109.2</v>
      </c>
      <c r="G1102">
        <v>6552</v>
      </c>
      <c r="H1102">
        <v>0</v>
      </c>
    </row>
    <row r="1103" spans="6:8" x14ac:dyDescent="0.25">
      <c r="F1103">
        <v>109.3</v>
      </c>
      <c r="G1103">
        <v>6558</v>
      </c>
      <c r="H1103">
        <v>0</v>
      </c>
    </row>
    <row r="1104" spans="6:8" x14ac:dyDescent="0.25">
      <c r="F1104">
        <v>109.4</v>
      </c>
      <c r="G1104">
        <v>6564</v>
      </c>
      <c r="H1104">
        <v>0</v>
      </c>
    </row>
    <row r="1105" spans="6:8" x14ac:dyDescent="0.25">
      <c r="F1105">
        <v>109.5</v>
      </c>
      <c r="G1105">
        <v>6570</v>
      </c>
      <c r="H1105">
        <v>0</v>
      </c>
    </row>
    <row r="1106" spans="6:8" x14ac:dyDescent="0.25">
      <c r="F1106">
        <v>109.6</v>
      </c>
      <c r="G1106">
        <v>6576</v>
      </c>
      <c r="H1106">
        <v>0</v>
      </c>
    </row>
    <row r="1107" spans="6:8" x14ac:dyDescent="0.25">
      <c r="F1107">
        <v>109.7</v>
      </c>
      <c r="G1107">
        <v>6582</v>
      </c>
      <c r="H1107">
        <v>0</v>
      </c>
    </row>
    <row r="1108" spans="6:8" x14ac:dyDescent="0.25">
      <c r="F1108">
        <v>109.8</v>
      </c>
      <c r="G1108">
        <v>6588</v>
      </c>
      <c r="H1108">
        <v>0</v>
      </c>
    </row>
    <row r="1109" spans="6:8" x14ac:dyDescent="0.25">
      <c r="F1109">
        <v>109.9</v>
      </c>
      <c r="G1109">
        <v>6594</v>
      </c>
      <c r="H1109">
        <v>0</v>
      </c>
    </row>
    <row r="1110" spans="6:8" x14ac:dyDescent="0.25">
      <c r="F1110">
        <v>110</v>
      </c>
      <c r="G1110">
        <v>6600</v>
      </c>
      <c r="H1110">
        <v>0</v>
      </c>
    </row>
    <row r="1111" spans="6:8" x14ac:dyDescent="0.25">
      <c r="F1111">
        <v>110.1</v>
      </c>
      <c r="G1111">
        <v>6606</v>
      </c>
      <c r="H1111">
        <v>0</v>
      </c>
    </row>
    <row r="1112" spans="6:8" x14ac:dyDescent="0.25">
      <c r="F1112">
        <v>110.2</v>
      </c>
      <c r="G1112">
        <v>6612</v>
      </c>
      <c r="H1112">
        <v>0</v>
      </c>
    </row>
    <row r="1113" spans="6:8" x14ac:dyDescent="0.25">
      <c r="F1113">
        <v>110.3</v>
      </c>
      <c r="G1113">
        <v>6618</v>
      </c>
      <c r="H1113">
        <v>0</v>
      </c>
    </row>
    <row r="1114" spans="6:8" x14ac:dyDescent="0.25">
      <c r="F1114">
        <v>110.4</v>
      </c>
      <c r="G1114">
        <v>6624</v>
      </c>
      <c r="H1114">
        <v>0</v>
      </c>
    </row>
    <row r="1115" spans="6:8" x14ac:dyDescent="0.25">
      <c r="F1115">
        <v>110.5</v>
      </c>
      <c r="G1115">
        <v>6630</v>
      </c>
      <c r="H1115">
        <v>0</v>
      </c>
    </row>
    <row r="1116" spans="6:8" x14ac:dyDescent="0.25">
      <c r="F1116">
        <v>110.6</v>
      </c>
      <c r="G1116">
        <v>6636</v>
      </c>
      <c r="H1116">
        <v>0</v>
      </c>
    </row>
    <row r="1117" spans="6:8" x14ac:dyDescent="0.25">
      <c r="F1117">
        <v>110.7</v>
      </c>
      <c r="G1117">
        <v>6642</v>
      </c>
      <c r="H1117">
        <v>0</v>
      </c>
    </row>
    <row r="1118" spans="6:8" x14ac:dyDescent="0.25">
      <c r="F1118">
        <v>110.8</v>
      </c>
      <c r="G1118">
        <v>6648</v>
      </c>
      <c r="H1118">
        <v>0</v>
      </c>
    </row>
    <row r="1119" spans="6:8" x14ac:dyDescent="0.25">
      <c r="F1119">
        <v>110.9</v>
      </c>
      <c r="G1119">
        <v>6654</v>
      </c>
      <c r="H1119">
        <v>0</v>
      </c>
    </row>
    <row r="1120" spans="6:8" x14ac:dyDescent="0.25">
      <c r="F1120">
        <v>111</v>
      </c>
      <c r="G1120">
        <v>6660</v>
      </c>
      <c r="H1120">
        <v>0</v>
      </c>
    </row>
    <row r="1121" spans="6:8" x14ac:dyDescent="0.25">
      <c r="F1121">
        <v>111.1</v>
      </c>
      <c r="G1121">
        <v>6666</v>
      </c>
      <c r="H1121">
        <v>0</v>
      </c>
    </row>
    <row r="1122" spans="6:8" x14ac:dyDescent="0.25">
      <c r="F1122">
        <v>111.2</v>
      </c>
      <c r="G1122">
        <v>6672</v>
      </c>
      <c r="H1122">
        <v>0</v>
      </c>
    </row>
    <row r="1123" spans="6:8" x14ac:dyDescent="0.25">
      <c r="F1123">
        <v>111.3</v>
      </c>
      <c r="G1123">
        <v>6678</v>
      </c>
      <c r="H1123">
        <v>0</v>
      </c>
    </row>
    <row r="1124" spans="6:8" x14ac:dyDescent="0.25">
      <c r="F1124">
        <v>111.4</v>
      </c>
      <c r="G1124">
        <v>6684</v>
      </c>
      <c r="H1124">
        <v>0</v>
      </c>
    </row>
    <row r="1125" spans="6:8" x14ac:dyDescent="0.25">
      <c r="F1125">
        <v>111.5</v>
      </c>
      <c r="G1125">
        <v>6690</v>
      </c>
      <c r="H1125">
        <v>0</v>
      </c>
    </row>
    <row r="1126" spans="6:8" x14ac:dyDescent="0.25">
      <c r="F1126">
        <v>111.6</v>
      </c>
      <c r="G1126">
        <v>6696</v>
      </c>
      <c r="H1126">
        <v>0</v>
      </c>
    </row>
    <row r="1127" spans="6:8" x14ac:dyDescent="0.25">
      <c r="F1127">
        <v>111.7</v>
      </c>
      <c r="G1127">
        <v>6702</v>
      </c>
      <c r="H1127">
        <v>0</v>
      </c>
    </row>
    <row r="1128" spans="6:8" x14ac:dyDescent="0.25">
      <c r="F1128">
        <v>111.8</v>
      </c>
      <c r="G1128">
        <v>6708</v>
      </c>
      <c r="H1128">
        <v>0</v>
      </c>
    </row>
    <row r="1129" spans="6:8" x14ac:dyDescent="0.25">
      <c r="F1129">
        <v>111.9</v>
      </c>
      <c r="G1129">
        <v>6714</v>
      </c>
      <c r="H1129">
        <v>0</v>
      </c>
    </row>
    <row r="1130" spans="6:8" x14ac:dyDescent="0.25">
      <c r="F1130">
        <v>112</v>
      </c>
      <c r="G1130">
        <v>6720</v>
      </c>
      <c r="H1130">
        <v>0</v>
      </c>
    </row>
    <row r="1131" spans="6:8" x14ac:dyDescent="0.25">
      <c r="F1131">
        <v>112.1</v>
      </c>
      <c r="G1131">
        <v>6726</v>
      </c>
      <c r="H1131">
        <v>0</v>
      </c>
    </row>
    <row r="1132" spans="6:8" x14ac:dyDescent="0.25">
      <c r="F1132">
        <v>112.2</v>
      </c>
      <c r="G1132">
        <v>6732</v>
      </c>
      <c r="H1132">
        <v>0</v>
      </c>
    </row>
    <row r="1133" spans="6:8" x14ac:dyDescent="0.25">
      <c r="F1133">
        <v>112.3</v>
      </c>
      <c r="G1133">
        <v>6738</v>
      </c>
      <c r="H1133">
        <v>0</v>
      </c>
    </row>
    <row r="1134" spans="6:8" x14ac:dyDescent="0.25">
      <c r="F1134">
        <v>112.4</v>
      </c>
      <c r="G1134">
        <v>6744</v>
      </c>
      <c r="H1134">
        <v>0</v>
      </c>
    </row>
    <row r="1135" spans="6:8" x14ac:dyDescent="0.25">
      <c r="F1135">
        <v>112.5</v>
      </c>
      <c r="G1135">
        <v>6750</v>
      </c>
      <c r="H1135">
        <v>0</v>
      </c>
    </row>
    <row r="1136" spans="6:8" x14ac:dyDescent="0.25">
      <c r="F1136">
        <v>112.6</v>
      </c>
      <c r="G1136">
        <v>6756</v>
      </c>
      <c r="H1136">
        <v>0</v>
      </c>
    </row>
    <row r="1137" spans="6:8" x14ac:dyDescent="0.25">
      <c r="F1137">
        <v>112.7</v>
      </c>
      <c r="G1137">
        <v>6762</v>
      </c>
      <c r="H1137">
        <v>0</v>
      </c>
    </row>
    <row r="1138" spans="6:8" x14ac:dyDescent="0.25">
      <c r="F1138">
        <v>112.8</v>
      </c>
      <c r="G1138">
        <v>6768</v>
      </c>
      <c r="H1138">
        <v>0</v>
      </c>
    </row>
    <row r="1139" spans="6:8" x14ac:dyDescent="0.25">
      <c r="F1139">
        <v>112.9</v>
      </c>
      <c r="G1139">
        <v>6774</v>
      </c>
      <c r="H1139">
        <v>0</v>
      </c>
    </row>
    <row r="1140" spans="6:8" x14ac:dyDescent="0.25">
      <c r="F1140">
        <v>113</v>
      </c>
      <c r="G1140">
        <v>6780</v>
      </c>
      <c r="H1140">
        <v>0</v>
      </c>
    </row>
    <row r="1141" spans="6:8" x14ac:dyDescent="0.25">
      <c r="F1141">
        <v>113.1</v>
      </c>
      <c r="G1141">
        <v>6786</v>
      </c>
      <c r="H1141">
        <v>0</v>
      </c>
    </row>
    <row r="1142" spans="6:8" x14ac:dyDescent="0.25">
      <c r="F1142">
        <v>113.2</v>
      </c>
      <c r="G1142">
        <v>6792</v>
      </c>
      <c r="H1142">
        <v>0</v>
      </c>
    </row>
    <row r="1143" spans="6:8" x14ac:dyDescent="0.25">
      <c r="F1143">
        <v>113.3</v>
      </c>
      <c r="G1143">
        <v>6798</v>
      </c>
      <c r="H1143">
        <v>0</v>
      </c>
    </row>
    <row r="1144" spans="6:8" x14ac:dyDescent="0.25">
      <c r="F1144">
        <v>113.4</v>
      </c>
      <c r="G1144">
        <v>6804</v>
      </c>
      <c r="H1144">
        <v>0</v>
      </c>
    </row>
    <row r="1145" spans="6:8" x14ac:dyDescent="0.25">
      <c r="F1145">
        <v>113.5</v>
      </c>
      <c r="G1145">
        <v>6810</v>
      </c>
      <c r="H1145">
        <v>0</v>
      </c>
    </row>
    <row r="1146" spans="6:8" x14ac:dyDescent="0.25">
      <c r="F1146">
        <v>113.6</v>
      </c>
      <c r="G1146">
        <v>6816</v>
      </c>
      <c r="H1146">
        <v>0</v>
      </c>
    </row>
    <row r="1147" spans="6:8" x14ac:dyDescent="0.25">
      <c r="F1147">
        <v>113.7</v>
      </c>
      <c r="G1147">
        <v>6822</v>
      </c>
      <c r="H1147">
        <v>0</v>
      </c>
    </row>
    <row r="1148" spans="6:8" x14ac:dyDescent="0.25">
      <c r="F1148">
        <v>113.8</v>
      </c>
      <c r="G1148">
        <v>6828</v>
      </c>
      <c r="H1148">
        <v>0</v>
      </c>
    </row>
    <row r="1149" spans="6:8" x14ac:dyDescent="0.25">
      <c r="F1149">
        <v>113.9</v>
      </c>
      <c r="G1149">
        <v>6834</v>
      </c>
      <c r="H1149">
        <v>0</v>
      </c>
    </row>
    <row r="1150" spans="6:8" x14ac:dyDescent="0.25">
      <c r="F1150">
        <v>114</v>
      </c>
      <c r="G1150">
        <v>6840</v>
      </c>
      <c r="H1150">
        <v>0</v>
      </c>
    </row>
    <row r="1151" spans="6:8" x14ac:dyDescent="0.25">
      <c r="F1151">
        <v>114.1</v>
      </c>
      <c r="G1151">
        <v>6846</v>
      </c>
      <c r="H1151">
        <v>0</v>
      </c>
    </row>
    <row r="1152" spans="6:8" x14ac:dyDescent="0.25">
      <c r="F1152">
        <v>114.2</v>
      </c>
      <c r="G1152">
        <v>6852</v>
      </c>
      <c r="H1152">
        <v>0</v>
      </c>
    </row>
    <row r="1153" spans="6:8" x14ac:dyDescent="0.25">
      <c r="F1153">
        <v>114.3</v>
      </c>
      <c r="G1153">
        <v>6858</v>
      </c>
      <c r="H1153">
        <v>0</v>
      </c>
    </row>
    <row r="1154" spans="6:8" x14ac:dyDescent="0.25">
      <c r="F1154">
        <v>114.4</v>
      </c>
      <c r="G1154">
        <v>6864</v>
      </c>
      <c r="H1154">
        <v>0</v>
      </c>
    </row>
    <row r="1155" spans="6:8" x14ac:dyDescent="0.25">
      <c r="F1155">
        <v>114.5</v>
      </c>
      <c r="G1155">
        <v>6870</v>
      </c>
      <c r="H1155">
        <v>0</v>
      </c>
    </row>
    <row r="1156" spans="6:8" x14ac:dyDescent="0.25">
      <c r="F1156">
        <v>114.6</v>
      </c>
      <c r="G1156">
        <v>6876</v>
      </c>
      <c r="H1156">
        <v>0</v>
      </c>
    </row>
    <row r="1157" spans="6:8" x14ac:dyDescent="0.25">
      <c r="F1157">
        <v>114.7</v>
      </c>
      <c r="G1157">
        <v>6882</v>
      </c>
      <c r="H1157">
        <v>0</v>
      </c>
    </row>
    <row r="1158" spans="6:8" x14ac:dyDescent="0.25">
      <c r="F1158">
        <v>114.8</v>
      </c>
      <c r="G1158">
        <v>6888</v>
      </c>
      <c r="H1158">
        <v>0</v>
      </c>
    </row>
    <row r="1159" spans="6:8" x14ac:dyDescent="0.25">
      <c r="F1159">
        <v>114.9</v>
      </c>
      <c r="G1159">
        <v>6894</v>
      </c>
      <c r="H1159">
        <v>0</v>
      </c>
    </row>
    <row r="1160" spans="6:8" x14ac:dyDescent="0.25">
      <c r="F1160">
        <v>115</v>
      </c>
      <c r="G1160">
        <v>6900</v>
      </c>
      <c r="H1160">
        <v>0</v>
      </c>
    </row>
    <row r="1161" spans="6:8" x14ac:dyDescent="0.25">
      <c r="F1161">
        <v>115.1</v>
      </c>
      <c r="G1161">
        <v>6906</v>
      </c>
      <c r="H1161">
        <v>0</v>
      </c>
    </row>
    <row r="1162" spans="6:8" x14ac:dyDescent="0.25">
      <c r="F1162">
        <v>115.2</v>
      </c>
      <c r="G1162">
        <v>6912</v>
      </c>
      <c r="H1162">
        <v>0</v>
      </c>
    </row>
    <row r="1163" spans="6:8" x14ac:dyDescent="0.25">
      <c r="F1163">
        <v>115.3</v>
      </c>
      <c r="G1163">
        <v>6918</v>
      </c>
      <c r="H1163">
        <v>0</v>
      </c>
    </row>
    <row r="1164" spans="6:8" x14ac:dyDescent="0.25">
      <c r="F1164">
        <v>115.4</v>
      </c>
      <c r="G1164">
        <v>6924</v>
      </c>
      <c r="H1164">
        <v>0</v>
      </c>
    </row>
    <row r="1165" spans="6:8" x14ac:dyDescent="0.25">
      <c r="F1165">
        <v>115.5</v>
      </c>
      <c r="G1165">
        <v>6930</v>
      </c>
      <c r="H1165">
        <v>0</v>
      </c>
    </row>
    <row r="1166" spans="6:8" x14ac:dyDescent="0.25">
      <c r="F1166">
        <v>115.6</v>
      </c>
      <c r="G1166">
        <v>6936</v>
      </c>
      <c r="H1166">
        <v>0</v>
      </c>
    </row>
    <row r="1167" spans="6:8" x14ac:dyDescent="0.25">
      <c r="F1167">
        <v>115.7</v>
      </c>
      <c r="G1167">
        <v>6942</v>
      </c>
      <c r="H1167">
        <v>0</v>
      </c>
    </row>
    <row r="1168" spans="6:8" x14ac:dyDescent="0.25">
      <c r="F1168">
        <v>115.8</v>
      </c>
      <c r="G1168">
        <v>6948</v>
      </c>
      <c r="H1168">
        <v>0</v>
      </c>
    </row>
    <row r="1169" spans="6:8" x14ac:dyDescent="0.25">
      <c r="F1169">
        <v>115.9</v>
      </c>
      <c r="G1169">
        <v>6954</v>
      </c>
      <c r="H1169">
        <v>0</v>
      </c>
    </row>
    <row r="1170" spans="6:8" x14ac:dyDescent="0.25">
      <c r="F1170">
        <v>116</v>
      </c>
      <c r="G1170">
        <v>6960</v>
      </c>
      <c r="H1170">
        <v>0</v>
      </c>
    </row>
    <row r="1171" spans="6:8" x14ac:dyDescent="0.25">
      <c r="F1171">
        <v>116.1</v>
      </c>
      <c r="G1171">
        <v>6966</v>
      </c>
      <c r="H1171">
        <v>0</v>
      </c>
    </row>
    <row r="1172" spans="6:8" x14ac:dyDescent="0.25">
      <c r="F1172">
        <v>116.2</v>
      </c>
      <c r="G1172">
        <v>6972</v>
      </c>
      <c r="H1172">
        <v>0</v>
      </c>
    </row>
    <row r="1173" spans="6:8" x14ac:dyDescent="0.25">
      <c r="F1173">
        <v>116.3</v>
      </c>
      <c r="G1173">
        <v>6978</v>
      </c>
      <c r="H1173">
        <v>0</v>
      </c>
    </row>
    <row r="1174" spans="6:8" x14ac:dyDescent="0.25">
      <c r="F1174">
        <v>116.4</v>
      </c>
      <c r="G1174">
        <v>6984</v>
      </c>
      <c r="H1174">
        <v>0</v>
      </c>
    </row>
    <row r="1175" spans="6:8" x14ac:dyDescent="0.25">
      <c r="F1175">
        <v>116.5</v>
      </c>
      <c r="G1175">
        <v>6990</v>
      </c>
      <c r="H1175">
        <v>0</v>
      </c>
    </row>
    <row r="1176" spans="6:8" x14ac:dyDescent="0.25">
      <c r="F1176">
        <v>116.6</v>
      </c>
      <c r="G1176">
        <v>6996</v>
      </c>
      <c r="H1176">
        <v>0</v>
      </c>
    </row>
    <row r="1177" spans="6:8" x14ac:dyDescent="0.25">
      <c r="F1177">
        <v>116.7</v>
      </c>
      <c r="G1177">
        <v>7002</v>
      </c>
      <c r="H1177">
        <v>0</v>
      </c>
    </row>
    <row r="1178" spans="6:8" x14ac:dyDescent="0.25">
      <c r="F1178">
        <v>116.8</v>
      </c>
      <c r="G1178">
        <v>7008</v>
      </c>
      <c r="H1178">
        <v>0</v>
      </c>
    </row>
    <row r="1179" spans="6:8" x14ac:dyDescent="0.25">
      <c r="F1179">
        <v>116.9</v>
      </c>
      <c r="G1179">
        <v>7014</v>
      </c>
      <c r="H1179">
        <v>0</v>
      </c>
    </row>
    <row r="1180" spans="6:8" x14ac:dyDescent="0.25">
      <c r="F1180">
        <v>117</v>
      </c>
      <c r="G1180">
        <v>7020</v>
      </c>
      <c r="H1180">
        <v>0</v>
      </c>
    </row>
    <row r="1181" spans="6:8" x14ac:dyDescent="0.25">
      <c r="F1181">
        <v>117.1</v>
      </c>
      <c r="G1181">
        <v>7026</v>
      </c>
      <c r="H1181">
        <v>0</v>
      </c>
    </row>
    <row r="1182" spans="6:8" x14ac:dyDescent="0.25">
      <c r="F1182">
        <v>117.2</v>
      </c>
      <c r="G1182">
        <v>7032</v>
      </c>
      <c r="H1182">
        <v>0</v>
      </c>
    </row>
    <row r="1183" spans="6:8" x14ac:dyDescent="0.25">
      <c r="F1183">
        <v>117.3</v>
      </c>
      <c r="G1183">
        <v>7038</v>
      </c>
      <c r="H1183">
        <v>0</v>
      </c>
    </row>
  </sheetData>
  <conditionalFormatting sqref="D3">
    <cfRule type="cellIs" dxfId="343" priority="9" stopIfTrue="1" operator="equal">
      <formula>" "</formula>
    </cfRule>
    <cfRule type="cellIs" dxfId="342" priority="10" stopIfTrue="1" operator="equal">
      <formula>TRUE</formula>
    </cfRule>
    <cfRule type="cellIs" dxfId="341" priority="11" stopIfTrue="1" operator="equal">
      <formula>FALSE</formula>
    </cfRule>
    <cfRule type="cellIs" dxfId="340" priority="12" operator="notBetween">
      <formula>-1</formula>
      <formula>1</formula>
    </cfRule>
  </conditionalFormatting>
  <conditionalFormatting sqref="D2">
    <cfRule type="cellIs" dxfId="339" priority="5" stopIfTrue="1" operator="equal">
      <formula>" "</formula>
    </cfRule>
    <cfRule type="cellIs" dxfId="338" priority="6" stopIfTrue="1" operator="equal">
      <formula>TRUE</formula>
    </cfRule>
    <cfRule type="cellIs" dxfId="337" priority="7" stopIfTrue="1" operator="equal">
      <formula>FALSE</formula>
    </cfRule>
    <cfRule type="cellIs" dxfId="336" priority="8" operator="notBetween">
      <formula>-1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61"/>
  <sheetViews>
    <sheetView topLeftCell="B1" workbookViewId="0">
      <selection activeCell="K4" sqref="K4"/>
    </sheetView>
  </sheetViews>
  <sheetFormatPr defaultRowHeight="15" x14ac:dyDescent="0.25"/>
  <cols>
    <col min="1" max="1" width="14.140625" bestFit="1" customWidth="1"/>
    <col min="2" max="2" width="11.85546875" bestFit="1" customWidth="1"/>
    <col min="3" max="3" width="11.85546875" customWidth="1"/>
    <col min="4" max="4" width="49.7109375" hidden="1" customWidth="1"/>
    <col min="5" max="5" width="17.42578125" bestFit="1" customWidth="1"/>
    <col min="6" max="6" width="12.28515625" style="2" customWidth="1"/>
    <col min="7" max="7" width="7.5703125" style="2" bestFit="1" customWidth="1"/>
    <col min="8" max="8" width="12.5703125" style="2" customWidth="1"/>
    <col min="11" max="11" width="14.42578125" bestFit="1" customWidth="1"/>
    <col min="12" max="12" width="33.85546875" bestFit="1" customWidth="1"/>
    <col min="13" max="13" width="18.140625" customWidth="1"/>
    <col min="15" max="15" width="11.85546875" bestFit="1" customWidth="1"/>
    <col min="16" max="16" width="14.140625" bestFit="1" customWidth="1"/>
    <col min="17" max="17" width="14.42578125" bestFit="1" customWidth="1"/>
    <col min="18" max="18" width="8.28515625" bestFit="1" customWidth="1"/>
    <col min="19" max="19" width="33.85546875" bestFit="1" customWidth="1"/>
  </cols>
  <sheetData>
    <row r="1" spans="1:19" ht="15.75" thickBot="1" x14ac:dyDescent="0.3">
      <c r="A1" s="30" t="s">
        <v>127</v>
      </c>
      <c r="B1" s="30" t="s">
        <v>144</v>
      </c>
      <c r="C1" s="30" t="s">
        <v>128</v>
      </c>
      <c r="D1" s="30" t="s">
        <v>152</v>
      </c>
      <c r="E1" s="30" t="s">
        <v>145</v>
      </c>
      <c r="F1" s="30" t="s">
        <v>129</v>
      </c>
      <c r="G1" s="31" t="s">
        <v>112</v>
      </c>
      <c r="H1" s="31" t="s">
        <v>52</v>
      </c>
      <c r="O1" s="32" t="s">
        <v>130</v>
      </c>
      <c r="P1" s="33" t="s">
        <v>127</v>
      </c>
      <c r="Q1" s="32" t="s">
        <v>131</v>
      </c>
      <c r="R1" s="32" t="s">
        <v>132</v>
      </c>
      <c r="S1" s="34" t="s">
        <v>133</v>
      </c>
    </row>
    <row r="2" spans="1:19" ht="15.75" thickBot="1" x14ac:dyDescent="0.3">
      <c r="A2" t="s">
        <v>110</v>
      </c>
      <c r="B2" s="3" t="s">
        <v>111</v>
      </c>
      <c r="C2" t="s">
        <v>142</v>
      </c>
      <c r="D2" t="s">
        <v>42</v>
      </c>
      <c r="E2" t="str">
        <f t="shared" ref="E2:E33" si="0">VLOOKUP(B2,$O$2:$S$14,VLOOKUP(C2,$K$8:$M$18,3,FALSE),FALSE)</f>
        <v>Trachea</v>
      </c>
      <c r="F2" s="26">
        <v>0</v>
      </c>
      <c r="G2" s="26">
        <v>18</v>
      </c>
      <c r="H2" s="12" t="s">
        <v>107</v>
      </c>
      <c r="K2" s="32" t="s">
        <v>131</v>
      </c>
      <c r="L2" s="32" t="s">
        <v>132</v>
      </c>
      <c r="M2" s="34" t="s">
        <v>133</v>
      </c>
      <c r="O2" s="35" t="s">
        <v>111</v>
      </c>
      <c r="P2" s="35" t="s">
        <v>110</v>
      </c>
      <c r="Q2" s="36" t="s">
        <v>134</v>
      </c>
      <c r="R2" s="36" t="s">
        <v>94</v>
      </c>
      <c r="S2" s="37" t="s">
        <v>135</v>
      </c>
    </row>
    <row r="3" spans="1:19" x14ac:dyDescent="0.25">
      <c r="A3" t="s">
        <v>110</v>
      </c>
      <c r="B3" s="3" t="s">
        <v>111</v>
      </c>
      <c r="C3" t="s">
        <v>146</v>
      </c>
      <c r="D3" t="s">
        <v>43</v>
      </c>
      <c r="E3" t="str">
        <f t="shared" si="0"/>
        <v>Trachea</v>
      </c>
      <c r="F3" s="3">
        <v>0</v>
      </c>
      <c r="G3" s="3">
        <v>0</v>
      </c>
      <c r="H3" s="3" t="s">
        <v>107</v>
      </c>
      <c r="K3" t="s">
        <v>134</v>
      </c>
      <c r="L3" t="s">
        <v>94</v>
      </c>
      <c r="M3" s="38" t="s">
        <v>135</v>
      </c>
      <c r="O3" s="39" t="s">
        <v>113</v>
      </c>
      <c r="P3" s="39" t="s">
        <v>110</v>
      </c>
      <c r="Q3" s="40" t="s">
        <v>134</v>
      </c>
      <c r="R3" s="40" t="s">
        <v>94</v>
      </c>
      <c r="S3" s="41" t="s">
        <v>135</v>
      </c>
    </row>
    <row r="4" spans="1:19" x14ac:dyDescent="0.25">
      <c r="A4" t="s">
        <v>110</v>
      </c>
      <c r="B4" s="3" t="s">
        <v>111</v>
      </c>
      <c r="C4" t="s">
        <v>140</v>
      </c>
      <c r="D4" t="s">
        <v>44</v>
      </c>
      <c r="E4" t="str">
        <f t="shared" si="0"/>
        <v>BronchialTree</v>
      </c>
      <c r="F4" s="27">
        <v>0</v>
      </c>
      <c r="G4" s="27">
        <v>48</v>
      </c>
      <c r="H4" s="3" t="s">
        <v>107</v>
      </c>
      <c r="K4" t="s">
        <v>136</v>
      </c>
      <c r="M4" s="38" t="s">
        <v>137</v>
      </c>
      <c r="O4" s="39" t="s">
        <v>114</v>
      </c>
      <c r="P4" s="39" t="s">
        <v>110</v>
      </c>
      <c r="Q4" s="40" t="s">
        <v>134</v>
      </c>
      <c r="R4" s="40" t="s">
        <v>94</v>
      </c>
      <c r="S4" s="41" t="s">
        <v>135</v>
      </c>
    </row>
    <row r="5" spans="1:19" x14ac:dyDescent="0.25">
      <c r="A5" t="s">
        <v>110</v>
      </c>
      <c r="B5" s="3" t="s">
        <v>111</v>
      </c>
      <c r="C5" t="s">
        <v>147</v>
      </c>
      <c r="D5" t="s">
        <v>45</v>
      </c>
      <c r="E5" t="str">
        <f t="shared" si="0"/>
        <v>BronchialTree</v>
      </c>
      <c r="F5" s="5">
        <v>0</v>
      </c>
      <c r="G5" s="5">
        <v>0</v>
      </c>
      <c r="H5" s="5" t="s">
        <v>107</v>
      </c>
      <c r="M5" s="38" t="s">
        <v>138</v>
      </c>
      <c r="O5" s="39" t="s">
        <v>116</v>
      </c>
      <c r="P5" s="39" t="s">
        <v>115</v>
      </c>
      <c r="Q5" s="40" t="s">
        <v>134</v>
      </c>
      <c r="R5" s="40" t="s">
        <v>94</v>
      </c>
      <c r="S5" s="41" t="s">
        <v>135</v>
      </c>
    </row>
    <row r="6" spans="1:19" x14ac:dyDescent="0.25">
      <c r="A6" t="s">
        <v>110</v>
      </c>
      <c r="B6" s="3" t="s">
        <v>111</v>
      </c>
      <c r="C6" t="s">
        <v>141</v>
      </c>
      <c r="D6" t="s">
        <v>46</v>
      </c>
      <c r="E6" t="str">
        <f t="shared" si="0"/>
        <v>PRV20 Brl Tree</v>
      </c>
      <c r="F6" s="28">
        <v>240</v>
      </c>
      <c r="G6" s="28">
        <v>48</v>
      </c>
      <c r="H6" s="12">
        <f>IFERROR(F6-G6,EXACT(G6,F6))</f>
        <v>192</v>
      </c>
      <c r="M6" s="38" t="s">
        <v>139</v>
      </c>
      <c r="O6" s="39" t="s">
        <v>117</v>
      </c>
      <c r="P6" s="39" t="s">
        <v>115</v>
      </c>
      <c r="Q6" s="40" t="s">
        <v>134</v>
      </c>
      <c r="R6" s="40" t="s">
        <v>94</v>
      </c>
      <c r="S6" s="41" t="s">
        <v>135</v>
      </c>
    </row>
    <row r="7" spans="1:19" x14ac:dyDescent="0.25">
      <c r="A7" t="s">
        <v>110</v>
      </c>
      <c r="B7" s="3" t="s">
        <v>111</v>
      </c>
      <c r="C7" t="s">
        <v>148</v>
      </c>
      <c r="D7" t="s">
        <v>47</v>
      </c>
      <c r="E7" t="str">
        <f t="shared" si="0"/>
        <v>PRV20 Brl Tree</v>
      </c>
      <c r="F7" s="3">
        <v>0</v>
      </c>
      <c r="G7" s="3" t="s">
        <v>29</v>
      </c>
      <c r="H7" s="3" t="s">
        <v>107</v>
      </c>
      <c r="O7" s="39" t="s">
        <v>118</v>
      </c>
      <c r="P7" s="39" t="s">
        <v>115</v>
      </c>
      <c r="Q7" s="40" t="s">
        <v>134</v>
      </c>
      <c r="R7" s="40" t="s">
        <v>94</v>
      </c>
      <c r="S7" s="41" t="s">
        <v>137</v>
      </c>
    </row>
    <row r="8" spans="1:19" x14ac:dyDescent="0.25">
      <c r="A8" t="s">
        <v>110</v>
      </c>
      <c r="B8" s="3" t="s">
        <v>113</v>
      </c>
      <c r="C8" t="s">
        <v>142</v>
      </c>
      <c r="D8" t="s">
        <v>42</v>
      </c>
      <c r="E8" t="str">
        <f t="shared" si="0"/>
        <v>Trachea</v>
      </c>
      <c r="F8" s="26">
        <v>0</v>
      </c>
      <c r="G8" s="26">
        <v>1452</v>
      </c>
      <c r="H8" s="12" t="s">
        <v>107</v>
      </c>
      <c r="K8" t="s">
        <v>95</v>
      </c>
      <c r="L8" t="s">
        <v>131</v>
      </c>
      <c r="M8">
        <v>3</v>
      </c>
      <c r="O8" s="39" t="s">
        <v>119</v>
      </c>
      <c r="P8" s="39" t="s">
        <v>115</v>
      </c>
      <c r="Q8" s="40" t="s">
        <v>134</v>
      </c>
      <c r="R8" s="40" t="s">
        <v>94</v>
      </c>
      <c r="S8" s="41" t="s">
        <v>138</v>
      </c>
    </row>
    <row r="9" spans="1:19" x14ac:dyDescent="0.25">
      <c r="A9" t="s">
        <v>110</v>
      </c>
      <c r="B9" s="3" t="s">
        <v>113</v>
      </c>
      <c r="C9" t="s">
        <v>146</v>
      </c>
      <c r="D9" t="s">
        <v>43</v>
      </c>
      <c r="E9" t="str">
        <f t="shared" si="0"/>
        <v>Trachea</v>
      </c>
      <c r="F9" s="3">
        <v>0</v>
      </c>
      <c r="G9" s="3">
        <v>0</v>
      </c>
      <c r="H9" s="3" t="s">
        <v>107</v>
      </c>
      <c r="K9" t="s">
        <v>140</v>
      </c>
      <c r="L9" t="s">
        <v>131</v>
      </c>
      <c r="M9">
        <v>3</v>
      </c>
      <c r="O9" s="39" t="s">
        <v>121</v>
      </c>
      <c r="P9" s="39" t="s">
        <v>120</v>
      </c>
      <c r="Q9" s="40" t="s">
        <v>134</v>
      </c>
      <c r="R9" s="40" t="s">
        <v>94</v>
      </c>
      <c r="S9" s="41" t="s">
        <v>135</v>
      </c>
    </row>
    <row r="10" spans="1:19" x14ac:dyDescent="0.25">
      <c r="A10" t="s">
        <v>110</v>
      </c>
      <c r="B10" s="3" t="s">
        <v>113</v>
      </c>
      <c r="C10" t="s">
        <v>140</v>
      </c>
      <c r="D10" t="s">
        <v>44</v>
      </c>
      <c r="E10" t="str">
        <f t="shared" si="0"/>
        <v>BronchialTree</v>
      </c>
      <c r="F10" s="26">
        <v>0</v>
      </c>
      <c r="G10" s="26">
        <v>96</v>
      </c>
      <c r="H10" s="13" t="s">
        <v>107</v>
      </c>
      <c r="K10" t="s">
        <v>147</v>
      </c>
      <c r="L10" t="s">
        <v>131</v>
      </c>
      <c r="M10">
        <v>3</v>
      </c>
      <c r="O10" s="39" t="s">
        <v>122</v>
      </c>
      <c r="P10" s="39" t="s">
        <v>120</v>
      </c>
      <c r="Q10" s="40" t="s">
        <v>134</v>
      </c>
      <c r="R10" s="40" t="s">
        <v>94</v>
      </c>
      <c r="S10" s="41" t="s">
        <v>135</v>
      </c>
    </row>
    <row r="11" spans="1:19" x14ac:dyDescent="0.25">
      <c r="A11" t="s">
        <v>110</v>
      </c>
      <c r="B11" s="3" t="s">
        <v>113</v>
      </c>
      <c r="C11" t="s">
        <v>147</v>
      </c>
      <c r="D11" t="s">
        <v>45</v>
      </c>
      <c r="E11" t="str">
        <f t="shared" si="0"/>
        <v>BronchialTree</v>
      </c>
      <c r="F11" s="5">
        <v>0</v>
      </c>
      <c r="G11" s="5">
        <v>0</v>
      </c>
      <c r="H11" s="5" t="s">
        <v>107</v>
      </c>
      <c r="K11" t="s">
        <v>150</v>
      </c>
      <c r="L11" t="s">
        <v>131</v>
      </c>
      <c r="M11">
        <v>3</v>
      </c>
      <c r="O11" s="39" t="s">
        <v>123</v>
      </c>
      <c r="P11" s="39" t="s">
        <v>120</v>
      </c>
      <c r="Q11" s="40" t="s">
        <v>136</v>
      </c>
      <c r="R11" s="40" t="s">
        <v>94</v>
      </c>
      <c r="S11" s="41" t="s">
        <v>143</v>
      </c>
    </row>
    <row r="12" spans="1:19" x14ac:dyDescent="0.25">
      <c r="A12" t="s">
        <v>110</v>
      </c>
      <c r="B12" s="3" t="s">
        <v>113</v>
      </c>
      <c r="C12" t="s">
        <v>141</v>
      </c>
      <c r="D12" t="s">
        <v>46</v>
      </c>
      <c r="E12" t="str">
        <f t="shared" si="0"/>
        <v>PRV20 Brl Tree</v>
      </c>
      <c r="F12" s="4">
        <v>1452</v>
      </c>
      <c r="G12" s="4">
        <v>1452</v>
      </c>
      <c r="H12" s="4" t="s">
        <v>107</v>
      </c>
      <c r="K12" t="s">
        <v>141</v>
      </c>
      <c r="L12" t="s">
        <v>133</v>
      </c>
      <c r="M12">
        <v>5</v>
      </c>
      <c r="O12" s="39" t="s">
        <v>124</v>
      </c>
      <c r="P12" s="39" t="s">
        <v>120</v>
      </c>
      <c r="Q12" s="40" t="s">
        <v>136</v>
      </c>
      <c r="R12" s="40" t="s">
        <v>94</v>
      </c>
      <c r="S12" s="41" t="s">
        <v>139</v>
      </c>
    </row>
    <row r="13" spans="1:19" x14ac:dyDescent="0.25">
      <c r="A13" t="s">
        <v>110</v>
      </c>
      <c r="B13" s="3" t="s">
        <v>113</v>
      </c>
      <c r="C13" t="s">
        <v>148</v>
      </c>
      <c r="D13" t="s">
        <v>47</v>
      </c>
      <c r="E13" t="str">
        <f t="shared" si="0"/>
        <v>PRV20 Brl Tree</v>
      </c>
      <c r="F13" s="3">
        <v>0</v>
      </c>
      <c r="G13" s="3" t="s">
        <v>29</v>
      </c>
      <c r="H13" s="3" t="s">
        <v>107</v>
      </c>
      <c r="K13" t="s">
        <v>148</v>
      </c>
      <c r="L13" t="s">
        <v>133</v>
      </c>
      <c r="M13">
        <v>5</v>
      </c>
      <c r="O13" s="39" t="s">
        <v>125</v>
      </c>
      <c r="P13" s="39" t="s">
        <v>120</v>
      </c>
      <c r="Q13" s="40" t="s">
        <v>136</v>
      </c>
      <c r="R13" s="40" t="s">
        <v>94</v>
      </c>
      <c r="S13" s="41" t="s">
        <v>139</v>
      </c>
    </row>
    <row r="14" spans="1:19" x14ac:dyDescent="0.25">
      <c r="A14" t="s">
        <v>110</v>
      </c>
      <c r="B14" s="3" t="s">
        <v>114</v>
      </c>
      <c r="C14" t="s">
        <v>142</v>
      </c>
      <c r="D14" t="s">
        <v>42</v>
      </c>
      <c r="E14" t="str">
        <f t="shared" si="0"/>
        <v>Trachea</v>
      </c>
      <c r="F14" s="26">
        <v>0</v>
      </c>
      <c r="G14" s="26">
        <v>54</v>
      </c>
      <c r="H14" s="12" t="s">
        <v>107</v>
      </c>
      <c r="K14" t="s">
        <v>151</v>
      </c>
      <c r="L14" t="s">
        <v>133</v>
      </c>
      <c r="M14">
        <v>5</v>
      </c>
      <c r="O14" s="39" t="s">
        <v>126</v>
      </c>
      <c r="P14" s="39" t="s">
        <v>120</v>
      </c>
      <c r="Q14" s="40" t="s">
        <v>136</v>
      </c>
      <c r="R14" s="40" t="s">
        <v>94</v>
      </c>
      <c r="S14" s="41" t="s">
        <v>139</v>
      </c>
    </row>
    <row r="15" spans="1:19" s="2" customFormat="1" x14ac:dyDescent="0.25">
      <c r="A15" t="s">
        <v>110</v>
      </c>
      <c r="B15" s="3" t="s">
        <v>114</v>
      </c>
      <c r="C15" t="s">
        <v>146</v>
      </c>
      <c r="D15" t="s">
        <v>43</v>
      </c>
      <c r="E15" t="str">
        <f t="shared" si="0"/>
        <v>Trachea</v>
      </c>
      <c r="F15" s="3">
        <v>0</v>
      </c>
      <c r="G15" s="3">
        <v>0</v>
      </c>
      <c r="H15" s="3" t="s">
        <v>107</v>
      </c>
      <c r="K15" t="s">
        <v>132</v>
      </c>
      <c r="L15" t="s">
        <v>132</v>
      </c>
      <c r="M15">
        <v>4</v>
      </c>
      <c r="N15"/>
      <c r="O15"/>
      <c r="P15"/>
      <c r="Q15"/>
      <c r="R15"/>
      <c r="S15"/>
    </row>
    <row r="16" spans="1:19" s="2" customFormat="1" x14ac:dyDescent="0.25">
      <c r="A16" t="s">
        <v>110</v>
      </c>
      <c r="B16" s="3" t="s">
        <v>114</v>
      </c>
      <c r="C16" t="s">
        <v>140</v>
      </c>
      <c r="D16" t="s">
        <v>44</v>
      </c>
      <c r="E16" t="str">
        <f t="shared" si="0"/>
        <v>BronchialTree</v>
      </c>
      <c r="F16" s="26">
        <v>0</v>
      </c>
      <c r="G16" s="26">
        <v>2316</v>
      </c>
      <c r="H16" s="13" t="s">
        <v>107</v>
      </c>
      <c r="K16" t="s">
        <v>142</v>
      </c>
      <c r="L16" t="s">
        <v>132</v>
      </c>
      <c r="M16">
        <v>4</v>
      </c>
      <c r="N16"/>
      <c r="O16"/>
      <c r="P16"/>
      <c r="Q16"/>
      <c r="R16"/>
      <c r="S16"/>
    </row>
    <row r="17" spans="1:19" s="2" customFormat="1" x14ac:dyDescent="0.25">
      <c r="A17" t="s">
        <v>110</v>
      </c>
      <c r="B17" s="3" t="s">
        <v>114</v>
      </c>
      <c r="C17" t="s">
        <v>147</v>
      </c>
      <c r="D17" t="s">
        <v>45</v>
      </c>
      <c r="E17" t="str">
        <f t="shared" si="0"/>
        <v>BronchialTree</v>
      </c>
      <c r="F17" s="5">
        <v>0</v>
      </c>
      <c r="G17" s="5">
        <v>0</v>
      </c>
      <c r="H17" s="5" t="s">
        <v>107</v>
      </c>
      <c r="K17" t="s">
        <v>146</v>
      </c>
      <c r="L17" t="s">
        <v>132</v>
      </c>
      <c r="M17">
        <v>4</v>
      </c>
      <c r="N17"/>
      <c r="O17"/>
      <c r="P17"/>
      <c r="Q17"/>
      <c r="R17"/>
      <c r="S17"/>
    </row>
    <row r="18" spans="1:19" s="2" customFormat="1" x14ac:dyDescent="0.25">
      <c r="A18" t="s">
        <v>110</v>
      </c>
      <c r="B18" s="3" t="s">
        <v>114</v>
      </c>
      <c r="C18" t="s">
        <v>141</v>
      </c>
      <c r="D18" t="s">
        <v>46</v>
      </c>
      <c r="E18" t="str">
        <f t="shared" si="0"/>
        <v>PRV20 Brl Tree</v>
      </c>
      <c r="F18" s="28">
        <v>5724</v>
      </c>
      <c r="G18" s="28">
        <v>2316</v>
      </c>
      <c r="H18" s="12">
        <f>IFERROR(F18-G18,EXACT(G18,F18))</f>
        <v>3408</v>
      </c>
      <c r="K18" t="s">
        <v>149</v>
      </c>
      <c r="L18" t="s">
        <v>132</v>
      </c>
      <c r="M18">
        <v>4</v>
      </c>
      <c r="N18"/>
      <c r="O18"/>
      <c r="P18"/>
      <c r="Q18"/>
      <c r="R18"/>
      <c r="S18"/>
    </row>
    <row r="19" spans="1:19" s="2" customFormat="1" x14ac:dyDescent="0.25">
      <c r="A19" t="s">
        <v>110</v>
      </c>
      <c r="B19" s="3" t="s">
        <v>114</v>
      </c>
      <c r="C19" t="s">
        <v>148</v>
      </c>
      <c r="D19" t="s">
        <v>47</v>
      </c>
      <c r="E19" t="str">
        <f t="shared" si="0"/>
        <v>PRV20 Brl Tree</v>
      </c>
      <c r="F19" s="3">
        <v>0</v>
      </c>
      <c r="G19" s="3" t="s">
        <v>29</v>
      </c>
      <c r="H19" s="3" t="s">
        <v>107</v>
      </c>
      <c r="K19"/>
      <c r="L19"/>
      <c r="M19"/>
      <c r="N19"/>
      <c r="O19"/>
      <c r="P19"/>
      <c r="Q19"/>
      <c r="R19"/>
      <c r="S19"/>
    </row>
    <row r="20" spans="1:19" s="2" customFormat="1" x14ac:dyDescent="0.25">
      <c r="A20" t="s">
        <v>115</v>
      </c>
      <c r="B20" s="3" t="s">
        <v>116</v>
      </c>
      <c r="C20" t="s">
        <v>142</v>
      </c>
      <c r="D20" t="s">
        <v>42</v>
      </c>
      <c r="E20" t="str">
        <f t="shared" si="0"/>
        <v>Trachea</v>
      </c>
      <c r="F20" s="26">
        <v>0</v>
      </c>
      <c r="G20" s="26">
        <v>19.200000000000003</v>
      </c>
      <c r="H20" s="13" t="s">
        <v>107</v>
      </c>
      <c r="K20"/>
      <c r="L20"/>
      <c r="M20"/>
      <c r="N20"/>
      <c r="O20"/>
      <c r="P20"/>
      <c r="Q20"/>
      <c r="R20"/>
      <c r="S20"/>
    </row>
    <row r="21" spans="1:19" x14ac:dyDescent="0.25">
      <c r="A21" t="s">
        <v>115</v>
      </c>
      <c r="B21" s="3" t="s">
        <v>116</v>
      </c>
      <c r="C21" t="s">
        <v>149</v>
      </c>
      <c r="D21" t="s">
        <v>77</v>
      </c>
      <c r="E21" t="str">
        <f t="shared" si="0"/>
        <v>Trachea</v>
      </c>
      <c r="F21" s="3">
        <v>0</v>
      </c>
      <c r="G21" s="3">
        <v>0</v>
      </c>
      <c r="H21" s="3" t="s">
        <v>107</v>
      </c>
    </row>
    <row r="22" spans="1:19" x14ac:dyDescent="0.25">
      <c r="A22" t="s">
        <v>115</v>
      </c>
      <c r="B22" s="3" t="s">
        <v>116</v>
      </c>
      <c r="C22" t="s">
        <v>140</v>
      </c>
      <c r="D22" t="s">
        <v>44</v>
      </c>
      <c r="E22" t="str">
        <f t="shared" si="0"/>
        <v>BronchialTree</v>
      </c>
      <c r="F22" s="26">
        <v>0</v>
      </c>
      <c r="G22" s="26">
        <v>936</v>
      </c>
      <c r="H22" s="12" t="s">
        <v>107</v>
      </c>
    </row>
    <row r="23" spans="1:19" x14ac:dyDescent="0.25">
      <c r="A23" t="s">
        <v>115</v>
      </c>
      <c r="B23" s="3" t="s">
        <v>116</v>
      </c>
      <c r="C23" t="s">
        <v>150</v>
      </c>
      <c r="D23" t="s">
        <v>78</v>
      </c>
      <c r="E23" t="str">
        <f t="shared" si="0"/>
        <v>BronchialTree</v>
      </c>
      <c r="F23" s="3">
        <v>0</v>
      </c>
      <c r="G23" s="3">
        <v>0</v>
      </c>
      <c r="H23" s="3" t="s">
        <v>107</v>
      </c>
    </row>
    <row r="24" spans="1:19" x14ac:dyDescent="0.25">
      <c r="A24" t="s">
        <v>115</v>
      </c>
      <c r="B24" s="3" t="s">
        <v>116</v>
      </c>
      <c r="C24" t="s">
        <v>141</v>
      </c>
      <c r="D24" t="s">
        <v>73</v>
      </c>
      <c r="E24" t="str">
        <f t="shared" si="0"/>
        <v>PRV20 Brl Tree</v>
      </c>
      <c r="F24" s="28">
        <v>5208</v>
      </c>
      <c r="G24" s="28">
        <v>936</v>
      </c>
      <c r="H24" s="12">
        <f t="shared" ref="H24:H30" si="1">IFERROR(F24-G24,EXACT(G24,F24))</f>
        <v>4272</v>
      </c>
    </row>
    <row r="25" spans="1:19" x14ac:dyDescent="0.25">
      <c r="A25" t="s">
        <v>115</v>
      </c>
      <c r="B25" s="3" t="s">
        <v>116</v>
      </c>
      <c r="C25" t="s">
        <v>151</v>
      </c>
      <c r="D25" t="s">
        <v>74</v>
      </c>
      <c r="E25" t="str">
        <f t="shared" si="0"/>
        <v>PRV20 Brl Tree</v>
      </c>
      <c r="F25" s="28">
        <v>11.187922200000001</v>
      </c>
      <c r="G25" s="28" t="s">
        <v>29</v>
      </c>
      <c r="H25" s="12" t="b">
        <f t="shared" si="1"/>
        <v>0</v>
      </c>
    </row>
    <row r="26" spans="1:19" x14ac:dyDescent="0.25">
      <c r="A26" t="s">
        <v>115</v>
      </c>
      <c r="B26" s="3" t="s">
        <v>117</v>
      </c>
      <c r="C26" t="s">
        <v>142</v>
      </c>
      <c r="D26" t="s">
        <v>42</v>
      </c>
      <c r="E26" t="str">
        <f t="shared" si="0"/>
        <v>Trachea</v>
      </c>
      <c r="F26" s="26">
        <v>0</v>
      </c>
      <c r="G26" s="26">
        <v>19.200000000000003</v>
      </c>
      <c r="H26" s="13" t="s">
        <v>107</v>
      </c>
    </row>
    <row r="27" spans="1:19" x14ac:dyDescent="0.25">
      <c r="A27" t="s">
        <v>115</v>
      </c>
      <c r="B27" s="3" t="s">
        <v>117</v>
      </c>
      <c r="C27" t="s">
        <v>149</v>
      </c>
      <c r="D27" t="s">
        <v>77</v>
      </c>
      <c r="E27" t="str">
        <f t="shared" si="0"/>
        <v>Trachea</v>
      </c>
      <c r="F27" s="3">
        <v>0</v>
      </c>
      <c r="G27" s="3">
        <v>0</v>
      </c>
      <c r="H27" s="3" t="s">
        <v>107</v>
      </c>
    </row>
    <row r="28" spans="1:19" x14ac:dyDescent="0.25">
      <c r="A28" t="s">
        <v>115</v>
      </c>
      <c r="B28" s="3" t="s">
        <v>117</v>
      </c>
      <c r="C28" t="s">
        <v>140</v>
      </c>
      <c r="D28" t="s">
        <v>44</v>
      </c>
      <c r="E28" t="str">
        <f t="shared" si="0"/>
        <v>BronchialTree</v>
      </c>
      <c r="F28" s="26">
        <v>0</v>
      </c>
      <c r="G28" s="26">
        <v>585.59999999999991</v>
      </c>
      <c r="H28" s="12" t="s">
        <v>107</v>
      </c>
    </row>
    <row r="29" spans="1:19" x14ac:dyDescent="0.25">
      <c r="A29" t="s">
        <v>115</v>
      </c>
      <c r="B29" s="3" t="s">
        <v>117</v>
      </c>
      <c r="C29" t="s">
        <v>150</v>
      </c>
      <c r="D29" t="s">
        <v>78</v>
      </c>
      <c r="E29" t="str">
        <f t="shared" si="0"/>
        <v>BronchialTree</v>
      </c>
      <c r="F29" s="3">
        <v>0</v>
      </c>
      <c r="G29" s="3">
        <v>0</v>
      </c>
      <c r="H29" s="3" t="s">
        <v>107</v>
      </c>
    </row>
    <row r="30" spans="1:19" x14ac:dyDescent="0.25">
      <c r="A30" t="s">
        <v>115</v>
      </c>
      <c r="B30" s="3" t="s">
        <v>117</v>
      </c>
      <c r="C30" t="s">
        <v>141</v>
      </c>
      <c r="D30" t="s">
        <v>73</v>
      </c>
      <c r="E30" t="str">
        <f t="shared" si="0"/>
        <v>PRV20 Brl Tree</v>
      </c>
      <c r="F30" s="28">
        <v>1281.6000000000001</v>
      </c>
      <c r="G30" s="28">
        <v>585.59999999999991</v>
      </c>
      <c r="H30" s="12">
        <f t="shared" si="1"/>
        <v>696.00000000000023</v>
      </c>
    </row>
    <row r="31" spans="1:19" x14ac:dyDescent="0.25">
      <c r="A31" t="s">
        <v>115</v>
      </c>
      <c r="B31" s="3" t="s">
        <v>117</v>
      </c>
      <c r="C31" t="s">
        <v>151</v>
      </c>
      <c r="D31" t="s">
        <v>74</v>
      </c>
      <c r="E31" t="str">
        <f t="shared" si="0"/>
        <v>PRV20 Brl Tree</v>
      </c>
      <c r="F31" s="3">
        <v>0</v>
      </c>
      <c r="G31" s="3" t="s">
        <v>29</v>
      </c>
      <c r="H31" s="3" t="s">
        <v>107</v>
      </c>
    </row>
    <row r="32" spans="1:19" x14ac:dyDescent="0.25">
      <c r="A32" t="s">
        <v>115</v>
      </c>
      <c r="B32" s="3" t="s">
        <v>118</v>
      </c>
      <c r="C32" t="s">
        <v>142</v>
      </c>
      <c r="D32" t="s">
        <v>42</v>
      </c>
      <c r="E32" t="str">
        <f t="shared" si="0"/>
        <v>Trachea</v>
      </c>
      <c r="F32" s="26">
        <v>0</v>
      </c>
      <c r="G32" s="26">
        <v>628.79999999999995</v>
      </c>
      <c r="H32" s="13" t="s">
        <v>107</v>
      </c>
    </row>
    <row r="33" spans="1:8" x14ac:dyDescent="0.25">
      <c r="A33" t="s">
        <v>115</v>
      </c>
      <c r="B33" s="3" t="s">
        <v>118</v>
      </c>
      <c r="C33" t="s">
        <v>149</v>
      </c>
      <c r="D33" t="s">
        <v>77</v>
      </c>
      <c r="E33" t="str">
        <f t="shared" si="0"/>
        <v>Trachea</v>
      </c>
      <c r="F33" s="3">
        <v>0</v>
      </c>
      <c r="G33" s="3">
        <v>0</v>
      </c>
      <c r="H33" s="3" t="s">
        <v>107</v>
      </c>
    </row>
    <row r="34" spans="1:8" x14ac:dyDescent="0.25">
      <c r="A34" t="s">
        <v>115</v>
      </c>
      <c r="B34" s="3" t="s">
        <v>118</v>
      </c>
      <c r="C34" t="s">
        <v>140</v>
      </c>
      <c r="D34" t="s">
        <v>44</v>
      </c>
      <c r="E34" t="str">
        <f t="shared" ref="E34:E61" si="2">VLOOKUP(B34,$O$2:$S$14,VLOOKUP(C34,$K$8:$M$18,3,FALSE),FALSE)</f>
        <v>BronchialTree</v>
      </c>
      <c r="F34" s="26">
        <v>0</v>
      </c>
      <c r="G34" s="26">
        <v>849.59999999999991</v>
      </c>
      <c r="H34" s="12" t="s">
        <v>107</v>
      </c>
    </row>
    <row r="35" spans="1:8" x14ac:dyDescent="0.25">
      <c r="A35" t="s">
        <v>115</v>
      </c>
      <c r="B35" s="3" t="s">
        <v>118</v>
      </c>
      <c r="C35" t="s">
        <v>150</v>
      </c>
      <c r="D35" t="s">
        <v>78</v>
      </c>
      <c r="E35" t="str">
        <f t="shared" si="2"/>
        <v>BronchialTree</v>
      </c>
      <c r="F35" s="3">
        <v>0</v>
      </c>
      <c r="G35" s="3">
        <v>0</v>
      </c>
      <c r="H35" s="3" t="s">
        <v>107</v>
      </c>
    </row>
    <row r="36" spans="1:8" x14ac:dyDescent="0.25">
      <c r="A36" t="s">
        <v>115</v>
      </c>
      <c r="B36" s="3" t="s">
        <v>118</v>
      </c>
      <c r="C36" t="s">
        <v>141</v>
      </c>
      <c r="D36" t="s">
        <v>73</v>
      </c>
      <c r="E36" t="str">
        <f t="shared" si="2"/>
        <v>ProxBronchialZon</v>
      </c>
      <c r="F36" s="28">
        <v>1526.4</v>
      </c>
      <c r="G36" s="28">
        <v>849.59999999999991</v>
      </c>
      <c r="H36" s="12">
        <f t="shared" ref="H36:H42" si="3">IFERROR(F36-G36,EXACT(G36,F36))</f>
        <v>676.80000000000018</v>
      </c>
    </row>
    <row r="37" spans="1:8" x14ac:dyDescent="0.25">
      <c r="A37" t="s">
        <v>115</v>
      </c>
      <c r="B37" s="3" t="s">
        <v>118</v>
      </c>
      <c r="C37" t="s">
        <v>151</v>
      </c>
      <c r="D37" t="s">
        <v>74</v>
      </c>
      <c r="E37" t="str">
        <f t="shared" si="2"/>
        <v>ProxBronchialZon</v>
      </c>
      <c r="F37" s="3">
        <v>0</v>
      </c>
      <c r="G37" s="3" t="s">
        <v>29</v>
      </c>
      <c r="H37" s="3" t="s">
        <v>107</v>
      </c>
    </row>
    <row r="38" spans="1:8" x14ac:dyDescent="0.25">
      <c r="A38" t="s">
        <v>115</v>
      </c>
      <c r="B38" s="3" t="s">
        <v>119</v>
      </c>
      <c r="C38" t="s">
        <v>142</v>
      </c>
      <c r="D38" t="s">
        <v>42</v>
      </c>
      <c r="E38" t="str">
        <f t="shared" si="2"/>
        <v>Trachea</v>
      </c>
      <c r="F38" s="26">
        <v>0</v>
      </c>
      <c r="G38" s="26">
        <v>1444.8000000000002</v>
      </c>
      <c r="H38" s="13" t="s">
        <v>107</v>
      </c>
    </row>
    <row r="39" spans="1:8" x14ac:dyDescent="0.25">
      <c r="A39" t="s">
        <v>115</v>
      </c>
      <c r="B39" s="3" t="s">
        <v>119</v>
      </c>
      <c r="C39" t="s">
        <v>149</v>
      </c>
      <c r="D39" t="s">
        <v>77</v>
      </c>
      <c r="E39" t="str">
        <f t="shared" si="2"/>
        <v>Trachea</v>
      </c>
      <c r="F39" s="3">
        <v>0</v>
      </c>
      <c r="G39" s="3">
        <v>0</v>
      </c>
      <c r="H39" s="3" t="s">
        <v>107</v>
      </c>
    </row>
    <row r="40" spans="1:8" x14ac:dyDescent="0.25">
      <c r="A40" t="s">
        <v>115</v>
      </c>
      <c r="B40" s="3" t="s">
        <v>119</v>
      </c>
      <c r="C40" t="s">
        <v>140</v>
      </c>
      <c r="D40" t="s">
        <v>44</v>
      </c>
      <c r="E40" t="str">
        <f t="shared" si="2"/>
        <v>BronchialTree</v>
      </c>
      <c r="F40" s="26">
        <v>0</v>
      </c>
      <c r="G40" s="26">
        <v>1444.8000000000002</v>
      </c>
      <c r="H40" s="12" t="s">
        <v>107</v>
      </c>
    </row>
    <row r="41" spans="1:8" x14ac:dyDescent="0.25">
      <c r="A41" t="s">
        <v>115</v>
      </c>
      <c r="B41" s="3" t="s">
        <v>119</v>
      </c>
      <c r="C41" t="s">
        <v>150</v>
      </c>
      <c r="D41" t="s">
        <v>78</v>
      </c>
      <c r="E41" t="str">
        <f t="shared" si="2"/>
        <v>BronchialTree</v>
      </c>
      <c r="F41" s="3">
        <v>0</v>
      </c>
      <c r="G41" s="3">
        <v>0</v>
      </c>
      <c r="H41" s="3" t="s">
        <v>107</v>
      </c>
    </row>
    <row r="42" spans="1:8" x14ac:dyDescent="0.25">
      <c r="A42" t="s">
        <v>115</v>
      </c>
      <c r="B42" s="3" t="s">
        <v>119</v>
      </c>
      <c r="C42" t="s">
        <v>141</v>
      </c>
      <c r="D42" t="s">
        <v>73</v>
      </c>
      <c r="E42" t="str">
        <f t="shared" si="2"/>
        <v>ProxBronchiaZone</v>
      </c>
      <c r="F42" s="5">
        <v>1444.8</v>
      </c>
      <c r="G42" s="5">
        <v>1444.8000000000002</v>
      </c>
      <c r="H42" s="5">
        <f t="shared" si="3"/>
        <v>-2.2737367544323206E-13</v>
      </c>
    </row>
    <row r="43" spans="1:8" x14ac:dyDescent="0.25">
      <c r="A43" t="s">
        <v>115</v>
      </c>
      <c r="B43" s="3" t="s">
        <v>119</v>
      </c>
      <c r="C43" t="s">
        <v>151</v>
      </c>
      <c r="D43" t="s">
        <v>74</v>
      </c>
      <c r="E43" t="str">
        <f t="shared" si="2"/>
        <v>ProxBronchiaZone</v>
      </c>
      <c r="F43" s="3">
        <v>0</v>
      </c>
      <c r="G43" s="3" t="s">
        <v>29</v>
      </c>
      <c r="H43" s="3" t="s">
        <v>107</v>
      </c>
    </row>
    <row r="44" spans="1:8" x14ac:dyDescent="0.25">
      <c r="A44" t="s">
        <v>120</v>
      </c>
      <c r="B44" s="3" t="s">
        <v>121</v>
      </c>
      <c r="C44" t="s">
        <v>132</v>
      </c>
      <c r="D44" t="s">
        <v>94</v>
      </c>
      <c r="E44" t="str">
        <f t="shared" si="2"/>
        <v>Trachea</v>
      </c>
      <c r="F44" s="26">
        <v>0</v>
      </c>
      <c r="G44" s="26">
        <v>10.4</v>
      </c>
      <c r="H44" s="12" t="s">
        <v>107</v>
      </c>
    </row>
    <row r="45" spans="1:8" x14ac:dyDescent="0.25">
      <c r="A45" t="s">
        <v>120</v>
      </c>
      <c r="B45" s="3" t="s">
        <v>121</v>
      </c>
      <c r="C45" t="s">
        <v>95</v>
      </c>
      <c r="D45" t="s">
        <v>95</v>
      </c>
      <c r="E45" t="str">
        <f t="shared" si="2"/>
        <v>BronchialTree</v>
      </c>
      <c r="F45" s="26">
        <v>0</v>
      </c>
      <c r="G45" s="26">
        <v>1194</v>
      </c>
      <c r="H45" s="23" t="s">
        <v>107</v>
      </c>
    </row>
    <row r="46" spans="1:8" x14ac:dyDescent="0.25">
      <c r="A46" t="s">
        <v>120</v>
      </c>
      <c r="B46" s="3" t="s">
        <v>121</v>
      </c>
      <c r="C46" t="s">
        <v>141</v>
      </c>
      <c r="D46" t="s">
        <v>73</v>
      </c>
      <c r="E46" t="str">
        <f t="shared" si="2"/>
        <v>PRV20 Brl Tree</v>
      </c>
      <c r="F46" s="5">
        <v>1194</v>
      </c>
      <c r="G46" s="5">
        <v>1194</v>
      </c>
      <c r="H46" s="5">
        <f t="shared" ref="H46:H61" si="4">IFERROR(F46-G46,EXACT(G46,F46))</f>
        <v>0</v>
      </c>
    </row>
    <row r="47" spans="1:8" x14ac:dyDescent="0.25">
      <c r="A47" t="s">
        <v>120</v>
      </c>
      <c r="B47" s="3" t="s">
        <v>122</v>
      </c>
      <c r="C47" t="s">
        <v>132</v>
      </c>
      <c r="D47" t="s">
        <v>94</v>
      </c>
      <c r="E47" t="str">
        <f t="shared" si="2"/>
        <v>Trachea</v>
      </c>
      <c r="F47" s="26">
        <v>0</v>
      </c>
      <c r="G47" s="26">
        <v>692.2</v>
      </c>
      <c r="H47" s="12" t="s">
        <v>107</v>
      </c>
    </row>
    <row r="48" spans="1:8" x14ac:dyDescent="0.25">
      <c r="A48" t="s">
        <v>120</v>
      </c>
      <c r="B48" s="3" t="s">
        <v>122</v>
      </c>
      <c r="C48" t="s">
        <v>95</v>
      </c>
      <c r="D48" t="s">
        <v>95</v>
      </c>
      <c r="E48" t="str">
        <f t="shared" si="2"/>
        <v>BronchialTree</v>
      </c>
      <c r="F48" s="26">
        <v>0</v>
      </c>
      <c r="G48" s="26">
        <v>443.3</v>
      </c>
      <c r="H48" s="23" t="s">
        <v>107</v>
      </c>
    </row>
    <row r="49" spans="1:8" x14ac:dyDescent="0.25">
      <c r="A49" t="s">
        <v>120</v>
      </c>
      <c r="B49" s="3" t="s">
        <v>122</v>
      </c>
      <c r="C49" t="s">
        <v>141</v>
      </c>
      <c r="D49" t="s">
        <v>73</v>
      </c>
      <c r="E49" t="str">
        <f t="shared" si="2"/>
        <v>PRV20 Brl Tree</v>
      </c>
      <c r="F49" s="5">
        <v>692.2</v>
      </c>
      <c r="G49" s="5">
        <v>692.2</v>
      </c>
      <c r="H49" s="5">
        <f t="shared" si="4"/>
        <v>0</v>
      </c>
    </row>
    <row r="50" spans="1:8" x14ac:dyDescent="0.25">
      <c r="A50" t="s">
        <v>120</v>
      </c>
      <c r="B50" s="3" t="s">
        <v>123</v>
      </c>
      <c r="C50" t="s">
        <v>132</v>
      </c>
      <c r="D50" t="s">
        <v>94</v>
      </c>
      <c r="E50" t="str">
        <f t="shared" si="2"/>
        <v>Trachea</v>
      </c>
      <c r="F50" s="26">
        <v>0</v>
      </c>
      <c r="G50" s="26">
        <v>29.7</v>
      </c>
      <c r="H50" s="12" t="s">
        <v>107</v>
      </c>
    </row>
    <row r="51" spans="1:8" x14ac:dyDescent="0.25">
      <c r="A51" t="s">
        <v>120</v>
      </c>
      <c r="B51" s="3" t="s">
        <v>123</v>
      </c>
      <c r="C51" t="s">
        <v>95</v>
      </c>
      <c r="D51" t="s">
        <v>95</v>
      </c>
      <c r="E51" t="str">
        <f t="shared" si="2"/>
        <v>Bronchial_Tree</v>
      </c>
      <c r="F51" s="29">
        <v>0</v>
      </c>
      <c r="G51" s="29">
        <v>0</v>
      </c>
      <c r="H51" s="29">
        <f t="shared" si="4"/>
        <v>0</v>
      </c>
    </row>
    <row r="52" spans="1:8" x14ac:dyDescent="0.25">
      <c r="A52" t="s">
        <v>120</v>
      </c>
      <c r="B52" s="3" t="s">
        <v>123</v>
      </c>
      <c r="C52" t="s">
        <v>141</v>
      </c>
      <c r="D52" t="s">
        <v>73</v>
      </c>
      <c r="E52" t="str">
        <f t="shared" si="2"/>
        <v>-</v>
      </c>
      <c r="F52" s="28">
        <v>1124.7</v>
      </c>
      <c r="G52" s="28">
        <v>29.7</v>
      </c>
      <c r="H52" s="12">
        <f t="shared" si="4"/>
        <v>1095</v>
      </c>
    </row>
    <row r="53" spans="1:8" x14ac:dyDescent="0.25">
      <c r="A53" t="s">
        <v>120</v>
      </c>
      <c r="B53" s="3" t="s">
        <v>124</v>
      </c>
      <c r="C53" t="s">
        <v>132</v>
      </c>
      <c r="D53" t="s">
        <v>94</v>
      </c>
      <c r="E53" t="str">
        <f t="shared" si="2"/>
        <v>Trachea</v>
      </c>
      <c r="F53" s="26">
        <v>0</v>
      </c>
      <c r="G53" s="26">
        <v>19</v>
      </c>
      <c r="H53" s="12" t="s">
        <v>107</v>
      </c>
    </row>
    <row r="54" spans="1:8" x14ac:dyDescent="0.25">
      <c r="A54" t="s">
        <v>120</v>
      </c>
      <c r="B54" s="3" t="s">
        <v>124</v>
      </c>
      <c r="C54" t="s">
        <v>95</v>
      </c>
      <c r="D54" t="s">
        <v>95</v>
      </c>
      <c r="E54" t="str">
        <f t="shared" si="2"/>
        <v>Bronchial_Tree</v>
      </c>
      <c r="F54" s="29">
        <v>0</v>
      </c>
      <c r="G54" s="29">
        <v>0</v>
      </c>
      <c r="H54" s="29">
        <f t="shared" si="4"/>
        <v>0</v>
      </c>
    </row>
    <row r="55" spans="1:8" x14ac:dyDescent="0.25">
      <c r="A55" t="s">
        <v>120</v>
      </c>
      <c r="B55" s="3" t="s">
        <v>124</v>
      </c>
      <c r="C55" t="s">
        <v>141</v>
      </c>
      <c r="D55" t="s">
        <v>73</v>
      </c>
      <c r="E55" t="str">
        <f t="shared" si="2"/>
        <v>ProxBronchZone</v>
      </c>
      <c r="F55" s="28">
        <v>65</v>
      </c>
      <c r="G55" s="28">
        <v>19</v>
      </c>
      <c r="H55" s="12">
        <f t="shared" si="4"/>
        <v>46</v>
      </c>
    </row>
    <row r="56" spans="1:8" x14ac:dyDescent="0.25">
      <c r="A56" t="s">
        <v>120</v>
      </c>
      <c r="B56" s="3" t="s">
        <v>125</v>
      </c>
      <c r="C56" t="s">
        <v>132</v>
      </c>
      <c r="D56" t="s">
        <v>94</v>
      </c>
      <c r="E56" t="str">
        <f t="shared" si="2"/>
        <v>Trachea</v>
      </c>
      <c r="F56" s="26">
        <v>0</v>
      </c>
      <c r="G56" s="26">
        <v>684.7</v>
      </c>
      <c r="H56" s="12" t="s">
        <v>107</v>
      </c>
    </row>
    <row r="57" spans="1:8" x14ac:dyDescent="0.25">
      <c r="A57" t="s">
        <v>120</v>
      </c>
      <c r="B57" s="3" t="s">
        <v>125</v>
      </c>
      <c r="C57" t="s">
        <v>95</v>
      </c>
      <c r="D57" t="s">
        <v>95</v>
      </c>
      <c r="E57" t="str">
        <f t="shared" si="2"/>
        <v>Bronchial_Tree</v>
      </c>
      <c r="F57" s="29">
        <v>0</v>
      </c>
      <c r="G57" s="29">
        <v>0</v>
      </c>
      <c r="H57" s="29">
        <f t="shared" si="4"/>
        <v>0</v>
      </c>
    </row>
    <row r="58" spans="1:8" x14ac:dyDescent="0.25">
      <c r="A58" t="s">
        <v>120</v>
      </c>
      <c r="B58" s="3" t="s">
        <v>125</v>
      </c>
      <c r="C58" t="s">
        <v>141</v>
      </c>
      <c r="D58" t="s">
        <v>73</v>
      </c>
      <c r="E58" t="str">
        <f t="shared" si="2"/>
        <v>ProxBronchZone</v>
      </c>
      <c r="F58" s="28">
        <v>1853</v>
      </c>
      <c r="G58" s="28">
        <v>684.7</v>
      </c>
      <c r="H58" s="12">
        <f t="shared" si="4"/>
        <v>1168.3</v>
      </c>
    </row>
    <row r="59" spans="1:8" x14ac:dyDescent="0.25">
      <c r="A59" t="s">
        <v>120</v>
      </c>
      <c r="B59" s="3" t="s">
        <v>126</v>
      </c>
      <c r="C59" t="s">
        <v>132</v>
      </c>
      <c r="D59" t="s">
        <v>94</v>
      </c>
      <c r="E59" t="str">
        <f t="shared" si="2"/>
        <v>Trachea</v>
      </c>
      <c r="F59" s="26">
        <v>0</v>
      </c>
      <c r="G59" s="26">
        <v>166.5</v>
      </c>
      <c r="H59" s="12" t="s">
        <v>107</v>
      </c>
    </row>
    <row r="60" spans="1:8" x14ac:dyDescent="0.25">
      <c r="A60" t="s">
        <v>120</v>
      </c>
      <c r="B60" s="3" t="s">
        <v>126</v>
      </c>
      <c r="C60" t="s">
        <v>95</v>
      </c>
      <c r="D60" t="s">
        <v>95</v>
      </c>
      <c r="E60" t="str">
        <f t="shared" si="2"/>
        <v>Bronchial_Tree</v>
      </c>
      <c r="F60" s="29">
        <v>0</v>
      </c>
      <c r="G60" s="29">
        <v>0</v>
      </c>
      <c r="H60" s="29">
        <f t="shared" si="4"/>
        <v>0</v>
      </c>
    </row>
    <row r="61" spans="1:8" x14ac:dyDescent="0.25">
      <c r="A61" t="s">
        <v>120</v>
      </c>
      <c r="B61" s="3" t="s">
        <v>126</v>
      </c>
      <c r="C61" t="s">
        <v>141</v>
      </c>
      <c r="D61" t="s">
        <v>73</v>
      </c>
      <c r="E61" t="str">
        <f t="shared" si="2"/>
        <v>ProxBronchZone</v>
      </c>
      <c r="F61" s="3">
        <v>167</v>
      </c>
      <c r="G61" s="3">
        <v>166.5</v>
      </c>
      <c r="H61" s="3">
        <f t="shared" si="4"/>
        <v>0.5</v>
      </c>
    </row>
  </sheetData>
  <conditionalFormatting sqref="H12:H13 H18:H43">
    <cfRule type="cellIs" dxfId="335" priority="33" stopIfTrue="1" operator="equal">
      <formula>" "</formula>
    </cfRule>
    <cfRule type="cellIs" dxfId="334" priority="34" stopIfTrue="1" operator="equal">
      <formula>TRUE</formula>
    </cfRule>
    <cfRule type="cellIs" dxfId="333" priority="35" stopIfTrue="1" operator="equal">
      <formula>FALSE</formula>
    </cfRule>
    <cfRule type="cellIs" dxfId="332" priority="36" operator="notBetween">
      <formula>-1</formula>
      <formula>1</formula>
    </cfRule>
  </conditionalFormatting>
  <conditionalFormatting sqref="H2:H4 H7:H10 H14:H16 H59 H56 H53 H50 H47 H44">
    <cfRule type="cellIs" dxfId="331" priority="45" stopIfTrue="1" operator="equal">
      <formula>" "</formula>
    </cfRule>
    <cfRule type="cellIs" dxfId="330" priority="46" stopIfTrue="1" operator="equal">
      <formula>TRUE</formula>
    </cfRule>
    <cfRule type="cellIs" dxfId="329" priority="47" stopIfTrue="1" operator="equal">
      <formula>FALSE</formula>
    </cfRule>
    <cfRule type="cellIs" dxfId="328" priority="48" operator="notBetween">
      <formula>-1</formula>
      <formula>1</formula>
    </cfRule>
  </conditionalFormatting>
  <conditionalFormatting sqref="H49 H46 H17 H11 H5">
    <cfRule type="cellIs" dxfId="327" priority="41" stopIfTrue="1" operator="equal">
      <formula>" "</formula>
    </cfRule>
    <cfRule type="cellIs" dxfId="326" priority="42" stopIfTrue="1" operator="equal">
      <formula>TRUE</formula>
    </cfRule>
    <cfRule type="cellIs" dxfId="325" priority="43" stopIfTrue="1" operator="equal">
      <formula>FALSE</formula>
    </cfRule>
    <cfRule type="cellIs" dxfId="324" priority="44" operator="notBetween">
      <formula>-1</formula>
      <formula>1</formula>
    </cfRule>
  </conditionalFormatting>
  <conditionalFormatting sqref="H54 H51 H48 H45">
    <cfRule type="cellIs" dxfId="323" priority="37" stopIfTrue="1" operator="equal">
      <formula>" "</formula>
    </cfRule>
    <cfRule type="cellIs" dxfId="322" priority="38" stopIfTrue="1" operator="equal">
      <formula>TRUE</formula>
    </cfRule>
    <cfRule type="cellIs" dxfId="321" priority="39" stopIfTrue="1" operator="equal">
      <formula>FALSE</formula>
    </cfRule>
    <cfRule type="cellIs" dxfId="320" priority="40" operator="notBetween">
      <formula>-1</formula>
      <formula>1</formula>
    </cfRule>
  </conditionalFormatting>
  <conditionalFormatting sqref="H55">
    <cfRule type="cellIs" dxfId="319" priority="5" stopIfTrue="1" operator="equal">
      <formula>" "</formula>
    </cfRule>
    <cfRule type="cellIs" dxfId="318" priority="6" stopIfTrue="1" operator="equal">
      <formula>TRUE</formula>
    </cfRule>
    <cfRule type="cellIs" dxfId="317" priority="7" stopIfTrue="1" operator="equal">
      <formula>FALSE</formula>
    </cfRule>
    <cfRule type="cellIs" dxfId="316" priority="8" operator="notBetween">
      <formula>-1</formula>
      <formula>1</formula>
    </cfRule>
  </conditionalFormatting>
  <conditionalFormatting sqref="H57">
    <cfRule type="cellIs" dxfId="315" priority="25" stopIfTrue="1" operator="equal">
      <formula>" "</formula>
    </cfRule>
    <cfRule type="cellIs" dxfId="314" priority="26" stopIfTrue="1" operator="equal">
      <formula>TRUE</formula>
    </cfRule>
    <cfRule type="cellIs" dxfId="313" priority="27" stopIfTrue="1" operator="equal">
      <formula>FALSE</formula>
    </cfRule>
    <cfRule type="cellIs" dxfId="312" priority="28" operator="notBetween">
      <formula>-1</formula>
      <formula>1</formula>
    </cfRule>
  </conditionalFormatting>
  <conditionalFormatting sqref="H60">
    <cfRule type="cellIs" dxfId="311" priority="21" stopIfTrue="1" operator="equal">
      <formula>" "</formula>
    </cfRule>
    <cfRule type="cellIs" dxfId="310" priority="22" stopIfTrue="1" operator="equal">
      <formula>TRUE</formula>
    </cfRule>
    <cfRule type="cellIs" dxfId="309" priority="23" stopIfTrue="1" operator="equal">
      <formula>FALSE</formula>
    </cfRule>
    <cfRule type="cellIs" dxfId="308" priority="24" operator="notBetween">
      <formula>-1</formula>
      <formula>1</formula>
    </cfRule>
  </conditionalFormatting>
  <conditionalFormatting sqref="H61">
    <cfRule type="cellIs" dxfId="307" priority="17" stopIfTrue="1" operator="equal">
      <formula>" "</formula>
    </cfRule>
    <cfRule type="cellIs" dxfId="306" priority="18" stopIfTrue="1" operator="equal">
      <formula>TRUE</formula>
    </cfRule>
    <cfRule type="cellIs" dxfId="305" priority="19" stopIfTrue="1" operator="equal">
      <formula>FALSE</formula>
    </cfRule>
    <cfRule type="cellIs" dxfId="304" priority="20" operator="notBetween">
      <formula>-1</formula>
      <formula>1</formula>
    </cfRule>
  </conditionalFormatting>
  <conditionalFormatting sqref="H6">
    <cfRule type="cellIs" dxfId="303" priority="13" stopIfTrue="1" operator="equal">
      <formula>" "</formula>
    </cfRule>
    <cfRule type="cellIs" dxfId="302" priority="14" stopIfTrue="1" operator="equal">
      <formula>TRUE</formula>
    </cfRule>
    <cfRule type="cellIs" dxfId="301" priority="15" stopIfTrue="1" operator="equal">
      <formula>FALSE</formula>
    </cfRule>
    <cfRule type="cellIs" dxfId="300" priority="16" operator="notBetween">
      <formula>-1</formula>
      <formula>1</formula>
    </cfRule>
  </conditionalFormatting>
  <conditionalFormatting sqref="H52">
    <cfRule type="cellIs" dxfId="299" priority="9" stopIfTrue="1" operator="equal">
      <formula>" "</formula>
    </cfRule>
    <cfRule type="cellIs" dxfId="298" priority="10" stopIfTrue="1" operator="equal">
      <formula>TRUE</formula>
    </cfRule>
    <cfRule type="cellIs" dxfId="297" priority="11" stopIfTrue="1" operator="equal">
      <formula>FALSE</formula>
    </cfRule>
    <cfRule type="cellIs" dxfId="296" priority="12" operator="notBetween">
      <formula>-1</formula>
      <formula>1</formula>
    </cfRule>
  </conditionalFormatting>
  <conditionalFormatting sqref="H58">
    <cfRule type="cellIs" dxfId="295" priority="1" stopIfTrue="1" operator="equal">
      <formula>" "</formula>
    </cfRule>
    <cfRule type="cellIs" dxfId="294" priority="2" stopIfTrue="1" operator="equal">
      <formula>TRUE</formula>
    </cfRule>
    <cfRule type="cellIs" dxfId="293" priority="3" stopIfTrue="1" operator="equal">
      <formula>FALSE</formula>
    </cfRule>
    <cfRule type="cellIs" dxfId="292" priority="4" operator="notBetween">
      <formula>-1</formula>
      <formula>1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93"/>
  <sheetViews>
    <sheetView workbookViewId="0">
      <selection activeCell="AZ38" sqref="AZ38:BB40"/>
    </sheetView>
  </sheetViews>
  <sheetFormatPr defaultRowHeight="15" x14ac:dyDescent="0.25"/>
  <cols>
    <col min="1" max="1" width="47.28515625" bestFit="1" customWidth="1"/>
    <col min="2" max="2" width="38.85546875" style="2" bestFit="1" customWidth="1"/>
    <col min="3" max="3" width="11.7109375" style="2" bestFit="1" customWidth="1"/>
    <col min="4" max="4" width="10.42578125" style="2" bestFit="1" customWidth="1"/>
    <col min="5" max="5" width="1.7109375" style="1" customWidth="1"/>
    <col min="6" max="6" width="24.42578125" style="2" bestFit="1" customWidth="1"/>
    <col min="7" max="7" width="11.7109375" style="2" bestFit="1" customWidth="1"/>
    <col min="8" max="8" width="10.42578125" style="2" bestFit="1" customWidth="1"/>
    <col min="9" max="9" width="1.7109375" style="1" customWidth="1"/>
    <col min="10" max="10" width="24.42578125" style="2" bestFit="1" customWidth="1"/>
    <col min="11" max="11" width="11.7109375" style="2" bestFit="1" customWidth="1"/>
    <col min="12" max="12" width="10.42578125" style="2" bestFit="1" customWidth="1"/>
    <col min="13" max="13" width="1.7109375" style="9" customWidth="1"/>
    <col min="14" max="14" width="49.7109375" bestFit="1" customWidth="1"/>
    <col min="15" max="15" width="24.140625" style="2" bestFit="1" customWidth="1"/>
    <col min="16" max="16" width="11.7109375" style="2" bestFit="1" customWidth="1"/>
    <col min="17" max="17" width="10.42578125" style="2" bestFit="1" customWidth="1"/>
    <col min="18" max="18" width="1.7109375" style="1" customWidth="1"/>
    <col min="19" max="19" width="24.140625" style="2" bestFit="1" customWidth="1"/>
    <col min="20" max="20" width="11.7109375" style="2" bestFit="1" customWidth="1"/>
    <col min="21" max="21" width="10.42578125" style="2" bestFit="1" customWidth="1"/>
    <col min="22" max="22" width="1.7109375" style="1" customWidth="1"/>
    <col min="23" max="23" width="27.28515625" style="2" bestFit="1" customWidth="1"/>
    <col min="24" max="24" width="11.7109375" style="2" bestFit="1" customWidth="1"/>
    <col min="25" max="25" width="10.42578125" style="2" bestFit="1" customWidth="1"/>
    <col min="26" max="26" width="1.7109375" style="1" customWidth="1"/>
    <col min="27" max="27" width="26.7109375" style="2" bestFit="1" customWidth="1"/>
    <col min="28" max="28" width="11.7109375" style="2" bestFit="1" customWidth="1"/>
    <col min="29" max="29" width="12.7109375" style="2" bestFit="1" customWidth="1"/>
    <col min="30" max="30" width="1.7109375" style="9" customWidth="1"/>
    <col min="31" max="31" width="49.7109375" bestFit="1" customWidth="1"/>
    <col min="32" max="32" width="10.42578125" style="2" bestFit="1" customWidth="1"/>
    <col min="33" max="33" width="11.7109375" style="2" bestFit="1" customWidth="1"/>
    <col min="34" max="34" width="10.42578125" style="2" bestFit="1" customWidth="1"/>
    <col min="35" max="35" width="1.7109375" style="1" customWidth="1"/>
    <col min="36" max="36" width="10.42578125" style="2" bestFit="1" customWidth="1"/>
    <col min="37" max="37" width="11.7109375" style="2" bestFit="1" customWidth="1"/>
    <col min="38" max="38" width="10.42578125" style="2" bestFit="1" customWidth="1"/>
    <col min="39" max="39" width="1.7109375" style="1" customWidth="1"/>
    <col min="40" max="40" width="10.42578125" style="2" bestFit="1" customWidth="1"/>
    <col min="41" max="41" width="11.7109375" style="2" bestFit="1" customWidth="1"/>
    <col min="42" max="42" width="10.42578125" style="2" bestFit="1" customWidth="1"/>
    <col min="43" max="43" width="1.7109375" style="1" customWidth="1"/>
    <col min="44" max="44" width="10.42578125" style="2" bestFit="1" customWidth="1"/>
    <col min="45" max="45" width="11.7109375" style="2" bestFit="1" customWidth="1"/>
    <col min="46" max="46" width="10.42578125" style="2" bestFit="1" customWidth="1"/>
    <col min="47" max="47" width="1.7109375" style="1" customWidth="1"/>
    <col min="48" max="48" width="10.42578125" style="2" bestFit="1" customWidth="1"/>
    <col min="49" max="49" width="11.7109375" style="2" bestFit="1" customWidth="1"/>
    <col min="50" max="50" width="10.42578125" style="2" bestFit="1" customWidth="1"/>
    <col min="51" max="51" width="1.7109375" style="1" customWidth="1"/>
    <col min="52" max="52" width="10.42578125" style="2" bestFit="1" customWidth="1"/>
    <col min="53" max="53" width="11.7109375" style="2" bestFit="1" customWidth="1"/>
    <col min="54" max="54" width="10.42578125" style="2" bestFit="1" customWidth="1"/>
  </cols>
  <sheetData>
    <row r="1" spans="1:54" x14ac:dyDescent="0.25">
      <c r="A1" t="str">
        <f>SUBSTITUTE(A2,"EvaluationSheet ","")</f>
        <v>60Gy 8F</v>
      </c>
      <c r="B1" s="3" t="str">
        <f>SUBSTITUTE(SUBSTITUTE(SUBSTITUTE(B2,"_"," "),".dvh",""),"DVH Data ","")</f>
        <v>Mar 05 2018</v>
      </c>
      <c r="C1" s="3" t="str">
        <f>SUBSTITUTE(C2,"_results","")</f>
        <v>Test</v>
      </c>
      <c r="D1" s="3" t="str">
        <f>SUBSTITUTE(D2,"_results","")</f>
        <v>Difference</v>
      </c>
      <c r="F1" s="3" t="str">
        <f>SUBSTITUTE(SUBSTITUTE(SUBSTITUTE(F2,"_"," "),".dvh",""),"DVH Data ","")</f>
        <v>Nov 22 2017</v>
      </c>
      <c r="G1" s="3" t="str">
        <f>SUBSTITUTE(G2,"_results","")</f>
        <v>Test</v>
      </c>
      <c r="H1" s="3" t="str">
        <f>SUBSTITUTE(H2,"_results","")</f>
        <v>Difference</v>
      </c>
      <c r="J1" s="3" t="str">
        <f>SUBSTITUTE(SUBSTITUTE(SUBSTITUTE(J2,"_"," "),".dvh",""),"DVH Data ","")</f>
        <v>Nov 17 2017</v>
      </c>
      <c r="K1" s="3" t="str">
        <f>SUBSTITUTE(K2,"_results","")</f>
        <v>Test</v>
      </c>
      <c r="L1" s="3" t="str">
        <f>SUBSTITUTE(L2,"_results","")</f>
        <v>Difference</v>
      </c>
      <c r="N1" t="str">
        <f>SUBSTITUTE(N2,"EvaluationSheet ","")</f>
        <v>48Gy4F 60Gy5F</v>
      </c>
      <c r="O1" s="3" t="str">
        <f>SUBSTITUTE(SUBSTITUTE(SUBSTITUTE(O2,"_"," "),".dvh",""),"DVH Data ","")</f>
        <v>Feb 14 2018</v>
      </c>
      <c r="P1" s="3" t="str">
        <f>SUBSTITUTE(P2,"_results","")</f>
        <v>Test</v>
      </c>
      <c r="Q1" s="3" t="str">
        <f>SUBSTITUTE(Q2,"_results","")</f>
        <v>Difference</v>
      </c>
      <c r="S1" s="3" t="str">
        <f>SUBSTITUTE(SUBSTITUTE(SUBSTITUTE(S2,"_"," "),".dvh",""),"DVH Data ","")</f>
        <v>Feb 27 2018</v>
      </c>
      <c r="T1" s="3" t="str">
        <f>SUBSTITUTE(T2,"_results","")</f>
        <v>Test</v>
      </c>
      <c r="U1" s="3" t="str">
        <f>SUBSTITUTE(U2,"_results","")</f>
        <v>Difference</v>
      </c>
      <c r="W1" s="3" t="str">
        <f>SUBSTITUTE(SUBSTITUTE(SUBSTITUTE(W2,"_"," "),".dvh",""),"DVH Data ","")</f>
        <v>Sept 29 2017</v>
      </c>
      <c r="X1" s="3" t="str">
        <f>SUBSTITUTE(X2,"_results","")</f>
        <v>Test</v>
      </c>
      <c r="Y1" s="3" t="str">
        <f>SUBSTITUTE(Y2,"_results","")</f>
        <v>Difference</v>
      </c>
      <c r="AA1" s="3" t="str">
        <f>SUBSTITUTE(SUBSTITUTE(SUBSTITUTE(AA2,"_"," "),".dvh",""),"DVH Data ","")</f>
        <v>Aug 29 2017</v>
      </c>
      <c r="AB1" s="3" t="str">
        <f>SUBSTITUTE(AB2,"_results","")</f>
        <v>Test</v>
      </c>
      <c r="AC1" s="3" t="str">
        <f>SUBSTITUTE(AC2,"_results","")</f>
        <v>Difference</v>
      </c>
      <c r="AE1" t="str">
        <f>SUBSTITUTE(AE2,"EvaluationSheet ","")</f>
        <v>54Gy 3F</v>
      </c>
      <c r="AF1" s="3" t="str">
        <f>SUBSTITUTE(SUBSTITUTE(SUBSTITUTE(AF2,"_"," "),".dvh",""),"DVH Data ","")</f>
        <v>SABR1</v>
      </c>
      <c r="AG1" s="3" t="str">
        <f>SUBSTITUTE(AG2,"_results","")</f>
        <v>Test</v>
      </c>
      <c r="AH1" s="3" t="str">
        <f>SUBSTITUTE(AH2,"_results","")</f>
        <v>Difference</v>
      </c>
      <c r="AJ1" s="3" t="str">
        <f>SUBSTITUTE(SUBSTITUTE(SUBSTITUTE(AJ2,"_"," "),".dvh",""),"DVH Data ","")</f>
        <v>SABR2</v>
      </c>
      <c r="AK1" s="3" t="str">
        <f>SUBSTITUTE(AK2,"_results","")</f>
        <v>Test</v>
      </c>
      <c r="AL1" s="3" t="str">
        <f>SUBSTITUTE(AL2,"_results","")</f>
        <v>Difference</v>
      </c>
      <c r="AN1" s="3" t="str">
        <f>SUBSTITUTE(SUBSTITUTE(SUBSTITUTE(AN2,"_"," "),".dvh",""),"DVH Data ","")</f>
        <v>SABR3</v>
      </c>
      <c r="AO1" s="3" t="str">
        <f>SUBSTITUTE(AO2,"_results","")</f>
        <v>Test</v>
      </c>
      <c r="AP1" s="3" t="str">
        <f>SUBSTITUTE(AP2,"_results","")</f>
        <v>Difference</v>
      </c>
      <c r="AR1" s="3" t="str">
        <f>SUBSTITUTE(SUBSTITUTE(SUBSTITUTE(AR2,"_"," "),".dvh",""),"DVH Data ","")</f>
        <v>SABR4</v>
      </c>
      <c r="AS1" s="3" t="str">
        <f>SUBSTITUTE(AS2,"_results","")</f>
        <v>Test</v>
      </c>
      <c r="AT1" s="3" t="str">
        <f>SUBSTITUTE(AT2,"_results","")</f>
        <v>Difference</v>
      </c>
      <c r="AV1" s="3" t="str">
        <f>SUBSTITUTE(SUBSTITUTE(SUBSTITUTE(AV2,"_"," "),".dvh",""),"DVH Data ","")</f>
        <v>SABR5</v>
      </c>
      <c r="AW1" s="3" t="str">
        <f>SUBSTITUTE(AW2,"_results","")</f>
        <v>Test</v>
      </c>
      <c r="AX1" s="3" t="str">
        <f>SUBSTITUTE(AX2,"_results","")</f>
        <v>Difference</v>
      </c>
      <c r="AZ1" s="3" t="str">
        <f>SUBSTITUTE(SUBSTITUTE(SUBSTITUTE(AZ2,"_"," "),".dvh",""),"DVH Data ","")</f>
        <v>SABR6</v>
      </c>
      <c r="BA1" s="3" t="str">
        <f>SUBSTITUTE(BA2,"_results","")</f>
        <v>Test</v>
      </c>
      <c r="BB1" s="3" t="str">
        <f>SUBSTITUTE(BB2,"_results","")</f>
        <v>Difference</v>
      </c>
    </row>
    <row r="2" spans="1:54" x14ac:dyDescent="0.25">
      <c r="A2" t="s">
        <v>49</v>
      </c>
      <c r="B2" s="3" t="s">
        <v>50</v>
      </c>
      <c r="C2" s="3" t="s">
        <v>51</v>
      </c>
      <c r="D2" s="3" t="s">
        <v>52</v>
      </c>
      <c r="F2" s="3" t="s">
        <v>54</v>
      </c>
      <c r="G2" s="3" t="s">
        <v>51</v>
      </c>
      <c r="H2" s="3" t="s">
        <v>52</v>
      </c>
      <c r="J2" s="3" t="s">
        <v>55</v>
      </c>
      <c r="K2" s="3" t="s">
        <v>51</v>
      </c>
      <c r="L2" s="3" t="s">
        <v>52</v>
      </c>
      <c r="M2" s="8"/>
      <c r="N2" t="s">
        <v>79</v>
      </c>
      <c r="O2" s="3" t="s">
        <v>80</v>
      </c>
      <c r="P2" s="3" t="s">
        <v>51</v>
      </c>
      <c r="Q2" s="3" t="s">
        <v>52</v>
      </c>
      <c r="S2" s="3" t="s">
        <v>81</v>
      </c>
      <c r="T2" s="3" t="s">
        <v>51</v>
      </c>
      <c r="U2" s="3" t="s">
        <v>52</v>
      </c>
      <c r="W2" s="3" t="s">
        <v>82</v>
      </c>
      <c r="X2" s="3" t="s">
        <v>51</v>
      </c>
      <c r="Y2" s="3" t="s">
        <v>52</v>
      </c>
      <c r="AA2" s="3" t="s">
        <v>83</v>
      </c>
      <c r="AB2" s="3" t="s">
        <v>51</v>
      </c>
      <c r="AC2" s="3" t="s">
        <v>52</v>
      </c>
      <c r="AD2" s="8"/>
      <c r="AE2" t="s">
        <v>96</v>
      </c>
      <c r="AF2" s="3" t="s">
        <v>97</v>
      </c>
      <c r="AG2" s="3" t="s">
        <v>51</v>
      </c>
      <c r="AH2" s="3" t="s">
        <v>52</v>
      </c>
      <c r="AJ2" s="3" t="s">
        <v>99</v>
      </c>
      <c r="AK2" s="3" t="s">
        <v>51</v>
      </c>
      <c r="AL2" s="3" t="s">
        <v>52</v>
      </c>
      <c r="AN2" s="3" t="s">
        <v>101</v>
      </c>
      <c r="AO2" s="3" t="s">
        <v>51</v>
      </c>
      <c r="AP2" s="3" t="s">
        <v>52</v>
      </c>
      <c r="AR2" s="3" t="s">
        <v>103</v>
      </c>
      <c r="AS2" s="3" t="s">
        <v>51</v>
      </c>
      <c r="AT2" s="3" t="s">
        <v>52</v>
      </c>
      <c r="AV2" s="3" t="s">
        <v>105</v>
      </c>
      <c r="AW2" s="3" t="s">
        <v>51</v>
      </c>
      <c r="AX2" s="3" t="s">
        <v>52</v>
      </c>
      <c r="AZ2" s="3" t="s">
        <v>108</v>
      </c>
      <c r="BA2" s="3" t="s">
        <v>51</v>
      </c>
      <c r="BB2" s="3" t="s">
        <v>52</v>
      </c>
    </row>
    <row r="3" spans="1:54" x14ac:dyDescent="0.25">
      <c r="A3" t="s">
        <v>0</v>
      </c>
      <c r="B3" s="5">
        <v>0</v>
      </c>
      <c r="C3" s="5" t="s">
        <v>41</v>
      </c>
      <c r="D3" s="5" t="b">
        <f t="shared" ref="D3:D48" si="0">IFERROR(B3-C3,EXACT(C3,B3))</f>
        <v>0</v>
      </c>
      <c r="F3" s="5">
        <v>0</v>
      </c>
      <c r="G3" s="5" t="s">
        <v>41</v>
      </c>
      <c r="H3" s="5" t="b">
        <f t="shared" ref="H3:H48" si="1">IFERROR(F3-G3,EXACT(G3,F3))</f>
        <v>0</v>
      </c>
      <c r="J3" s="5">
        <v>0</v>
      </c>
      <c r="K3" s="5" t="s">
        <v>41</v>
      </c>
      <c r="L3" s="5" t="b">
        <f t="shared" ref="L3:L48" si="2">IFERROR(J3-K3,EXACT(K3,J3))</f>
        <v>0</v>
      </c>
      <c r="M3" s="8"/>
      <c r="N3" t="s">
        <v>0</v>
      </c>
      <c r="O3" s="5">
        <v>0</v>
      </c>
      <c r="P3" s="5" t="s">
        <v>41</v>
      </c>
      <c r="Q3" s="5" t="b">
        <f t="shared" ref="Q3:Q34" si="3">IFERROR(O3-P3,EXACT(P3,O3))</f>
        <v>0</v>
      </c>
      <c r="S3" s="5">
        <v>0</v>
      </c>
      <c r="T3" s="5" t="s">
        <v>41</v>
      </c>
      <c r="U3" s="5" t="b">
        <f t="shared" ref="U3:U34" si="4">IFERROR(S3-T3,EXACT(T3,S3))</f>
        <v>0</v>
      </c>
      <c r="W3" s="5">
        <v>0</v>
      </c>
      <c r="X3" s="5" t="s">
        <v>41</v>
      </c>
      <c r="Y3" s="5" t="b">
        <f t="shared" ref="Y3:Y34" si="5">IFERROR(W3-X3,EXACT(X3,W3))</f>
        <v>0</v>
      </c>
      <c r="AA3" s="5">
        <v>0</v>
      </c>
      <c r="AB3" s="5" t="s">
        <v>41</v>
      </c>
      <c r="AC3" s="5" t="b">
        <f t="shared" ref="AC3:AC34" si="6">IFERROR(AA3-AB3,EXACT(AB3,AA3))</f>
        <v>0</v>
      </c>
      <c r="AD3" s="8"/>
      <c r="AE3" t="s">
        <v>0</v>
      </c>
      <c r="AF3" s="5" t="s">
        <v>84</v>
      </c>
      <c r="AG3" s="5" t="s">
        <v>84</v>
      </c>
      <c r="AH3" s="5" t="b">
        <f t="shared" ref="AH3:AH44" si="7">IFERROR(AF3-AG3,EXACT(AG3,AF3))</f>
        <v>1</v>
      </c>
      <c r="AJ3" s="5" t="s">
        <v>98</v>
      </c>
      <c r="AK3" s="5" t="s">
        <v>98</v>
      </c>
      <c r="AL3" s="5" t="b">
        <f t="shared" ref="AL3:AL44" si="8">IFERROR(AJ3-AK3,EXACT(AK3,AJ3))</f>
        <v>1</v>
      </c>
      <c r="AN3" s="5" t="s">
        <v>100</v>
      </c>
      <c r="AO3" s="5" t="s">
        <v>100</v>
      </c>
      <c r="AP3" s="5" t="b">
        <f t="shared" ref="AP3:AP44" si="9">IFERROR(AN3-AO3,EXACT(AO3,AN3))</f>
        <v>1</v>
      </c>
      <c r="AR3" s="5" t="s">
        <v>102</v>
      </c>
      <c r="AS3" s="5" t="s">
        <v>102</v>
      </c>
      <c r="AT3" s="5" t="b">
        <f t="shared" ref="AT3:AT44" si="10">IFERROR(AR3-AS3,EXACT(AS3,AR3))</f>
        <v>1</v>
      </c>
      <c r="AV3" s="5" t="s">
        <v>104</v>
      </c>
      <c r="AW3" s="5" t="s">
        <v>104</v>
      </c>
      <c r="AX3" s="5" t="b">
        <f t="shared" ref="AX3:AX44" si="11">IFERROR(AV3-AW3,EXACT(AW3,AV3))</f>
        <v>1</v>
      </c>
      <c r="AZ3" s="5" t="s">
        <v>106</v>
      </c>
      <c r="BA3" s="5" t="s">
        <v>106</v>
      </c>
      <c r="BB3" s="5" t="b">
        <f t="shared" ref="BB3:BB44" si="12">IFERROR(AZ3-BA3,EXACT(BA3,AZ3))</f>
        <v>1</v>
      </c>
    </row>
    <row r="4" spans="1:54" x14ac:dyDescent="0.25">
      <c r="A4" t="s">
        <v>1</v>
      </c>
      <c r="B4" s="3">
        <v>0</v>
      </c>
      <c r="C4" s="3">
        <v>11</v>
      </c>
      <c r="D4" s="3">
        <f t="shared" si="0"/>
        <v>-11</v>
      </c>
      <c r="F4" s="3">
        <v>0</v>
      </c>
      <c r="G4" s="3">
        <v>11</v>
      </c>
      <c r="H4" s="3">
        <f t="shared" si="1"/>
        <v>-11</v>
      </c>
      <c r="J4" s="3">
        <v>0</v>
      </c>
      <c r="K4" s="3">
        <v>11</v>
      </c>
      <c r="L4" s="3">
        <f t="shared" si="2"/>
        <v>-11</v>
      </c>
      <c r="M4" s="8"/>
      <c r="N4" t="s">
        <v>1</v>
      </c>
      <c r="O4" s="3">
        <v>0</v>
      </c>
      <c r="P4" s="3">
        <v>11</v>
      </c>
      <c r="Q4" s="3">
        <f t="shared" si="3"/>
        <v>-11</v>
      </c>
      <c r="S4" s="3">
        <v>0</v>
      </c>
      <c r="T4" s="3">
        <v>11</v>
      </c>
      <c r="U4" s="3">
        <f t="shared" si="4"/>
        <v>-11</v>
      </c>
      <c r="W4" s="3">
        <v>0</v>
      </c>
      <c r="X4" s="3">
        <v>11</v>
      </c>
      <c r="Y4" s="3">
        <f t="shared" si="5"/>
        <v>-11</v>
      </c>
      <c r="AA4" s="3">
        <v>0</v>
      </c>
      <c r="AB4" s="3">
        <v>11</v>
      </c>
      <c r="AC4" s="3">
        <f t="shared" si="6"/>
        <v>-11</v>
      </c>
      <c r="AD4" s="8"/>
      <c r="AE4" t="s">
        <v>1</v>
      </c>
      <c r="AF4" s="5">
        <v>1</v>
      </c>
      <c r="AG4" s="5">
        <v>1</v>
      </c>
      <c r="AH4" s="5">
        <f t="shared" si="7"/>
        <v>0</v>
      </c>
      <c r="AI4" s="17"/>
      <c r="AJ4" s="5">
        <v>2</v>
      </c>
      <c r="AK4" s="5">
        <v>2</v>
      </c>
      <c r="AL4" s="5">
        <f t="shared" si="8"/>
        <v>0</v>
      </c>
      <c r="AM4" s="17"/>
      <c r="AN4" s="5">
        <v>3</v>
      </c>
      <c r="AO4" s="5">
        <v>3</v>
      </c>
      <c r="AP4" s="5">
        <f t="shared" si="9"/>
        <v>0</v>
      </c>
      <c r="AQ4" s="17"/>
      <c r="AR4" s="5">
        <v>4</v>
      </c>
      <c r="AS4" s="5">
        <v>4</v>
      </c>
      <c r="AT4" s="5">
        <f t="shared" si="10"/>
        <v>0</v>
      </c>
      <c r="AU4" s="17"/>
      <c r="AV4" s="5">
        <v>5</v>
      </c>
      <c r="AW4" s="5">
        <v>5</v>
      </c>
      <c r="AX4" s="5">
        <f t="shared" si="11"/>
        <v>0</v>
      </c>
      <c r="AY4" s="17"/>
      <c r="AZ4" s="5">
        <v>6</v>
      </c>
      <c r="BA4" s="5">
        <v>6</v>
      </c>
      <c r="BB4" s="5">
        <f t="shared" si="12"/>
        <v>0</v>
      </c>
    </row>
    <row r="5" spans="1:54" x14ac:dyDescent="0.25">
      <c r="A5" t="s">
        <v>2</v>
      </c>
      <c r="B5" s="3">
        <v>0</v>
      </c>
      <c r="C5" s="3" t="s">
        <v>29</v>
      </c>
      <c r="D5" s="3" t="b">
        <f t="shared" si="0"/>
        <v>0</v>
      </c>
      <c r="F5" s="3">
        <v>0</v>
      </c>
      <c r="G5" s="3" t="s">
        <v>29</v>
      </c>
      <c r="H5" s="3" t="b">
        <f t="shared" si="1"/>
        <v>0</v>
      </c>
      <c r="J5" s="3">
        <v>0</v>
      </c>
      <c r="K5" s="3" t="s">
        <v>29</v>
      </c>
      <c r="L5" s="3" t="b">
        <f t="shared" si="2"/>
        <v>0</v>
      </c>
      <c r="M5" s="8"/>
      <c r="N5" t="s">
        <v>2</v>
      </c>
      <c r="O5" s="3">
        <v>0</v>
      </c>
      <c r="P5" s="3" t="s">
        <v>29</v>
      </c>
      <c r="Q5" s="3" t="b">
        <f t="shared" si="3"/>
        <v>0</v>
      </c>
      <c r="S5" s="3">
        <v>0</v>
      </c>
      <c r="T5" s="3" t="s">
        <v>29</v>
      </c>
      <c r="U5" s="3" t="b">
        <f t="shared" si="4"/>
        <v>0</v>
      </c>
      <c r="W5" s="3">
        <v>0</v>
      </c>
      <c r="X5" s="3" t="s">
        <v>29</v>
      </c>
      <c r="Y5" s="3" t="b">
        <f t="shared" si="5"/>
        <v>0</v>
      </c>
      <c r="AA5" s="3">
        <v>0</v>
      </c>
      <c r="AB5" s="3" t="s">
        <v>29</v>
      </c>
      <c r="AC5" s="3" t="b">
        <f t="shared" si="6"/>
        <v>0</v>
      </c>
      <c r="AD5" s="8"/>
      <c r="AE5" t="s">
        <v>2</v>
      </c>
      <c r="AF5" s="3" t="s">
        <v>85</v>
      </c>
      <c r="AG5" s="3" t="s">
        <v>85</v>
      </c>
      <c r="AH5" s="3" t="b">
        <f t="shared" si="7"/>
        <v>1</v>
      </c>
      <c r="AJ5" s="3" t="s">
        <v>85</v>
      </c>
      <c r="AK5" s="3" t="s">
        <v>85</v>
      </c>
      <c r="AL5" s="3" t="b">
        <f t="shared" si="8"/>
        <v>1</v>
      </c>
      <c r="AN5" s="3" t="s">
        <v>85</v>
      </c>
      <c r="AO5" s="3" t="s">
        <v>85</v>
      </c>
      <c r="AP5" s="3" t="b">
        <f t="shared" si="9"/>
        <v>1</v>
      </c>
      <c r="AR5" s="3" t="s">
        <v>85</v>
      </c>
      <c r="AS5" s="3" t="s">
        <v>85</v>
      </c>
      <c r="AT5" s="3" t="b">
        <f t="shared" si="10"/>
        <v>1</v>
      </c>
      <c r="AV5" s="3" t="s">
        <v>85</v>
      </c>
      <c r="AW5" s="3" t="s">
        <v>85</v>
      </c>
      <c r="AX5" s="3" t="b">
        <f t="shared" si="11"/>
        <v>1</v>
      </c>
      <c r="AZ5" s="3" t="s">
        <v>85</v>
      </c>
      <c r="BA5" s="3" t="s">
        <v>85</v>
      </c>
      <c r="BB5" s="3" t="b">
        <f t="shared" si="12"/>
        <v>1</v>
      </c>
    </row>
    <row r="6" spans="1:54" x14ac:dyDescent="0.25">
      <c r="A6" t="s">
        <v>3</v>
      </c>
      <c r="B6" s="5" t="s">
        <v>4</v>
      </c>
      <c r="C6" s="5" t="s">
        <v>4</v>
      </c>
      <c r="D6" s="5" t="b">
        <f t="shared" si="0"/>
        <v>1</v>
      </c>
      <c r="F6" s="5" t="s">
        <v>53</v>
      </c>
      <c r="G6" s="5" t="s">
        <v>53</v>
      </c>
      <c r="H6" s="5" t="b">
        <f t="shared" si="1"/>
        <v>1</v>
      </c>
      <c r="J6" s="5" t="s">
        <v>4</v>
      </c>
      <c r="K6" s="5" t="s">
        <v>4</v>
      </c>
      <c r="L6" s="5" t="b">
        <f t="shared" si="2"/>
        <v>1</v>
      </c>
      <c r="M6" s="8"/>
      <c r="N6" t="s">
        <v>3</v>
      </c>
      <c r="O6" s="5" t="s">
        <v>53</v>
      </c>
      <c r="P6" s="5" t="s">
        <v>53</v>
      </c>
      <c r="Q6" s="5" t="b">
        <f t="shared" si="3"/>
        <v>1</v>
      </c>
      <c r="S6" s="5" t="s">
        <v>4</v>
      </c>
      <c r="T6" s="5" t="s">
        <v>4</v>
      </c>
      <c r="U6" s="5" t="b">
        <f t="shared" si="4"/>
        <v>1</v>
      </c>
      <c r="W6" s="5" t="s">
        <v>53</v>
      </c>
      <c r="X6" s="5" t="s">
        <v>53</v>
      </c>
      <c r="Y6" s="5" t="b">
        <f t="shared" si="5"/>
        <v>1</v>
      </c>
      <c r="AA6" s="5" t="s">
        <v>53</v>
      </c>
      <c r="AB6" s="5" t="s">
        <v>53</v>
      </c>
      <c r="AC6" s="5" t="b">
        <f t="shared" si="6"/>
        <v>1</v>
      </c>
      <c r="AD6" s="8"/>
      <c r="AE6" t="s">
        <v>3</v>
      </c>
      <c r="AF6" s="5" t="s">
        <v>53</v>
      </c>
      <c r="AG6" s="5" t="s">
        <v>53</v>
      </c>
      <c r="AH6" s="5" t="b">
        <f t="shared" si="7"/>
        <v>1</v>
      </c>
      <c r="AJ6" s="5" t="s">
        <v>4</v>
      </c>
      <c r="AK6" s="5" t="s">
        <v>4</v>
      </c>
      <c r="AL6" s="5" t="b">
        <f t="shared" si="8"/>
        <v>1</v>
      </c>
      <c r="AN6" s="5" t="s">
        <v>53</v>
      </c>
      <c r="AO6" s="5" t="s">
        <v>53</v>
      </c>
      <c r="AP6" s="5" t="b">
        <f t="shared" si="9"/>
        <v>1</v>
      </c>
      <c r="AR6" s="5" t="s">
        <v>4</v>
      </c>
      <c r="AS6" s="5" t="s">
        <v>4</v>
      </c>
      <c r="AT6" s="5" t="b">
        <f t="shared" si="10"/>
        <v>1</v>
      </c>
      <c r="AV6" s="5" t="s">
        <v>53</v>
      </c>
      <c r="AW6" s="5" t="s">
        <v>53</v>
      </c>
      <c r="AX6" s="5" t="b">
        <f t="shared" si="11"/>
        <v>1</v>
      </c>
      <c r="AZ6" s="5" t="s">
        <v>4</v>
      </c>
      <c r="BA6" s="5" t="s">
        <v>4</v>
      </c>
      <c r="BB6" s="5" t="b">
        <f t="shared" si="12"/>
        <v>1</v>
      </c>
    </row>
    <row r="7" spans="1:54" x14ac:dyDescent="0.25">
      <c r="A7" t="s">
        <v>5</v>
      </c>
      <c r="B7" s="5">
        <v>0</v>
      </c>
      <c r="C7" s="5">
        <v>6000</v>
      </c>
      <c r="D7" s="5">
        <f t="shared" si="0"/>
        <v>-6000</v>
      </c>
      <c r="F7" s="5">
        <v>0</v>
      </c>
      <c r="G7" s="5">
        <v>6000</v>
      </c>
      <c r="H7" s="5">
        <f t="shared" si="1"/>
        <v>-6000</v>
      </c>
      <c r="J7" s="5">
        <v>0</v>
      </c>
      <c r="K7" s="5">
        <v>6000</v>
      </c>
      <c r="L7" s="5">
        <f t="shared" si="2"/>
        <v>-6000</v>
      </c>
      <c r="M7" s="8"/>
      <c r="N7" t="s">
        <v>5</v>
      </c>
      <c r="O7" s="5">
        <v>4800</v>
      </c>
      <c r="P7" s="5">
        <v>4800</v>
      </c>
      <c r="Q7" s="5">
        <f t="shared" si="3"/>
        <v>0</v>
      </c>
      <c r="S7" s="5">
        <v>4800</v>
      </c>
      <c r="T7" s="5">
        <v>4800</v>
      </c>
      <c r="U7" s="5">
        <f t="shared" si="4"/>
        <v>0</v>
      </c>
      <c r="W7" s="5">
        <v>4800</v>
      </c>
      <c r="X7" s="5">
        <v>4800</v>
      </c>
      <c r="Y7" s="5">
        <f t="shared" si="5"/>
        <v>0</v>
      </c>
      <c r="AA7" s="5">
        <v>4800</v>
      </c>
      <c r="AB7" s="5">
        <v>4800</v>
      </c>
      <c r="AC7" s="5">
        <f t="shared" si="6"/>
        <v>0</v>
      </c>
      <c r="AD7" s="8"/>
      <c r="AE7" t="s">
        <v>5</v>
      </c>
      <c r="AF7" s="5">
        <v>5400</v>
      </c>
      <c r="AG7" s="5">
        <v>5400</v>
      </c>
      <c r="AH7" s="5">
        <f t="shared" si="7"/>
        <v>0</v>
      </c>
      <c r="AJ7" s="5">
        <v>5400</v>
      </c>
      <c r="AK7" s="5">
        <v>5400</v>
      </c>
      <c r="AL7" s="5">
        <f t="shared" si="8"/>
        <v>0</v>
      </c>
      <c r="AN7" s="5">
        <v>5400</v>
      </c>
      <c r="AO7" s="5">
        <v>5400</v>
      </c>
      <c r="AP7" s="5">
        <f t="shared" si="9"/>
        <v>0</v>
      </c>
      <c r="AR7" s="5">
        <v>5400</v>
      </c>
      <c r="AS7" s="5">
        <v>5400</v>
      </c>
      <c r="AT7" s="5">
        <f t="shared" si="10"/>
        <v>0</v>
      </c>
      <c r="AV7" s="5">
        <v>5400</v>
      </c>
      <c r="AW7" s="5">
        <v>5400</v>
      </c>
      <c r="AX7" s="5">
        <f t="shared" si="11"/>
        <v>0</v>
      </c>
      <c r="AZ7" s="5">
        <v>5400</v>
      </c>
      <c r="BA7" s="5">
        <v>5400</v>
      </c>
      <c r="BB7" s="5">
        <f t="shared" si="12"/>
        <v>0</v>
      </c>
    </row>
    <row r="8" spans="1:54" x14ac:dyDescent="0.25">
      <c r="A8" t="s">
        <v>6</v>
      </c>
      <c r="B8" s="3">
        <v>0</v>
      </c>
      <c r="C8" s="3">
        <v>8</v>
      </c>
      <c r="D8" s="3">
        <f t="shared" si="0"/>
        <v>-8</v>
      </c>
      <c r="F8" s="3">
        <v>0</v>
      </c>
      <c r="G8" s="3">
        <v>8</v>
      </c>
      <c r="H8" s="3">
        <f t="shared" si="1"/>
        <v>-8</v>
      </c>
      <c r="J8" s="3">
        <v>0</v>
      </c>
      <c r="K8" s="3">
        <v>8</v>
      </c>
      <c r="L8" s="3">
        <f t="shared" si="2"/>
        <v>-8</v>
      </c>
      <c r="M8" s="8"/>
      <c r="N8" t="s">
        <v>6</v>
      </c>
      <c r="O8" s="3">
        <v>0</v>
      </c>
      <c r="P8" s="3" t="s">
        <v>29</v>
      </c>
      <c r="Q8" s="3" t="b">
        <f t="shared" si="3"/>
        <v>0</v>
      </c>
      <c r="S8" s="3">
        <v>0</v>
      </c>
      <c r="T8" s="3" t="s">
        <v>29</v>
      </c>
      <c r="U8" s="3" t="b">
        <f t="shared" si="4"/>
        <v>0</v>
      </c>
      <c r="W8" s="3">
        <v>0</v>
      </c>
      <c r="X8" s="3" t="s">
        <v>29</v>
      </c>
      <c r="Y8" s="3" t="b">
        <f t="shared" si="5"/>
        <v>0</v>
      </c>
      <c r="AA8" s="3">
        <v>0</v>
      </c>
      <c r="AB8" s="3" t="s">
        <v>29</v>
      </c>
      <c r="AC8" s="3" t="b">
        <f t="shared" si="6"/>
        <v>0</v>
      </c>
      <c r="AD8" s="8"/>
      <c r="AE8" t="s">
        <v>6</v>
      </c>
      <c r="AF8" s="5">
        <v>3</v>
      </c>
      <c r="AG8" s="5">
        <v>3</v>
      </c>
      <c r="AH8" s="5">
        <f t="shared" si="7"/>
        <v>0</v>
      </c>
      <c r="AI8" s="17"/>
      <c r="AJ8" s="5">
        <v>3</v>
      </c>
      <c r="AK8" s="5">
        <v>3</v>
      </c>
      <c r="AL8" s="5">
        <f t="shared" si="8"/>
        <v>0</v>
      </c>
      <c r="AM8" s="17"/>
      <c r="AN8" s="5">
        <v>3</v>
      </c>
      <c r="AO8" s="5">
        <v>3</v>
      </c>
      <c r="AP8" s="5">
        <f t="shared" si="9"/>
        <v>0</v>
      </c>
      <c r="AQ8" s="17"/>
      <c r="AR8" s="5">
        <v>3</v>
      </c>
      <c r="AS8" s="5">
        <v>3</v>
      </c>
      <c r="AT8" s="5">
        <f t="shared" si="10"/>
        <v>0</v>
      </c>
      <c r="AU8" s="17"/>
      <c r="AV8" s="5">
        <v>3</v>
      </c>
      <c r="AW8" s="5">
        <v>3</v>
      </c>
      <c r="AX8" s="5">
        <f t="shared" si="11"/>
        <v>0</v>
      </c>
      <c r="AY8" s="17"/>
      <c r="AZ8" s="5">
        <v>3</v>
      </c>
      <c r="BA8" s="5">
        <v>3</v>
      </c>
      <c r="BB8" s="5">
        <f t="shared" si="12"/>
        <v>0</v>
      </c>
    </row>
    <row r="9" spans="1:54" x14ac:dyDescent="0.25">
      <c r="A9" t="s">
        <v>7</v>
      </c>
      <c r="B9" s="3">
        <v>5.0999999999999996</v>
      </c>
      <c r="C9" s="3">
        <v>5.0999999999999996</v>
      </c>
      <c r="D9" s="3">
        <f t="shared" si="0"/>
        <v>0</v>
      </c>
      <c r="F9" s="3">
        <v>3.9</v>
      </c>
      <c r="G9" s="3">
        <v>3.9</v>
      </c>
      <c r="H9" s="3">
        <f t="shared" si="1"/>
        <v>0</v>
      </c>
      <c r="J9" s="3">
        <v>12.2</v>
      </c>
      <c r="K9" s="3">
        <v>12.2</v>
      </c>
      <c r="L9" s="3">
        <f t="shared" si="2"/>
        <v>0</v>
      </c>
      <c r="M9" s="8"/>
      <c r="N9" t="s">
        <v>7</v>
      </c>
      <c r="O9" s="3">
        <v>4.7</v>
      </c>
      <c r="P9" s="3">
        <v>4.7</v>
      </c>
      <c r="Q9" s="3">
        <f t="shared" si="3"/>
        <v>0</v>
      </c>
      <c r="S9" s="3">
        <v>7.3</v>
      </c>
      <c r="T9" s="3">
        <v>7.3</v>
      </c>
      <c r="U9" s="3">
        <f t="shared" si="4"/>
        <v>0</v>
      </c>
      <c r="W9" s="3">
        <v>8</v>
      </c>
      <c r="X9" s="3">
        <v>8</v>
      </c>
      <c r="Y9" s="3">
        <f t="shared" si="5"/>
        <v>0</v>
      </c>
      <c r="AA9" s="3">
        <v>8.1</v>
      </c>
      <c r="AB9" s="3">
        <v>8.1</v>
      </c>
      <c r="AC9" s="3">
        <f t="shared" si="6"/>
        <v>0</v>
      </c>
      <c r="AD9" s="8"/>
      <c r="AE9" t="s">
        <v>7</v>
      </c>
      <c r="AF9" s="3">
        <v>1.33</v>
      </c>
      <c r="AG9" s="3">
        <v>1.3</v>
      </c>
      <c r="AH9" s="3">
        <f t="shared" si="7"/>
        <v>3.0000000000000027E-2</v>
      </c>
      <c r="AJ9" s="3">
        <v>3.5</v>
      </c>
      <c r="AK9" s="3">
        <v>3.5</v>
      </c>
      <c r="AL9" s="3">
        <f t="shared" si="8"/>
        <v>0</v>
      </c>
      <c r="AN9" s="3">
        <v>2.09</v>
      </c>
      <c r="AO9" s="3">
        <v>2.1</v>
      </c>
      <c r="AP9" s="3">
        <f t="shared" si="9"/>
        <v>-1.0000000000000231E-2</v>
      </c>
      <c r="AR9" s="3">
        <v>1.3</v>
      </c>
      <c r="AS9" s="3">
        <v>1.3</v>
      </c>
      <c r="AT9" s="3">
        <f t="shared" si="10"/>
        <v>0</v>
      </c>
      <c r="AV9" s="3">
        <v>1.84</v>
      </c>
      <c r="AW9" s="3">
        <v>2.5</v>
      </c>
      <c r="AX9" s="3">
        <f t="shared" si="11"/>
        <v>-0.65999999999999992</v>
      </c>
      <c r="AZ9" s="3" t="s">
        <v>107</v>
      </c>
      <c r="BA9" s="3" t="s">
        <v>29</v>
      </c>
      <c r="BB9" s="3" t="b">
        <f t="shared" si="12"/>
        <v>0</v>
      </c>
    </row>
    <row r="10" spans="1:54" x14ac:dyDescent="0.25">
      <c r="A10" t="s">
        <v>8</v>
      </c>
      <c r="B10" s="3">
        <v>5.0999999999999996</v>
      </c>
      <c r="C10" s="3">
        <v>5.0999999999999996</v>
      </c>
      <c r="D10" s="3">
        <f t="shared" si="0"/>
        <v>0</v>
      </c>
      <c r="F10" s="3">
        <v>3.9</v>
      </c>
      <c r="G10" s="3">
        <v>3.9</v>
      </c>
      <c r="H10" s="3">
        <f t="shared" si="1"/>
        <v>0</v>
      </c>
      <c r="J10" s="3">
        <v>12.1</v>
      </c>
      <c r="K10" s="3">
        <v>12.1</v>
      </c>
      <c r="L10" s="3">
        <f t="shared" si="2"/>
        <v>0</v>
      </c>
      <c r="M10" s="8"/>
      <c r="N10" t="s">
        <v>8</v>
      </c>
      <c r="O10" s="3">
        <v>4.7</v>
      </c>
      <c r="P10" s="3">
        <v>4.7</v>
      </c>
      <c r="Q10" s="3">
        <f t="shared" si="3"/>
        <v>0</v>
      </c>
      <c r="S10" s="3">
        <v>7.3</v>
      </c>
      <c r="T10" s="3">
        <v>7.3</v>
      </c>
      <c r="U10" s="3">
        <f t="shared" si="4"/>
        <v>0</v>
      </c>
      <c r="W10" s="3">
        <v>8</v>
      </c>
      <c r="X10" s="3">
        <v>8</v>
      </c>
      <c r="Y10" s="3">
        <f t="shared" si="5"/>
        <v>0</v>
      </c>
      <c r="AA10" s="3">
        <v>8.1</v>
      </c>
      <c r="AB10" s="3">
        <v>8.1</v>
      </c>
      <c r="AC10" s="3">
        <f t="shared" si="6"/>
        <v>0</v>
      </c>
      <c r="AD10" s="8"/>
      <c r="AE10" t="s">
        <v>8</v>
      </c>
      <c r="AF10" s="3">
        <v>1.35</v>
      </c>
      <c r="AG10" s="3">
        <v>1.3</v>
      </c>
      <c r="AH10" s="3">
        <f t="shared" si="7"/>
        <v>5.0000000000000044E-2</v>
      </c>
      <c r="AJ10" s="3">
        <v>3.5</v>
      </c>
      <c r="AK10" s="3">
        <v>3.5</v>
      </c>
      <c r="AL10" s="3">
        <f t="shared" si="8"/>
        <v>0</v>
      </c>
      <c r="AN10" s="3">
        <v>2.08</v>
      </c>
      <c r="AO10" s="3">
        <v>2.1</v>
      </c>
      <c r="AP10" s="3">
        <f t="shared" si="9"/>
        <v>-2.0000000000000018E-2</v>
      </c>
      <c r="AR10" s="3">
        <v>1.3</v>
      </c>
      <c r="AS10" s="3">
        <v>1.3</v>
      </c>
      <c r="AT10" s="3">
        <f t="shared" si="10"/>
        <v>0</v>
      </c>
      <c r="AV10" s="3">
        <v>2.4700000000000002</v>
      </c>
      <c r="AW10" s="3">
        <v>2.5</v>
      </c>
      <c r="AX10" s="3">
        <f t="shared" si="11"/>
        <v>-2.9999999999999805E-2</v>
      </c>
      <c r="AZ10" s="3">
        <v>11.94</v>
      </c>
      <c r="BA10" s="3">
        <v>11.9</v>
      </c>
      <c r="BB10" s="3">
        <f t="shared" si="12"/>
        <v>3.9999999999999147E-2</v>
      </c>
    </row>
    <row r="11" spans="1:54" x14ac:dyDescent="0.25">
      <c r="A11" t="s">
        <v>9</v>
      </c>
      <c r="B11" s="5">
        <v>20.3</v>
      </c>
      <c r="C11" s="5">
        <v>20.3</v>
      </c>
      <c r="D11" s="5">
        <f t="shared" si="0"/>
        <v>0</v>
      </c>
      <c r="F11" s="5">
        <v>17.2</v>
      </c>
      <c r="G11" s="5">
        <v>17.2</v>
      </c>
      <c r="H11" s="5">
        <f t="shared" si="1"/>
        <v>0</v>
      </c>
      <c r="J11" s="5">
        <v>36.799999999999997</v>
      </c>
      <c r="K11" s="5">
        <v>36.799999999999997</v>
      </c>
      <c r="L11" s="5">
        <f t="shared" si="2"/>
        <v>0</v>
      </c>
      <c r="M11" s="8"/>
      <c r="N11" t="s">
        <v>9</v>
      </c>
      <c r="O11" s="5">
        <v>17.399999999999999</v>
      </c>
      <c r="P11" s="5">
        <v>17.399999999999999</v>
      </c>
      <c r="Q11" s="5">
        <f t="shared" si="3"/>
        <v>0</v>
      </c>
      <c r="S11" s="5">
        <v>23.8</v>
      </c>
      <c r="T11" s="5">
        <v>23.8</v>
      </c>
      <c r="U11" s="5">
        <f t="shared" si="4"/>
        <v>0</v>
      </c>
      <c r="W11" s="5">
        <v>26.1</v>
      </c>
      <c r="X11" s="5">
        <v>26.1</v>
      </c>
      <c r="Y11" s="5">
        <f t="shared" si="5"/>
        <v>0</v>
      </c>
      <c r="AA11" s="5">
        <v>24.2</v>
      </c>
      <c r="AB11" s="5">
        <v>24.2</v>
      </c>
      <c r="AC11" s="5">
        <f t="shared" si="6"/>
        <v>0</v>
      </c>
      <c r="AD11" s="8"/>
      <c r="AE11" t="s">
        <v>9</v>
      </c>
      <c r="AF11" s="3">
        <v>7.35</v>
      </c>
      <c r="AG11" s="3">
        <v>7.3</v>
      </c>
      <c r="AH11" s="3">
        <f t="shared" si="7"/>
        <v>4.9999999999999822E-2</v>
      </c>
      <c r="AI11" s="22"/>
      <c r="AJ11" s="3">
        <v>14.7</v>
      </c>
      <c r="AK11" s="3">
        <v>14.7</v>
      </c>
      <c r="AL11" s="3">
        <f t="shared" si="8"/>
        <v>0</v>
      </c>
      <c r="AM11" s="22"/>
      <c r="AN11" s="3">
        <v>10.08</v>
      </c>
      <c r="AO11" s="3">
        <v>10.1</v>
      </c>
      <c r="AP11" s="3">
        <f t="shared" si="9"/>
        <v>-1.9999999999999574E-2</v>
      </c>
      <c r="AQ11" s="22"/>
      <c r="AR11" s="3">
        <v>8.1999999999999993</v>
      </c>
      <c r="AS11" s="3">
        <v>8.1999999999999993</v>
      </c>
      <c r="AT11" s="3">
        <f t="shared" si="10"/>
        <v>0</v>
      </c>
      <c r="AU11" s="22"/>
      <c r="AV11" s="3">
        <v>10.94</v>
      </c>
      <c r="AW11" s="3">
        <v>10.9</v>
      </c>
      <c r="AX11" s="3">
        <f t="shared" si="11"/>
        <v>3.9999999999999147E-2</v>
      </c>
      <c r="AY11" s="22"/>
      <c r="AZ11" s="3">
        <v>34.520000000000003</v>
      </c>
      <c r="BA11" s="3">
        <v>34.5</v>
      </c>
      <c r="BB11" s="3">
        <f t="shared" si="12"/>
        <v>2.0000000000003126E-2</v>
      </c>
    </row>
    <row r="12" spans="1:54" x14ac:dyDescent="0.25">
      <c r="A12" t="s">
        <v>10</v>
      </c>
      <c r="B12" s="5">
        <v>2229.1</v>
      </c>
      <c r="C12" s="5">
        <v>2229.1</v>
      </c>
      <c r="D12" s="5">
        <f t="shared" si="0"/>
        <v>0</v>
      </c>
      <c r="E12" s="17"/>
      <c r="F12" s="5">
        <v>3687.7</v>
      </c>
      <c r="G12" s="5">
        <v>3687.7</v>
      </c>
      <c r="H12" s="5">
        <f t="shared" si="1"/>
        <v>0</v>
      </c>
      <c r="I12" s="17"/>
      <c r="J12" s="5">
        <v>3431.8</v>
      </c>
      <c r="K12" s="5">
        <v>3431.8</v>
      </c>
      <c r="L12" s="5">
        <f t="shared" si="2"/>
        <v>0</v>
      </c>
      <c r="M12" s="8"/>
      <c r="N12" t="s">
        <v>10</v>
      </c>
      <c r="O12" s="5">
        <v>3365.2</v>
      </c>
      <c r="P12" s="5">
        <v>3365.2</v>
      </c>
      <c r="Q12" s="5">
        <f t="shared" si="3"/>
        <v>0</v>
      </c>
      <c r="R12" s="17"/>
      <c r="S12" s="5">
        <v>4403.6000000000004</v>
      </c>
      <c r="T12" s="5">
        <v>4403.6000000000004</v>
      </c>
      <c r="U12" s="5">
        <f t="shared" si="4"/>
        <v>0</v>
      </c>
      <c r="V12" s="17"/>
      <c r="W12" s="5">
        <v>4489.8</v>
      </c>
      <c r="X12" s="5">
        <v>4489.8</v>
      </c>
      <c r="Y12" s="5">
        <f t="shared" si="5"/>
        <v>0</v>
      </c>
      <c r="AA12" s="5">
        <v>2030</v>
      </c>
      <c r="AB12" s="5">
        <v>2030</v>
      </c>
      <c r="AC12" s="5">
        <f t="shared" si="6"/>
        <v>0</v>
      </c>
      <c r="AD12" s="8"/>
      <c r="AE12" t="s">
        <v>10</v>
      </c>
      <c r="AF12" s="7">
        <v>4689.47</v>
      </c>
      <c r="AG12" s="7">
        <v>4689.5</v>
      </c>
      <c r="AH12" s="5">
        <f t="shared" si="7"/>
        <v>-2.9999999999745341E-2</v>
      </c>
      <c r="AI12" s="17"/>
      <c r="AJ12" s="7">
        <v>6102.7</v>
      </c>
      <c r="AK12" s="7">
        <v>6102.7</v>
      </c>
      <c r="AL12" s="5">
        <f t="shared" si="8"/>
        <v>0</v>
      </c>
      <c r="AM12" s="17"/>
      <c r="AN12" s="7">
        <v>3151.03</v>
      </c>
      <c r="AO12" s="7">
        <v>3151</v>
      </c>
      <c r="AP12" s="5">
        <f t="shared" si="9"/>
        <v>3.0000000000200089E-2</v>
      </c>
      <c r="AQ12" s="17"/>
      <c r="AR12" s="7">
        <v>2926.04</v>
      </c>
      <c r="AS12" s="7">
        <v>2926</v>
      </c>
      <c r="AT12" s="5">
        <f t="shared" si="10"/>
        <v>3.999999999996362E-2</v>
      </c>
      <c r="AU12" s="17"/>
      <c r="AV12" s="7">
        <v>5232</v>
      </c>
      <c r="AW12" s="7">
        <v>5232.3</v>
      </c>
      <c r="AX12" s="5">
        <f t="shared" si="11"/>
        <v>-0.3000000000001819</v>
      </c>
      <c r="AY12" s="17"/>
      <c r="AZ12" s="7">
        <v>7331</v>
      </c>
      <c r="BA12" s="7">
        <v>7331</v>
      </c>
      <c r="BB12" s="5">
        <f t="shared" si="12"/>
        <v>0</v>
      </c>
    </row>
    <row r="13" spans="1:54" x14ac:dyDescent="0.25">
      <c r="A13" t="s">
        <v>11</v>
      </c>
      <c r="B13" s="3">
        <v>0.89100000000000001</v>
      </c>
      <c r="C13" s="3" t="s">
        <v>29</v>
      </c>
      <c r="D13" s="3" t="b">
        <f t="shared" si="0"/>
        <v>0</v>
      </c>
      <c r="F13" s="3">
        <v>0.90900000000000003</v>
      </c>
      <c r="G13" s="3" t="s">
        <v>29</v>
      </c>
      <c r="H13" s="3" t="b">
        <f t="shared" si="1"/>
        <v>0</v>
      </c>
      <c r="J13" s="3">
        <v>0.86</v>
      </c>
      <c r="K13" s="3" t="s">
        <v>29</v>
      </c>
      <c r="L13" s="3" t="b">
        <f t="shared" si="2"/>
        <v>0</v>
      </c>
      <c r="M13" s="8"/>
      <c r="N13" t="s">
        <v>11</v>
      </c>
      <c r="O13" s="3" t="s">
        <v>29</v>
      </c>
      <c r="P13" s="3" t="s">
        <v>29</v>
      </c>
      <c r="Q13" s="3" t="b">
        <f t="shared" si="3"/>
        <v>1</v>
      </c>
      <c r="S13" s="3">
        <v>0.85</v>
      </c>
      <c r="T13" s="3" t="s">
        <v>29</v>
      </c>
      <c r="U13" s="3" t="b">
        <f t="shared" si="4"/>
        <v>0</v>
      </c>
      <c r="W13" s="3">
        <v>0.89400000000000002</v>
      </c>
      <c r="X13" s="3" t="s">
        <v>29</v>
      </c>
      <c r="Y13" s="3" t="b">
        <f t="shared" si="5"/>
        <v>0</v>
      </c>
      <c r="AA13" s="3">
        <v>0.82199999999999995</v>
      </c>
      <c r="AB13" s="3" t="s">
        <v>29</v>
      </c>
      <c r="AC13" s="3" t="b">
        <f t="shared" si="6"/>
        <v>0</v>
      </c>
      <c r="AD13" s="8"/>
      <c r="AE13" t="s">
        <v>11</v>
      </c>
      <c r="AF13" s="6">
        <v>0.66300000000000003</v>
      </c>
      <c r="AG13" s="6" t="s">
        <v>29</v>
      </c>
      <c r="AH13" s="6" t="b">
        <f t="shared" si="7"/>
        <v>0</v>
      </c>
      <c r="AI13" s="18"/>
      <c r="AJ13" s="6">
        <v>0.877</v>
      </c>
      <c r="AK13" s="6" t="s">
        <v>29</v>
      </c>
      <c r="AL13" s="6" t="b">
        <f t="shared" si="8"/>
        <v>0</v>
      </c>
      <c r="AM13" s="18"/>
      <c r="AN13" s="6">
        <v>0.72399999999999998</v>
      </c>
      <c r="AO13" s="6" t="s">
        <v>29</v>
      </c>
      <c r="AP13" s="6" t="b">
        <f t="shared" si="9"/>
        <v>0</v>
      </c>
      <c r="AQ13" s="18"/>
      <c r="AR13" s="6">
        <v>0.82299999999999995</v>
      </c>
      <c r="AS13" s="6" t="s">
        <v>29</v>
      </c>
      <c r="AT13" s="6" t="b">
        <f t="shared" si="10"/>
        <v>0</v>
      </c>
      <c r="AU13" s="18"/>
      <c r="AV13" s="6">
        <v>0.86699999999999999</v>
      </c>
      <c r="AW13" s="6" t="s">
        <v>29</v>
      </c>
      <c r="AX13" s="6" t="b">
        <f t="shared" si="11"/>
        <v>0</v>
      </c>
      <c r="AY13" s="18"/>
      <c r="AZ13" s="6">
        <v>0.71899999999999997</v>
      </c>
      <c r="BA13" s="6" t="s">
        <v>29</v>
      </c>
      <c r="BB13" s="6" t="b">
        <f t="shared" si="12"/>
        <v>0</v>
      </c>
    </row>
    <row r="14" spans="1:54" x14ac:dyDescent="0.25">
      <c r="A14" t="s">
        <v>12</v>
      </c>
      <c r="B14" s="6">
        <v>1.117</v>
      </c>
      <c r="C14" s="6" t="s">
        <v>29</v>
      </c>
      <c r="D14" s="6" t="b">
        <f t="shared" si="0"/>
        <v>0</v>
      </c>
      <c r="F14" s="6">
        <v>1.147</v>
      </c>
      <c r="G14" s="6" t="s">
        <v>29</v>
      </c>
      <c r="H14" s="6" t="b">
        <f t="shared" si="1"/>
        <v>0</v>
      </c>
      <c r="J14" s="6">
        <v>1.222</v>
      </c>
      <c r="K14" s="6" t="s">
        <v>29</v>
      </c>
      <c r="L14" s="6" t="b">
        <f t="shared" si="2"/>
        <v>0</v>
      </c>
      <c r="M14" s="8"/>
      <c r="N14" t="s">
        <v>56</v>
      </c>
      <c r="O14" s="6" t="s">
        <v>29</v>
      </c>
      <c r="P14" s="6" t="s">
        <v>29</v>
      </c>
      <c r="Q14" s="6" t="b">
        <f t="shared" si="3"/>
        <v>1</v>
      </c>
      <c r="S14" s="6">
        <v>1.2609999999999999</v>
      </c>
      <c r="T14" s="6" t="s">
        <v>29</v>
      </c>
      <c r="U14" s="6" t="b">
        <f t="shared" si="4"/>
        <v>0</v>
      </c>
      <c r="W14" s="6">
        <v>1.194</v>
      </c>
      <c r="X14" s="6" t="s">
        <v>29</v>
      </c>
      <c r="Y14" s="6" t="b">
        <f t="shared" si="5"/>
        <v>0</v>
      </c>
      <c r="AA14" s="6">
        <v>1.2230000000000001</v>
      </c>
      <c r="AB14" s="6" t="s">
        <v>29</v>
      </c>
      <c r="AC14" s="6" t="b">
        <f t="shared" si="6"/>
        <v>0</v>
      </c>
      <c r="AD14" s="8"/>
      <c r="AE14" t="s">
        <v>12</v>
      </c>
      <c r="AF14" s="5">
        <v>6385.6</v>
      </c>
      <c r="AG14" s="5" t="s">
        <v>29</v>
      </c>
      <c r="AH14" s="5" t="b">
        <f t="shared" si="7"/>
        <v>0</v>
      </c>
      <c r="AJ14" s="5">
        <v>6520.1</v>
      </c>
      <c r="AK14" s="5" t="s">
        <v>29</v>
      </c>
      <c r="AL14" s="5" t="b">
        <f t="shared" si="8"/>
        <v>0</v>
      </c>
      <c r="AN14" s="5">
        <v>6547.2</v>
      </c>
      <c r="AO14" s="5" t="s">
        <v>29</v>
      </c>
      <c r="AP14" s="5" t="b">
        <f t="shared" si="9"/>
        <v>0</v>
      </c>
      <c r="AR14" s="5">
        <v>6389</v>
      </c>
      <c r="AS14" s="5" t="s">
        <v>29</v>
      </c>
      <c r="AT14" s="5" t="b">
        <f t="shared" si="10"/>
        <v>0</v>
      </c>
      <c r="AV14" s="5">
        <v>7203.6</v>
      </c>
      <c r="AW14" s="5" t="s">
        <v>29</v>
      </c>
      <c r="AX14" s="5" t="b">
        <f t="shared" si="11"/>
        <v>0</v>
      </c>
      <c r="AZ14" s="5">
        <v>6711.3</v>
      </c>
      <c r="BA14" s="5" t="s">
        <v>29</v>
      </c>
      <c r="BB14" s="5" t="b">
        <f t="shared" si="12"/>
        <v>0</v>
      </c>
    </row>
    <row r="15" spans="1:54" x14ac:dyDescent="0.25">
      <c r="A15" t="s">
        <v>13</v>
      </c>
      <c r="B15" s="6">
        <v>0.84699999999999998</v>
      </c>
      <c r="C15" s="6">
        <v>0.84699999999999998</v>
      </c>
      <c r="D15" s="6">
        <f t="shared" si="0"/>
        <v>0</v>
      </c>
      <c r="F15" s="6">
        <v>0.90300000000000002</v>
      </c>
      <c r="G15" s="6">
        <v>0.90300000000000002</v>
      </c>
      <c r="H15" s="6">
        <f t="shared" si="1"/>
        <v>0</v>
      </c>
      <c r="J15" s="6">
        <v>0.8590000000000001</v>
      </c>
      <c r="K15" s="6">
        <v>0.8590000000000001</v>
      </c>
      <c r="L15" s="6">
        <f t="shared" si="2"/>
        <v>0</v>
      </c>
      <c r="M15" s="8"/>
      <c r="N15" t="s">
        <v>57</v>
      </c>
      <c r="O15" s="6">
        <v>0.90400000000000003</v>
      </c>
      <c r="P15" s="6">
        <v>15.7296</v>
      </c>
      <c r="Q15" s="6">
        <f t="shared" si="3"/>
        <v>-14.8256</v>
      </c>
      <c r="S15" s="6">
        <v>0.91</v>
      </c>
      <c r="T15" s="6">
        <v>21.658000000000001</v>
      </c>
      <c r="U15" s="6">
        <f t="shared" si="4"/>
        <v>-20.748000000000001</v>
      </c>
      <c r="W15" s="6">
        <v>0.89500000000000002</v>
      </c>
      <c r="X15" s="6">
        <v>23.359500000000001</v>
      </c>
      <c r="Y15" s="6">
        <f t="shared" si="5"/>
        <v>-22.464500000000001</v>
      </c>
      <c r="AA15" s="6">
        <v>0.87</v>
      </c>
      <c r="AB15" s="6">
        <v>21.053999999999998</v>
      </c>
      <c r="AC15" s="6">
        <f t="shared" si="6"/>
        <v>-20.183999999999997</v>
      </c>
      <c r="AD15" s="8"/>
      <c r="AE15" t="s">
        <v>13</v>
      </c>
      <c r="AF15" s="6">
        <v>0.90900000000000003</v>
      </c>
      <c r="AG15" s="6">
        <v>0.90918518518518521</v>
      </c>
      <c r="AH15" s="6">
        <f t="shared" si="7"/>
        <v>-1.8518518518517713E-4</v>
      </c>
      <c r="AJ15" s="6">
        <v>0.88838888888888889</v>
      </c>
      <c r="AK15" s="6">
        <v>0.88838888888888889</v>
      </c>
      <c r="AL15" s="6">
        <f t="shared" si="8"/>
        <v>0</v>
      </c>
      <c r="AN15" s="6">
        <v>0.90653703703703703</v>
      </c>
      <c r="AO15" s="6">
        <v>0.90653703703703703</v>
      </c>
      <c r="AP15" s="6">
        <f t="shared" si="9"/>
        <v>0</v>
      </c>
      <c r="AR15" s="6">
        <v>0.91018518518518521</v>
      </c>
      <c r="AS15" s="6">
        <v>0.99124074074074064</v>
      </c>
      <c r="AT15" s="6">
        <f t="shared" si="10"/>
        <v>-8.1055555555555436E-2</v>
      </c>
      <c r="AV15" s="6">
        <v>0.90366666666666673</v>
      </c>
      <c r="AW15" s="6">
        <v>0.90655555555555534</v>
      </c>
      <c r="AX15" s="6">
        <f t="shared" si="11"/>
        <v>-2.8888888888886077E-3</v>
      </c>
      <c r="AZ15" s="6">
        <v>0.8448148148148148</v>
      </c>
      <c r="BA15" s="6">
        <v>0.84477777777777774</v>
      </c>
      <c r="BB15" s="6">
        <f t="shared" si="12"/>
        <v>3.703703703705763E-5</v>
      </c>
    </row>
    <row r="16" spans="1:54" x14ac:dyDescent="0.25">
      <c r="A16" t="s">
        <v>14</v>
      </c>
      <c r="B16" s="6">
        <v>0.95</v>
      </c>
      <c r="C16" s="6">
        <v>0.95</v>
      </c>
      <c r="D16" s="6">
        <f t="shared" si="0"/>
        <v>0</v>
      </c>
      <c r="F16" s="6">
        <v>0.95</v>
      </c>
      <c r="G16" s="6">
        <v>0.95</v>
      </c>
      <c r="H16" s="6">
        <f t="shared" si="1"/>
        <v>0</v>
      </c>
      <c r="J16" s="6">
        <v>0.95</v>
      </c>
      <c r="K16" s="6">
        <v>0.95</v>
      </c>
      <c r="L16" s="6">
        <f t="shared" si="2"/>
        <v>0</v>
      </c>
      <c r="M16" s="8"/>
      <c r="N16" t="s">
        <v>14</v>
      </c>
      <c r="O16" s="6">
        <v>0.95</v>
      </c>
      <c r="P16" s="6">
        <v>0.95</v>
      </c>
      <c r="Q16" s="6">
        <f t="shared" si="3"/>
        <v>0</v>
      </c>
      <c r="S16" s="6">
        <v>0.95</v>
      </c>
      <c r="T16" s="6">
        <v>0.95</v>
      </c>
      <c r="U16" s="6">
        <f t="shared" si="4"/>
        <v>0</v>
      </c>
      <c r="W16" s="6">
        <v>0.95</v>
      </c>
      <c r="X16" s="6">
        <v>0.95</v>
      </c>
      <c r="Y16" s="6">
        <f t="shared" si="5"/>
        <v>0</v>
      </c>
      <c r="AA16" s="6">
        <v>0.95</v>
      </c>
      <c r="AB16" s="6">
        <v>0.95</v>
      </c>
      <c r="AC16" s="6">
        <f t="shared" si="6"/>
        <v>0</v>
      </c>
      <c r="AD16" s="8"/>
      <c r="AE16" t="s">
        <v>14</v>
      </c>
      <c r="AF16" s="6">
        <v>0.95</v>
      </c>
      <c r="AG16" s="6">
        <v>0.95586712328767121</v>
      </c>
      <c r="AH16" s="6">
        <f t="shared" si="7"/>
        <v>-5.8671232876712498E-3</v>
      </c>
      <c r="AJ16" s="6">
        <v>0.95</v>
      </c>
      <c r="AK16" s="6">
        <v>0.95045578231292527</v>
      </c>
      <c r="AL16" s="6">
        <f t="shared" si="8"/>
        <v>-4.5578231292531246E-4</v>
      </c>
      <c r="AN16" s="6">
        <v>0.95</v>
      </c>
      <c r="AO16" s="6">
        <v>0.94820693069306938</v>
      </c>
      <c r="AP16" s="6">
        <f t="shared" si="9"/>
        <v>1.7930693069305725E-3</v>
      </c>
      <c r="AR16" s="6">
        <v>0.95</v>
      </c>
      <c r="AS16" s="6">
        <v>1.0058280487804878</v>
      </c>
      <c r="AT16" s="6">
        <f t="shared" si="10"/>
        <v>-5.582804878048786E-2</v>
      </c>
      <c r="AV16" s="6">
        <v>0.95</v>
      </c>
      <c r="AW16" s="6">
        <v>0.95364220183486237</v>
      </c>
      <c r="AX16" s="6">
        <f t="shared" si="11"/>
        <v>-3.642201834862413E-3</v>
      </c>
      <c r="AZ16" s="6">
        <v>0.95</v>
      </c>
      <c r="BA16" s="6">
        <v>0.95055942028985507</v>
      </c>
      <c r="BB16" s="6">
        <f t="shared" si="12"/>
        <v>-5.5942028985511705E-4</v>
      </c>
    </row>
    <row r="17" spans="1:54" x14ac:dyDescent="0.25">
      <c r="A17" t="s">
        <v>15</v>
      </c>
      <c r="B17" s="6">
        <v>0.99830200000000002</v>
      </c>
      <c r="C17" s="6">
        <v>0.99830200000000002</v>
      </c>
      <c r="D17" s="6">
        <f t="shared" si="0"/>
        <v>0</v>
      </c>
      <c r="E17" s="18"/>
      <c r="F17" s="6">
        <v>1</v>
      </c>
      <c r="G17" s="6">
        <v>1</v>
      </c>
      <c r="H17" s="6">
        <f t="shared" si="1"/>
        <v>0</v>
      </c>
      <c r="I17" s="18"/>
      <c r="J17" s="6">
        <v>0.99915200000000004</v>
      </c>
      <c r="K17" s="6">
        <v>0.99915200000000004</v>
      </c>
      <c r="L17" s="6">
        <f t="shared" si="2"/>
        <v>0</v>
      </c>
      <c r="M17" s="8"/>
      <c r="N17" t="s">
        <v>15</v>
      </c>
      <c r="O17" s="6">
        <v>1</v>
      </c>
      <c r="P17" s="6">
        <v>1</v>
      </c>
      <c r="Q17" s="6">
        <f t="shared" si="3"/>
        <v>0</v>
      </c>
      <c r="R17" s="18"/>
      <c r="S17" s="6">
        <v>1</v>
      </c>
      <c r="T17" s="6">
        <v>1</v>
      </c>
      <c r="U17" s="6">
        <f t="shared" si="4"/>
        <v>0</v>
      </c>
      <c r="V17" s="18"/>
      <c r="W17" s="6">
        <v>0.99999799999999994</v>
      </c>
      <c r="X17" s="6">
        <v>0.99999799999999994</v>
      </c>
      <c r="Y17" s="6">
        <f t="shared" si="5"/>
        <v>0</v>
      </c>
      <c r="AA17" s="6">
        <v>0.99943599999999999</v>
      </c>
      <c r="AB17" s="6">
        <v>0.99943599999999999</v>
      </c>
      <c r="AC17" s="6">
        <f t="shared" si="6"/>
        <v>0</v>
      </c>
      <c r="AD17" s="8"/>
      <c r="AE17" t="s">
        <v>15</v>
      </c>
      <c r="AF17" s="6">
        <v>1</v>
      </c>
      <c r="AG17" s="6">
        <v>1.006176712328767</v>
      </c>
      <c r="AH17" s="6">
        <f t="shared" si="7"/>
        <v>-6.1767123287670422E-3</v>
      </c>
      <c r="AI17" s="18"/>
      <c r="AJ17" s="6">
        <v>1</v>
      </c>
      <c r="AK17" s="6">
        <v>1.0004489795918368</v>
      </c>
      <c r="AL17" s="6">
        <f t="shared" si="8"/>
        <v>-4.4897959183676228E-4</v>
      </c>
      <c r="AM17" s="18"/>
      <c r="AN17" s="6">
        <v>0.999</v>
      </c>
      <c r="AO17" s="6">
        <v>0.99810891089108911</v>
      </c>
      <c r="AP17" s="6">
        <f t="shared" si="9"/>
        <v>8.9108910891089188E-4</v>
      </c>
      <c r="AQ17" s="18"/>
      <c r="AR17" s="6">
        <v>1</v>
      </c>
      <c r="AS17" s="6">
        <v>1.0058841463414634</v>
      </c>
      <c r="AT17" s="6">
        <f t="shared" si="10"/>
        <v>-5.8841463414633921E-3</v>
      </c>
      <c r="AU17" s="18"/>
      <c r="AV17" s="6">
        <v>1</v>
      </c>
      <c r="AW17" s="6">
        <v>1.003834862385321</v>
      </c>
      <c r="AX17" s="6">
        <f t="shared" si="11"/>
        <v>-3.8348623853210473E-3</v>
      </c>
      <c r="AY17" s="18"/>
      <c r="AZ17" s="6">
        <v>0.99</v>
      </c>
      <c r="BA17" s="6">
        <v>0.99728985507246382</v>
      </c>
      <c r="BB17" s="6">
        <f t="shared" si="12"/>
        <v>-7.2898550724638245E-3</v>
      </c>
    </row>
    <row r="18" spans="1:54" x14ac:dyDescent="0.25">
      <c r="A18" t="s">
        <v>16</v>
      </c>
      <c r="B18" s="3">
        <v>0.1</v>
      </c>
      <c r="C18" s="3">
        <v>0.1</v>
      </c>
      <c r="D18" s="3">
        <f t="shared" si="0"/>
        <v>0</v>
      </c>
      <c r="F18" s="3">
        <v>0</v>
      </c>
      <c r="G18" s="3">
        <v>0</v>
      </c>
      <c r="H18" s="3">
        <f t="shared" si="1"/>
        <v>0</v>
      </c>
      <c r="J18" s="3">
        <v>0</v>
      </c>
      <c r="K18" s="3">
        <v>0</v>
      </c>
      <c r="L18" s="3">
        <f t="shared" si="2"/>
        <v>0</v>
      </c>
      <c r="M18" s="8"/>
      <c r="N18" t="s">
        <v>16</v>
      </c>
      <c r="O18" s="3">
        <v>0</v>
      </c>
      <c r="P18" s="3">
        <v>0</v>
      </c>
      <c r="Q18" s="3">
        <f t="shared" si="3"/>
        <v>0</v>
      </c>
      <c r="S18" s="3">
        <v>0.1</v>
      </c>
      <c r="T18" s="3">
        <v>0.1</v>
      </c>
      <c r="U18" s="3">
        <f t="shared" si="4"/>
        <v>0</v>
      </c>
      <c r="W18" s="3">
        <v>0</v>
      </c>
      <c r="X18" s="3">
        <v>0</v>
      </c>
      <c r="Y18" s="3">
        <f t="shared" si="5"/>
        <v>0</v>
      </c>
      <c r="AA18" s="3">
        <v>0.1</v>
      </c>
      <c r="AB18" s="3">
        <v>0.1</v>
      </c>
      <c r="AC18" s="3">
        <f t="shared" si="6"/>
        <v>0</v>
      </c>
      <c r="AD18" s="8"/>
      <c r="AE18" t="s">
        <v>16</v>
      </c>
      <c r="AF18" s="3">
        <v>0.05</v>
      </c>
      <c r="AG18" s="3">
        <v>0</v>
      </c>
      <c r="AH18" s="3">
        <f t="shared" si="7"/>
        <v>0.05</v>
      </c>
      <c r="AJ18" s="3">
        <v>0.1</v>
      </c>
      <c r="AK18" s="3">
        <v>0</v>
      </c>
      <c r="AL18" s="3">
        <f t="shared" si="8"/>
        <v>0.1</v>
      </c>
      <c r="AN18" s="3">
        <v>0.05</v>
      </c>
      <c r="AO18" s="3">
        <v>0</v>
      </c>
      <c r="AP18" s="3">
        <f t="shared" si="9"/>
        <v>0.05</v>
      </c>
      <c r="AR18" s="3">
        <v>0</v>
      </c>
      <c r="AS18" s="3" t="s">
        <v>29</v>
      </c>
      <c r="AT18" s="3" t="b">
        <f t="shared" si="10"/>
        <v>0</v>
      </c>
      <c r="AV18" s="3">
        <v>0.03</v>
      </c>
      <c r="AW18" s="3">
        <v>0</v>
      </c>
      <c r="AX18" s="3">
        <f t="shared" si="11"/>
        <v>0.03</v>
      </c>
      <c r="AZ18" s="3">
        <v>2.35</v>
      </c>
      <c r="BA18" s="3">
        <v>2.4</v>
      </c>
      <c r="BB18" s="3">
        <f t="shared" si="12"/>
        <v>-4.9999999999999822E-2</v>
      </c>
    </row>
    <row r="19" spans="1:54" x14ac:dyDescent="0.25">
      <c r="A19" t="s">
        <v>17</v>
      </c>
      <c r="B19" s="4">
        <v>21.7</v>
      </c>
      <c r="C19" s="4">
        <v>21.7</v>
      </c>
      <c r="D19" s="4">
        <f t="shared" si="0"/>
        <v>0</v>
      </c>
      <c r="F19" s="4">
        <v>17.600000000000001</v>
      </c>
      <c r="G19" s="4">
        <v>17.600000000000001</v>
      </c>
      <c r="H19" s="4">
        <f t="shared" si="1"/>
        <v>0</v>
      </c>
      <c r="J19" s="4">
        <v>38.9</v>
      </c>
      <c r="K19" s="4">
        <v>38.9</v>
      </c>
      <c r="L19" s="4">
        <f t="shared" si="2"/>
        <v>0</v>
      </c>
      <c r="M19" s="8"/>
      <c r="N19" t="s">
        <v>17</v>
      </c>
      <c r="O19" s="4">
        <v>17.2</v>
      </c>
      <c r="P19" s="4">
        <v>17.2</v>
      </c>
      <c r="Q19" s="4">
        <f t="shared" si="3"/>
        <v>0</v>
      </c>
      <c r="S19" s="4">
        <v>25.4</v>
      </c>
      <c r="T19" s="4">
        <v>25.4</v>
      </c>
      <c r="U19" s="4">
        <f t="shared" si="4"/>
        <v>0</v>
      </c>
      <c r="W19" s="4">
        <v>26</v>
      </c>
      <c r="X19" s="4">
        <v>26</v>
      </c>
      <c r="Y19" s="4">
        <f t="shared" si="5"/>
        <v>0</v>
      </c>
      <c r="AA19" s="4">
        <v>25</v>
      </c>
      <c r="AB19" s="4">
        <v>25</v>
      </c>
      <c r="AC19" s="4">
        <f t="shared" si="6"/>
        <v>0</v>
      </c>
      <c r="AD19" s="8"/>
      <c r="AE19" t="s">
        <v>17</v>
      </c>
      <c r="AF19" s="3">
        <v>7.86</v>
      </c>
      <c r="AG19" s="3">
        <v>7.9</v>
      </c>
      <c r="AH19" s="3">
        <f t="shared" si="7"/>
        <v>-4.0000000000000036E-2</v>
      </c>
      <c r="AJ19" s="3">
        <v>15.4</v>
      </c>
      <c r="AK19" s="3">
        <v>15.4</v>
      </c>
      <c r="AL19" s="3">
        <f t="shared" si="8"/>
        <v>0</v>
      </c>
      <c r="AN19" s="3">
        <v>11.61</v>
      </c>
      <c r="AO19" s="3">
        <v>11.6</v>
      </c>
      <c r="AP19" s="3">
        <f t="shared" si="9"/>
        <v>9.9999999999997868E-3</v>
      </c>
      <c r="AR19" s="3">
        <v>14.88</v>
      </c>
      <c r="AS19" s="3">
        <v>14.9</v>
      </c>
      <c r="AT19" s="3">
        <f t="shared" si="10"/>
        <v>-1.9999999999999574E-2</v>
      </c>
      <c r="AV19" s="3">
        <v>11.6</v>
      </c>
      <c r="AW19" s="3">
        <v>11.6</v>
      </c>
      <c r="AX19" s="3">
        <f t="shared" si="11"/>
        <v>0</v>
      </c>
      <c r="AZ19" s="3">
        <v>40.340000000000003</v>
      </c>
      <c r="BA19" s="3">
        <v>40.299999999999997</v>
      </c>
      <c r="BB19" s="3">
        <f t="shared" si="12"/>
        <v>4.0000000000006253E-2</v>
      </c>
    </row>
    <row r="20" spans="1:54" x14ac:dyDescent="0.25">
      <c r="A20" t="s">
        <v>18</v>
      </c>
      <c r="B20" s="4">
        <v>55.2</v>
      </c>
      <c r="C20" s="4">
        <v>55.2</v>
      </c>
      <c r="D20" s="4">
        <f t="shared" si="0"/>
        <v>0</v>
      </c>
      <c r="F20" s="4">
        <v>49.7</v>
      </c>
      <c r="G20" s="4">
        <v>49.7</v>
      </c>
      <c r="H20" s="4">
        <f t="shared" si="1"/>
        <v>0</v>
      </c>
      <c r="J20" s="4">
        <v>54</v>
      </c>
      <c r="K20" s="4">
        <v>54</v>
      </c>
      <c r="L20" s="4">
        <f t="shared" si="2"/>
        <v>0</v>
      </c>
      <c r="M20" s="8"/>
      <c r="N20" t="s">
        <v>18</v>
      </c>
      <c r="O20" s="4">
        <v>46.1</v>
      </c>
      <c r="P20" s="4">
        <v>46.1</v>
      </c>
      <c r="Q20" s="4">
        <f t="shared" si="3"/>
        <v>0</v>
      </c>
      <c r="S20" s="4">
        <v>61.5</v>
      </c>
      <c r="T20" s="4">
        <v>61.5</v>
      </c>
      <c r="U20" s="4">
        <f t="shared" si="4"/>
        <v>0</v>
      </c>
      <c r="W20" s="4">
        <v>51.1</v>
      </c>
      <c r="X20" s="4">
        <v>51.1</v>
      </c>
      <c r="Y20" s="4">
        <f t="shared" si="5"/>
        <v>0</v>
      </c>
      <c r="AA20" s="4">
        <v>58.6</v>
      </c>
      <c r="AB20" s="4">
        <v>58.6</v>
      </c>
      <c r="AC20" s="4">
        <f t="shared" si="6"/>
        <v>0</v>
      </c>
      <c r="AD20" s="8"/>
      <c r="AE20" t="s">
        <v>86</v>
      </c>
      <c r="AF20" s="4">
        <v>48.6</v>
      </c>
      <c r="AG20" s="4">
        <v>48.61296296296296</v>
      </c>
      <c r="AH20" s="4">
        <f t="shared" si="7"/>
        <v>-1.2962962962959068E-2</v>
      </c>
      <c r="AJ20" s="4">
        <v>53.8</v>
      </c>
      <c r="AK20" s="4">
        <v>53.837037037037028</v>
      </c>
      <c r="AL20" s="4">
        <f t="shared" si="8"/>
        <v>-3.7037037037030984E-2</v>
      </c>
      <c r="AN20" s="4">
        <v>52.870370370370367</v>
      </c>
      <c r="AO20" s="4">
        <v>52.870370370370367</v>
      </c>
      <c r="AP20" s="4">
        <f t="shared" si="9"/>
        <v>0</v>
      </c>
      <c r="AR20" s="4">
        <v>50.220370370370368</v>
      </c>
      <c r="AS20" s="4">
        <v>50.220370370370368</v>
      </c>
      <c r="AT20" s="4">
        <f t="shared" si="10"/>
        <v>0</v>
      </c>
      <c r="AV20" s="4">
        <v>51.31481481481481</v>
      </c>
      <c r="AW20" s="4">
        <v>51.312962962962963</v>
      </c>
      <c r="AX20" s="4">
        <f t="shared" si="11"/>
        <v>1.8518518518462201E-3</v>
      </c>
      <c r="AZ20" s="4">
        <v>67.129629629629633</v>
      </c>
      <c r="BA20" s="4">
        <v>67.120370370370367</v>
      </c>
      <c r="BB20" s="4">
        <f t="shared" si="12"/>
        <v>9.2592592592666279E-3</v>
      </c>
    </row>
    <row r="21" spans="1:54" x14ac:dyDescent="0.25">
      <c r="A21" t="s">
        <v>109</v>
      </c>
      <c r="B21" s="4">
        <v>89.3</v>
      </c>
      <c r="C21" s="4">
        <v>89.3</v>
      </c>
      <c r="D21" s="4">
        <f t="shared" si="0"/>
        <v>0</v>
      </c>
      <c r="F21" s="4">
        <v>79.099999999999994</v>
      </c>
      <c r="G21" s="4">
        <v>79.099999999999994</v>
      </c>
      <c r="H21" s="4">
        <f t="shared" si="1"/>
        <v>0</v>
      </c>
      <c r="J21" s="4">
        <v>161.5</v>
      </c>
      <c r="K21" s="4">
        <v>161.5</v>
      </c>
      <c r="L21" s="4">
        <f t="shared" si="2"/>
        <v>0</v>
      </c>
      <c r="M21" s="8"/>
      <c r="N21" t="s">
        <v>19</v>
      </c>
      <c r="O21" s="4">
        <v>71.099999999999994</v>
      </c>
      <c r="P21" s="4">
        <v>71.099999999999994</v>
      </c>
      <c r="Q21" s="4">
        <f t="shared" si="3"/>
        <v>0</v>
      </c>
      <c r="S21" s="4">
        <v>105.5</v>
      </c>
      <c r="T21" s="4">
        <v>105.5</v>
      </c>
      <c r="U21" s="4">
        <f t="shared" si="4"/>
        <v>0</v>
      </c>
      <c r="W21" s="4">
        <v>112.2</v>
      </c>
      <c r="X21" s="4">
        <v>112.2</v>
      </c>
      <c r="Y21" s="4">
        <f t="shared" si="5"/>
        <v>0</v>
      </c>
      <c r="AA21" s="4">
        <v>98.4</v>
      </c>
      <c r="AB21" s="4">
        <v>98.4</v>
      </c>
      <c r="AC21" s="4">
        <f t="shared" si="6"/>
        <v>0</v>
      </c>
      <c r="AD21" s="8"/>
      <c r="AE21" t="s">
        <v>87</v>
      </c>
      <c r="AF21" s="4">
        <v>38.89</v>
      </c>
      <c r="AG21" s="4">
        <v>38.9</v>
      </c>
      <c r="AH21" s="4">
        <f t="shared" si="7"/>
        <v>-9.9999999999980105E-3</v>
      </c>
      <c r="AJ21" s="4">
        <v>70.61</v>
      </c>
      <c r="AK21" s="4">
        <v>70.599999999999994</v>
      </c>
      <c r="AL21" s="4">
        <f t="shared" si="8"/>
        <v>1.0000000000005116E-2</v>
      </c>
      <c r="AN21" s="4">
        <v>57.78</v>
      </c>
      <c r="AO21" s="4">
        <v>57.8</v>
      </c>
      <c r="AP21" s="4">
        <f t="shared" si="9"/>
        <v>-1.9999999999996021E-2</v>
      </c>
      <c r="AR21" s="4">
        <v>69.86</v>
      </c>
      <c r="AS21" s="4">
        <v>69.900000000000006</v>
      </c>
      <c r="AT21" s="4">
        <f t="shared" si="10"/>
        <v>-4.0000000000006253E-2</v>
      </c>
      <c r="AV21" s="4">
        <v>52.9</v>
      </c>
      <c r="AW21" s="4">
        <v>52.9</v>
      </c>
      <c r="AX21" s="4">
        <f t="shared" si="11"/>
        <v>0</v>
      </c>
      <c r="AZ21" s="4">
        <v>152.4</v>
      </c>
      <c r="BA21" s="4">
        <v>152.4</v>
      </c>
      <c r="BB21" s="4">
        <f t="shared" si="12"/>
        <v>0</v>
      </c>
    </row>
    <row r="22" spans="1:54" x14ac:dyDescent="0.25">
      <c r="A22" t="s">
        <v>20</v>
      </c>
      <c r="B22" s="4">
        <v>102.00000000000001</v>
      </c>
      <c r="C22" s="4">
        <v>102</v>
      </c>
      <c r="D22" s="4">
        <f t="shared" si="0"/>
        <v>1.4210854715202004E-14</v>
      </c>
      <c r="F22" s="4">
        <v>72</v>
      </c>
      <c r="G22" s="4">
        <v>72</v>
      </c>
      <c r="H22" s="4">
        <f t="shared" si="1"/>
        <v>0</v>
      </c>
      <c r="J22" s="4">
        <v>120</v>
      </c>
      <c r="K22" s="4">
        <v>120</v>
      </c>
      <c r="L22" s="4">
        <f t="shared" si="2"/>
        <v>0</v>
      </c>
      <c r="M22" s="8"/>
      <c r="N22" t="s">
        <v>20</v>
      </c>
      <c r="O22" s="4">
        <v>67.199999999999989</v>
      </c>
      <c r="P22" s="4">
        <v>67.199999999999989</v>
      </c>
      <c r="Q22" s="4">
        <f t="shared" si="3"/>
        <v>0</v>
      </c>
      <c r="S22" s="4">
        <v>62.400000000000006</v>
      </c>
      <c r="T22" s="4">
        <v>62.400000000000006</v>
      </c>
      <c r="U22" s="4">
        <f t="shared" si="4"/>
        <v>0</v>
      </c>
      <c r="W22" s="4">
        <v>72</v>
      </c>
      <c r="X22" s="4">
        <v>72</v>
      </c>
      <c r="Y22" s="4">
        <f t="shared" si="5"/>
        <v>0</v>
      </c>
      <c r="AA22" s="4">
        <v>120</v>
      </c>
      <c r="AB22" s="4">
        <v>120</v>
      </c>
      <c r="AC22" s="4">
        <f t="shared" si="6"/>
        <v>0</v>
      </c>
      <c r="AD22" s="8"/>
      <c r="AE22" t="s">
        <v>20</v>
      </c>
      <c r="AF22" s="4">
        <v>52.8</v>
      </c>
      <c r="AG22" s="4">
        <v>52.8</v>
      </c>
      <c r="AH22" s="4">
        <f t="shared" si="7"/>
        <v>0</v>
      </c>
      <c r="AJ22" s="4">
        <v>50.1</v>
      </c>
      <c r="AK22" s="4">
        <v>50.7</v>
      </c>
      <c r="AL22" s="4">
        <f t="shared" si="8"/>
        <v>-0.60000000000000142</v>
      </c>
      <c r="AN22" s="4">
        <v>71.8</v>
      </c>
      <c r="AO22" s="4">
        <v>71.8</v>
      </c>
      <c r="AP22" s="4">
        <f t="shared" si="9"/>
        <v>0</v>
      </c>
      <c r="AR22" s="4">
        <v>92</v>
      </c>
      <c r="AS22" s="4">
        <v>92</v>
      </c>
      <c r="AT22" s="4">
        <f t="shared" si="10"/>
        <v>0</v>
      </c>
      <c r="AV22" s="4">
        <v>79.099999999999994</v>
      </c>
      <c r="AW22" s="4">
        <v>79.099999999999994</v>
      </c>
      <c r="AX22" s="4">
        <f t="shared" si="11"/>
        <v>0</v>
      </c>
      <c r="AZ22" s="4">
        <v>84.7</v>
      </c>
      <c r="BA22" s="4">
        <v>84.7</v>
      </c>
      <c r="BB22" s="4">
        <f t="shared" si="12"/>
        <v>0</v>
      </c>
    </row>
    <row r="23" spans="1:54" x14ac:dyDescent="0.25">
      <c r="A23" t="s">
        <v>21</v>
      </c>
      <c r="B23" s="19">
        <v>300</v>
      </c>
      <c r="C23" s="19">
        <v>300</v>
      </c>
      <c r="D23" s="19">
        <f t="shared" si="0"/>
        <v>0</v>
      </c>
      <c r="E23" s="20"/>
      <c r="F23" s="19">
        <v>162.00000000000003</v>
      </c>
      <c r="G23" s="19">
        <v>162</v>
      </c>
      <c r="H23" s="19">
        <f t="shared" si="1"/>
        <v>2.8421709430404007E-14</v>
      </c>
      <c r="I23" s="20"/>
      <c r="J23" s="19">
        <v>468</v>
      </c>
      <c r="K23" s="19">
        <v>468</v>
      </c>
      <c r="L23" s="19">
        <f t="shared" si="2"/>
        <v>0</v>
      </c>
      <c r="M23" s="8"/>
      <c r="N23" t="s">
        <v>21</v>
      </c>
      <c r="O23" s="19">
        <v>288</v>
      </c>
      <c r="P23" s="19">
        <v>288</v>
      </c>
      <c r="Q23" s="19">
        <f t="shared" si="3"/>
        <v>0</v>
      </c>
      <c r="R23" s="16"/>
      <c r="S23" s="19">
        <v>201.60000000000002</v>
      </c>
      <c r="T23" s="19">
        <v>201.60000000000002</v>
      </c>
      <c r="U23" s="19">
        <f t="shared" si="4"/>
        <v>0</v>
      </c>
      <c r="V23" s="16"/>
      <c r="W23" s="19">
        <v>259.20000000000005</v>
      </c>
      <c r="X23" s="19">
        <v>259.20000000000005</v>
      </c>
      <c r="Y23" s="19">
        <f t="shared" si="5"/>
        <v>0</v>
      </c>
      <c r="AA23" s="19">
        <v>321.60000000000002</v>
      </c>
      <c r="AB23" s="19">
        <v>321.60000000000002</v>
      </c>
      <c r="AC23" s="19">
        <f t="shared" si="6"/>
        <v>0</v>
      </c>
      <c r="AD23" s="8"/>
      <c r="AE23" t="s">
        <v>21</v>
      </c>
      <c r="AF23" s="19">
        <v>173.7</v>
      </c>
      <c r="AG23" s="19">
        <v>173.7</v>
      </c>
      <c r="AH23" s="19">
        <f t="shared" si="7"/>
        <v>0</v>
      </c>
      <c r="AI23" s="16"/>
      <c r="AJ23" s="19">
        <v>185.9</v>
      </c>
      <c r="AK23" s="19">
        <v>185.9</v>
      </c>
      <c r="AL23" s="19">
        <f t="shared" si="8"/>
        <v>0</v>
      </c>
      <c r="AM23" s="16"/>
      <c r="AN23" s="19">
        <v>262.60000000000002</v>
      </c>
      <c r="AO23" s="19">
        <v>262.60000000000002</v>
      </c>
      <c r="AP23" s="19">
        <f t="shared" si="9"/>
        <v>0</v>
      </c>
      <c r="AQ23" s="16"/>
      <c r="AR23" s="19">
        <v>286.60000000000002</v>
      </c>
      <c r="AS23" s="19">
        <v>286.60000000000002</v>
      </c>
      <c r="AT23" s="19">
        <f t="shared" si="10"/>
        <v>0</v>
      </c>
      <c r="AU23" s="16"/>
      <c r="AV23" s="19">
        <v>205.4</v>
      </c>
      <c r="AW23" s="19">
        <v>205.4</v>
      </c>
      <c r="AX23" s="19">
        <f t="shared" si="11"/>
        <v>0</v>
      </c>
      <c r="AY23" s="16"/>
      <c r="AZ23" s="19">
        <v>233.7</v>
      </c>
      <c r="BA23" s="19">
        <v>233.7</v>
      </c>
      <c r="BB23" s="19">
        <f t="shared" si="12"/>
        <v>0</v>
      </c>
    </row>
    <row r="24" spans="1:54" x14ac:dyDescent="0.25">
      <c r="A24" t="s">
        <v>22</v>
      </c>
      <c r="B24" s="5">
        <v>3.7159399999999995E-2</v>
      </c>
      <c r="C24" s="5">
        <v>3.7095333333333334E-2</v>
      </c>
      <c r="D24" s="5">
        <f t="shared" si="0"/>
        <v>6.4066666666660887E-5</v>
      </c>
      <c r="F24" s="5">
        <v>2.19449E-2</v>
      </c>
      <c r="G24" s="5">
        <v>2.1915766666666666E-2</v>
      </c>
      <c r="H24" s="5">
        <f t="shared" si="1"/>
        <v>2.9133333333333788E-5</v>
      </c>
      <c r="J24" s="5">
        <v>5.5225900000000001E-2</v>
      </c>
      <c r="K24" s="5">
        <v>5.5139066666666674E-2</v>
      </c>
      <c r="L24" s="5">
        <f t="shared" si="2"/>
        <v>8.6833333333327656E-5</v>
      </c>
      <c r="M24" s="8"/>
      <c r="N24" t="s">
        <v>58</v>
      </c>
      <c r="O24" s="5">
        <v>2.8167600000000001E-2</v>
      </c>
      <c r="P24" s="5">
        <v>2.8086133333333332E-2</v>
      </c>
      <c r="Q24" s="5">
        <f t="shared" si="3"/>
        <v>8.1466666666668575E-5</v>
      </c>
      <c r="S24" s="5">
        <v>1.5965800000000002E-2</v>
      </c>
      <c r="T24" s="5">
        <v>1.5924199999999999E-2</v>
      </c>
      <c r="U24" s="5">
        <f t="shared" si="4"/>
        <v>4.1600000000002746E-5</v>
      </c>
      <c r="W24" s="5">
        <v>2.56323E-2</v>
      </c>
      <c r="X24" s="5">
        <v>2.556563333333333E-2</v>
      </c>
      <c r="Y24" s="5">
        <f t="shared" si="5"/>
        <v>6.6666666666669733E-5</v>
      </c>
      <c r="AA24" s="5">
        <v>3.5633200000000004E-2</v>
      </c>
      <c r="AB24" s="5">
        <v>3.5542066666666663E-2</v>
      </c>
      <c r="AC24" s="5">
        <f t="shared" si="6"/>
        <v>9.1133333333340283E-5</v>
      </c>
      <c r="AD24" s="8"/>
      <c r="AE24" t="s">
        <v>58</v>
      </c>
      <c r="AF24" s="5">
        <v>1.4999999999999999E-2</v>
      </c>
      <c r="AG24" s="5">
        <v>1.4668301524682802E-2</v>
      </c>
      <c r="AH24" s="5">
        <f t="shared" si="7"/>
        <v>3.3169847531719712E-4</v>
      </c>
      <c r="AJ24" s="5">
        <v>2.1000000000000001E-2</v>
      </c>
      <c r="AK24" s="5">
        <v>2.0837825880348042E-2</v>
      </c>
      <c r="AL24" s="5">
        <f t="shared" si="8"/>
        <v>1.6217411965195952E-4</v>
      </c>
      <c r="AN24" s="5">
        <v>2.5399999999999999E-2</v>
      </c>
      <c r="AO24" s="5">
        <v>2.5313487781656617E-2</v>
      </c>
      <c r="AP24" s="5">
        <f t="shared" si="9"/>
        <v>8.6512218343381964E-5</v>
      </c>
      <c r="AR24" s="5">
        <v>3.5000000000000003E-2</v>
      </c>
      <c r="AS24" s="5">
        <v>3.4963431305536564E-2</v>
      </c>
      <c r="AT24" s="5">
        <f t="shared" si="10"/>
        <v>3.6568694463438856E-5</v>
      </c>
      <c r="AV24" s="5">
        <v>1.7999999999999999E-2</v>
      </c>
      <c r="AW24" s="5">
        <v>1.8387458670183279E-2</v>
      </c>
      <c r="AX24" s="5">
        <f t="shared" si="11"/>
        <v>-3.8745867018328065E-4</v>
      </c>
      <c r="AZ24" s="5">
        <v>2.1999999999999999E-2</v>
      </c>
      <c r="BA24" s="5">
        <v>2.2650252353021417E-2</v>
      </c>
      <c r="BB24" s="5">
        <f t="shared" si="12"/>
        <v>-6.5025235302141812E-4</v>
      </c>
    </row>
    <row r="25" spans="1:54" x14ac:dyDescent="0.25">
      <c r="A25" t="s">
        <v>23</v>
      </c>
      <c r="B25" s="5">
        <v>1572</v>
      </c>
      <c r="C25" s="5">
        <v>1572</v>
      </c>
      <c r="D25" s="5">
        <f t="shared" si="0"/>
        <v>0</v>
      </c>
      <c r="E25" s="17"/>
      <c r="F25" s="5">
        <v>558.00000000000011</v>
      </c>
      <c r="G25" s="5">
        <v>558</v>
      </c>
      <c r="H25" s="5">
        <f t="shared" si="1"/>
        <v>1.1368683772161603E-13</v>
      </c>
      <c r="I25" s="17"/>
      <c r="J25" s="5">
        <v>1812</v>
      </c>
      <c r="K25" s="5">
        <v>1812</v>
      </c>
      <c r="L25" s="5">
        <f t="shared" si="2"/>
        <v>0</v>
      </c>
      <c r="M25" s="8"/>
      <c r="N25" t="s">
        <v>59</v>
      </c>
      <c r="O25" s="4">
        <v>213.63568376000001</v>
      </c>
      <c r="P25" s="4">
        <v>212.83162530666667</v>
      </c>
      <c r="Q25" s="3">
        <f t="shared" si="3"/>
        <v>0.80405845333334014</v>
      </c>
      <c r="S25" s="4">
        <v>174.16105891999999</v>
      </c>
      <c r="T25" s="4">
        <v>173.46558369333331</v>
      </c>
      <c r="U25" s="3">
        <f t="shared" si="4"/>
        <v>0.69547522666667305</v>
      </c>
      <c r="W25" s="4">
        <v>252.74610732000002</v>
      </c>
      <c r="X25" s="4">
        <v>251.89334464000001</v>
      </c>
      <c r="Y25" s="3">
        <f t="shared" si="5"/>
        <v>0.8527626800000121</v>
      </c>
      <c r="AA25" s="4">
        <v>151.15928100000002</v>
      </c>
      <c r="AB25" s="4">
        <v>150.73934166666666</v>
      </c>
      <c r="AC25" s="3">
        <f t="shared" si="6"/>
        <v>0.41993933333336031</v>
      </c>
      <c r="AD25" s="8"/>
      <c r="AE25" t="s">
        <v>88</v>
      </c>
      <c r="AF25" s="4">
        <v>161</v>
      </c>
      <c r="AG25" s="4">
        <v>161.52199999999999</v>
      </c>
      <c r="AH25" s="3">
        <f t="shared" si="7"/>
        <v>-0.52199999999999136</v>
      </c>
      <c r="AJ25" s="4">
        <v>247.68</v>
      </c>
      <c r="AK25" s="4">
        <v>247.678</v>
      </c>
      <c r="AL25" s="3">
        <f t="shared" si="8"/>
        <v>2.0000000000095497E-3</v>
      </c>
      <c r="AN25" s="4">
        <v>160.4</v>
      </c>
      <c r="AO25" s="4">
        <v>160.899</v>
      </c>
      <c r="AP25" s="3">
        <f t="shared" si="9"/>
        <v>-0.49899999999999523</v>
      </c>
      <c r="AR25" s="4">
        <v>199</v>
      </c>
      <c r="AS25" s="4">
        <v>198.41300000000001</v>
      </c>
      <c r="AT25" s="3">
        <f t="shared" si="10"/>
        <v>0.58699999999998909</v>
      </c>
      <c r="AV25" s="4">
        <v>245</v>
      </c>
      <c r="AW25" s="4">
        <v>245.35900000000001</v>
      </c>
      <c r="AX25" s="3">
        <f t="shared" si="11"/>
        <v>-0.35900000000000887</v>
      </c>
      <c r="AZ25" s="4">
        <v>355</v>
      </c>
      <c r="BA25" s="4">
        <v>354.18700000000001</v>
      </c>
      <c r="BB25" s="4">
        <f t="shared" si="12"/>
        <v>0.81299999999998818</v>
      </c>
    </row>
    <row r="26" spans="1:54" x14ac:dyDescent="0.25">
      <c r="A26" t="s">
        <v>24</v>
      </c>
      <c r="B26" s="5">
        <v>0</v>
      </c>
      <c r="C26" s="5">
        <v>0</v>
      </c>
      <c r="D26" s="5">
        <f t="shared" si="0"/>
        <v>0</v>
      </c>
      <c r="F26" s="5">
        <v>0</v>
      </c>
      <c r="G26" s="5">
        <v>0</v>
      </c>
      <c r="H26" s="5">
        <f t="shared" si="1"/>
        <v>0</v>
      </c>
      <c r="J26" s="5">
        <v>0</v>
      </c>
      <c r="K26" s="5">
        <v>0</v>
      </c>
      <c r="L26" s="5">
        <f t="shared" si="2"/>
        <v>0</v>
      </c>
      <c r="M26" s="8"/>
      <c r="N26" t="s">
        <v>60</v>
      </c>
      <c r="O26" s="5">
        <v>194.47019671999999</v>
      </c>
      <c r="P26" s="5">
        <v>194.12268373333336</v>
      </c>
      <c r="Q26" s="5">
        <f t="shared" si="3"/>
        <v>0.34751298666662933</v>
      </c>
      <c r="S26" s="5">
        <v>157.24595060000001</v>
      </c>
      <c r="T26" s="5">
        <v>156.93564358666669</v>
      </c>
      <c r="U26" s="5">
        <f t="shared" si="4"/>
        <v>0.310307013333329</v>
      </c>
      <c r="W26" s="5">
        <v>231.94082309999999</v>
      </c>
      <c r="X26" s="5">
        <v>231.56367990000001</v>
      </c>
      <c r="Y26" s="5">
        <f t="shared" si="5"/>
        <v>0.3771431999999777</v>
      </c>
      <c r="AA26" s="5">
        <v>141.159704</v>
      </c>
      <c r="AB26" s="5">
        <v>140.97646266666669</v>
      </c>
      <c r="AC26" s="5">
        <f t="shared" si="6"/>
        <v>0.18324133333331361</v>
      </c>
      <c r="AD26" s="8"/>
      <c r="AE26" t="s">
        <v>89</v>
      </c>
      <c r="AF26" s="5">
        <v>146</v>
      </c>
      <c r="AG26" s="5">
        <v>146.46199999999999</v>
      </c>
      <c r="AH26" s="5">
        <f t="shared" si="7"/>
        <v>-0.46199999999998909</v>
      </c>
      <c r="AJ26" s="5">
        <v>232.3</v>
      </c>
      <c r="AK26" s="5">
        <v>232.3</v>
      </c>
      <c r="AL26" s="5">
        <f t="shared" si="8"/>
        <v>0</v>
      </c>
      <c r="AN26" s="5">
        <v>149</v>
      </c>
      <c r="AO26" s="5">
        <v>149.05199999999999</v>
      </c>
      <c r="AP26" s="5">
        <f t="shared" si="9"/>
        <v>-5.1999999999992497E-2</v>
      </c>
      <c r="AR26" s="5">
        <v>187</v>
      </c>
      <c r="AS26" s="5">
        <v>186.755</v>
      </c>
      <c r="AT26" s="5">
        <f t="shared" si="10"/>
        <v>0.24500000000000455</v>
      </c>
      <c r="AV26" s="5">
        <v>222</v>
      </c>
      <c r="AW26" s="5">
        <v>221.77799999999999</v>
      </c>
      <c r="AX26" s="5">
        <f t="shared" si="11"/>
        <v>0.22200000000000841</v>
      </c>
      <c r="AZ26" s="5">
        <v>327</v>
      </c>
      <c r="BA26" s="5">
        <v>327.50900000000001</v>
      </c>
      <c r="BB26" s="5">
        <f t="shared" si="12"/>
        <v>-0.50900000000001455</v>
      </c>
    </row>
    <row r="27" spans="1:54" x14ac:dyDescent="0.25">
      <c r="A27" t="s">
        <v>25</v>
      </c>
      <c r="B27" s="4">
        <v>36</v>
      </c>
      <c r="C27" s="4">
        <v>36</v>
      </c>
      <c r="D27" s="4">
        <f t="shared" si="0"/>
        <v>0</v>
      </c>
      <c r="E27" s="16"/>
      <c r="F27" s="4">
        <v>36</v>
      </c>
      <c r="G27" s="4">
        <v>36</v>
      </c>
      <c r="H27" s="4">
        <f t="shared" si="1"/>
        <v>0</v>
      </c>
      <c r="I27" s="16"/>
      <c r="J27" s="4">
        <v>1133.9999999999998</v>
      </c>
      <c r="K27" s="4">
        <v>1134</v>
      </c>
      <c r="L27" s="4">
        <f t="shared" si="2"/>
        <v>-2.2737367544323206E-13</v>
      </c>
      <c r="M27" s="8"/>
      <c r="N27" t="s">
        <v>23</v>
      </c>
      <c r="O27" s="4">
        <v>547.20000000000005</v>
      </c>
      <c r="P27" s="4">
        <v>547.20000000000005</v>
      </c>
      <c r="Q27" s="4">
        <f t="shared" si="3"/>
        <v>0</v>
      </c>
      <c r="R27" s="16"/>
      <c r="S27" s="4">
        <v>979.19999999999993</v>
      </c>
      <c r="T27" s="4">
        <v>979.19999999999993</v>
      </c>
      <c r="U27" s="4">
        <f t="shared" si="4"/>
        <v>0</v>
      </c>
      <c r="V27" s="16"/>
      <c r="W27" s="4">
        <v>734.4</v>
      </c>
      <c r="X27" s="4">
        <v>734.40000000000009</v>
      </c>
      <c r="Y27" s="4">
        <f t="shared" si="5"/>
        <v>-1.1368683772161603E-13</v>
      </c>
      <c r="Z27" s="16"/>
      <c r="AA27" s="4">
        <v>1104</v>
      </c>
      <c r="AB27" s="4">
        <v>1104</v>
      </c>
      <c r="AC27" s="4">
        <f t="shared" si="6"/>
        <v>0</v>
      </c>
      <c r="AD27" s="8"/>
      <c r="AE27" t="s">
        <v>23</v>
      </c>
      <c r="AF27" s="4">
        <v>675.6</v>
      </c>
      <c r="AG27" s="4">
        <v>675.6</v>
      </c>
      <c r="AH27" s="3">
        <f t="shared" si="7"/>
        <v>0</v>
      </c>
      <c r="AJ27" s="4">
        <v>1340.7</v>
      </c>
      <c r="AK27" s="4">
        <v>1340.7</v>
      </c>
      <c r="AL27" s="3">
        <f t="shared" si="8"/>
        <v>0</v>
      </c>
      <c r="AN27" s="4">
        <v>959.6</v>
      </c>
      <c r="AO27" s="4">
        <v>959.6</v>
      </c>
      <c r="AP27" s="3">
        <f t="shared" si="9"/>
        <v>0</v>
      </c>
      <c r="AR27" s="4">
        <v>1518.1</v>
      </c>
      <c r="AS27" s="4">
        <v>1518.1</v>
      </c>
      <c r="AT27" s="3">
        <f t="shared" si="10"/>
        <v>0</v>
      </c>
      <c r="AV27" s="4">
        <v>1154</v>
      </c>
      <c r="AW27" s="4">
        <v>1154.0999999999999</v>
      </c>
      <c r="AX27" s="3">
        <f t="shared" si="11"/>
        <v>-9.9999999999909051E-2</v>
      </c>
      <c r="AZ27" s="4">
        <v>1560</v>
      </c>
      <c r="BA27" s="4">
        <v>1559.5</v>
      </c>
      <c r="BB27" s="3">
        <f t="shared" si="12"/>
        <v>0.5</v>
      </c>
    </row>
    <row r="28" spans="1:54" x14ac:dyDescent="0.25">
      <c r="A28" t="s">
        <v>26</v>
      </c>
      <c r="B28" s="5">
        <v>0</v>
      </c>
      <c r="C28" s="5">
        <v>0</v>
      </c>
      <c r="D28" s="5">
        <f t="shared" si="0"/>
        <v>0</v>
      </c>
      <c r="F28" s="5">
        <v>0</v>
      </c>
      <c r="G28" s="5">
        <v>0</v>
      </c>
      <c r="H28" s="5">
        <f t="shared" si="1"/>
        <v>0</v>
      </c>
      <c r="J28" s="5">
        <v>0</v>
      </c>
      <c r="K28" s="5">
        <v>0</v>
      </c>
      <c r="L28" s="5">
        <f t="shared" si="2"/>
        <v>0</v>
      </c>
      <c r="M28" s="8"/>
      <c r="N28" t="s">
        <v>61</v>
      </c>
      <c r="O28" s="5">
        <v>0</v>
      </c>
      <c r="P28" s="5">
        <v>0</v>
      </c>
      <c r="Q28" s="5">
        <f t="shared" si="3"/>
        <v>0</v>
      </c>
      <c r="S28" s="5">
        <v>0</v>
      </c>
      <c r="T28" s="5">
        <v>0</v>
      </c>
      <c r="U28" s="5">
        <f t="shared" si="4"/>
        <v>0</v>
      </c>
      <c r="W28" s="5">
        <v>0</v>
      </c>
      <c r="X28" s="5">
        <v>0</v>
      </c>
      <c r="Y28" s="5">
        <f t="shared" si="5"/>
        <v>0</v>
      </c>
      <c r="AA28" s="5">
        <v>0</v>
      </c>
      <c r="AB28" s="5">
        <v>0</v>
      </c>
      <c r="AC28" s="5">
        <f t="shared" si="6"/>
        <v>0</v>
      </c>
      <c r="AD28" s="8"/>
      <c r="AE28" t="s">
        <v>90</v>
      </c>
      <c r="AF28" s="5">
        <v>606.79999999999995</v>
      </c>
      <c r="AG28" s="5">
        <v>606.79999999999995</v>
      </c>
      <c r="AH28" s="5">
        <f t="shared" si="7"/>
        <v>0</v>
      </c>
      <c r="AJ28" s="5">
        <v>220.9</v>
      </c>
      <c r="AK28" s="5">
        <v>220.9</v>
      </c>
      <c r="AL28" s="5">
        <f t="shared" si="8"/>
        <v>0</v>
      </c>
      <c r="AN28" s="5">
        <v>887.1</v>
      </c>
      <c r="AO28" s="5">
        <v>887.1</v>
      </c>
      <c r="AP28" s="5">
        <f t="shared" si="9"/>
        <v>0</v>
      </c>
      <c r="AR28" s="5">
        <v>33.200000000000003</v>
      </c>
      <c r="AS28" s="5">
        <v>33.200000000000003</v>
      </c>
      <c r="AT28" s="5">
        <f t="shared" si="10"/>
        <v>0</v>
      </c>
      <c r="AV28" s="5">
        <v>867</v>
      </c>
      <c r="AW28" s="5">
        <v>867.1</v>
      </c>
      <c r="AX28" s="5">
        <f t="shared" si="11"/>
        <v>-0.10000000000002274</v>
      </c>
      <c r="AZ28" s="5">
        <v>1529</v>
      </c>
      <c r="BA28" s="5">
        <v>1529.1</v>
      </c>
      <c r="BB28" s="5">
        <f t="shared" si="12"/>
        <v>-9.9999999999909051E-2</v>
      </c>
    </row>
    <row r="29" spans="1:54" x14ac:dyDescent="0.25">
      <c r="A29" t="s">
        <v>27</v>
      </c>
      <c r="B29" s="5">
        <v>1086.0000000000002</v>
      </c>
      <c r="C29" s="5">
        <v>1086</v>
      </c>
      <c r="D29" s="5">
        <f t="shared" si="0"/>
        <v>2.2737367544323206E-13</v>
      </c>
      <c r="F29" s="5">
        <v>1643.9999999999998</v>
      </c>
      <c r="G29" s="5">
        <v>1644</v>
      </c>
      <c r="H29" s="5">
        <f t="shared" si="1"/>
        <v>-2.2737367544323206E-13</v>
      </c>
      <c r="J29" s="5">
        <v>906</v>
      </c>
      <c r="K29" s="5">
        <v>906</v>
      </c>
      <c r="L29" s="5">
        <f t="shared" si="2"/>
        <v>0</v>
      </c>
      <c r="M29" s="8"/>
      <c r="N29" t="s">
        <v>25</v>
      </c>
      <c r="O29" s="5">
        <v>96</v>
      </c>
      <c r="P29" s="5">
        <v>96</v>
      </c>
      <c r="Q29" s="5">
        <f t="shared" si="3"/>
        <v>0</v>
      </c>
      <c r="S29" s="5">
        <v>1046.4000000000001</v>
      </c>
      <c r="T29" s="5">
        <v>1046.4000000000001</v>
      </c>
      <c r="U29" s="5">
        <f t="shared" si="4"/>
        <v>0</v>
      </c>
      <c r="W29" s="5">
        <v>619.20000000000005</v>
      </c>
      <c r="X29" s="5">
        <v>619.20000000000005</v>
      </c>
      <c r="Y29" s="5">
        <f t="shared" si="5"/>
        <v>0</v>
      </c>
      <c r="AA29" s="5">
        <v>806.40000000000009</v>
      </c>
      <c r="AB29" s="5">
        <v>806.40000000000009</v>
      </c>
      <c r="AC29" s="5">
        <f t="shared" si="6"/>
        <v>0</v>
      </c>
      <c r="AD29" s="8"/>
      <c r="AE29" t="s">
        <v>27</v>
      </c>
      <c r="AF29" s="5">
        <v>681.8</v>
      </c>
      <c r="AG29" s="5">
        <v>681.8</v>
      </c>
      <c r="AH29" s="5">
        <f t="shared" si="7"/>
        <v>0</v>
      </c>
      <c r="AJ29" s="5">
        <v>842.6</v>
      </c>
      <c r="AK29" s="5">
        <v>842.6</v>
      </c>
      <c r="AL29" s="5">
        <f t="shared" si="8"/>
        <v>0</v>
      </c>
      <c r="AN29" s="5">
        <v>570.4</v>
      </c>
      <c r="AO29" s="5">
        <v>570.4</v>
      </c>
      <c r="AP29" s="5">
        <f t="shared" si="9"/>
        <v>0</v>
      </c>
      <c r="AR29" s="5">
        <v>907</v>
      </c>
      <c r="AS29" s="5">
        <v>907</v>
      </c>
      <c r="AT29" s="5">
        <f t="shared" si="10"/>
        <v>0</v>
      </c>
      <c r="AV29" s="5">
        <v>1723</v>
      </c>
      <c r="AW29" s="5">
        <v>1722.9</v>
      </c>
      <c r="AX29" s="5">
        <f t="shared" si="11"/>
        <v>9.9999999999909051E-2</v>
      </c>
      <c r="AZ29" s="5">
        <v>473</v>
      </c>
      <c r="BA29" s="5">
        <v>473.3</v>
      </c>
      <c r="BB29" s="5">
        <f t="shared" si="12"/>
        <v>-0.30000000000001137</v>
      </c>
    </row>
    <row r="30" spans="1:54" x14ac:dyDescent="0.25">
      <c r="A30" t="s">
        <v>28</v>
      </c>
      <c r="B30" s="5" t="s">
        <v>29</v>
      </c>
      <c r="C30" s="5" t="s">
        <v>29</v>
      </c>
      <c r="D30" s="5" t="b">
        <f t="shared" si="0"/>
        <v>1</v>
      </c>
      <c r="F30" s="5">
        <v>2304</v>
      </c>
      <c r="G30" s="5">
        <v>2304</v>
      </c>
      <c r="H30" s="5">
        <f t="shared" si="1"/>
        <v>0</v>
      </c>
      <c r="J30" s="5" t="s">
        <v>29</v>
      </c>
      <c r="K30" s="5" t="s">
        <v>29</v>
      </c>
      <c r="L30" s="5" t="b">
        <f t="shared" si="2"/>
        <v>1</v>
      </c>
      <c r="M30" s="8"/>
      <c r="N30" t="s">
        <v>62</v>
      </c>
      <c r="O30" s="5">
        <v>0</v>
      </c>
      <c r="P30" s="5">
        <v>0</v>
      </c>
      <c r="Q30" s="5">
        <f t="shared" si="3"/>
        <v>0</v>
      </c>
      <c r="S30" s="5">
        <v>0</v>
      </c>
      <c r="T30" s="5">
        <v>0</v>
      </c>
      <c r="U30" s="5">
        <f t="shared" si="4"/>
        <v>0</v>
      </c>
      <c r="W30" s="5">
        <v>0</v>
      </c>
      <c r="X30" s="5">
        <v>0</v>
      </c>
      <c r="Y30" s="5">
        <f t="shared" si="5"/>
        <v>0</v>
      </c>
      <c r="AA30" s="5">
        <v>0</v>
      </c>
      <c r="AB30" s="5">
        <v>0</v>
      </c>
      <c r="AC30" s="5">
        <f t="shared" si="6"/>
        <v>0</v>
      </c>
      <c r="AD30" s="8"/>
      <c r="AE30" t="s">
        <v>65</v>
      </c>
      <c r="AF30" s="5">
        <v>722</v>
      </c>
      <c r="AG30" s="5">
        <v>722</v>
      </c>
      <c r="AH30" s="5">
        <f t="shared" si="7"/>
        <v>0</v>
      </c>
      <c r="AJ30" s="5">
        <v>924</v>
      </c>
      <c r="AK30" s="5">
        <v>924</v>
      </c>
      <c r="AL30" s="5">
        <f t="shared" si="8"/>
        <v>0</v>
      </c>
      <c r="AN30" s="5">
        <v>607.29999999999995</v>
      </c>
      <c r="AO30" s="5">
        <v>607.29999999999995</v>
      </c>
      <c r="AP30" s="5">
        <f t="shared" si="9"/>
        <v>0</v>
      </c>
      <c r="AR30" s="5">
        <v>1013.3</v>
      </c>
      <c r="AS30" s="5">
        <v>1013.3</v>
      </c>
      <c r="AT30" s="5">
        <f t="shared" si="10"/>
        <v>0</v>
      </c>
      <c r="AV30" s="5">
        <v>1843</v>
      </c>
      <c r="AW30" s="5">
        <v>1843.4</v>
      </c>
      <c r="AX30" s="5">
        <f t="shared" si="11"/>
        <v>-0.40000000000009095</v>
      </c>
      <c r="AZ30" s="5">
        <v>501</v>
      </c>
      <c r="BA30" s="5">
        <v>500.8</v>
      </c>
      <c r="BB30" s="5">
        <f t="shared" si="12"/>
        <v>0.19999999999998863</v>
      </c>
    </row>
    <row r="31" spans="1:54" x14ac:dyDescent="0.25">
      <c r="A31" t="s">
        <v>30</v>
      </c>
      <c r="B31" s="5" t="s">
        <v>29</v>
      </c>
      <c r="C31" s="5" t="s">
        <v>29</v>
      </c>
      <c r="D31" s="5" t="b">
        <f t="shared" si="0"/>
        <v>1</v>
      </c>
      <c r="F31" s="5">
        <v>0</v>
      </c>
      <c r="G31" s="5">
        <v>4.4160000000000004</v>
      </c>
      <c r="H31" s="5">
        <f t="shared" si="1"/>
        <v>-4.4160000000000004</v>
      </c>
      <c r="J31" s="5" t="s">
        <v>29</v>
      </c>
      <c r="K31" s="5" t="s">
        <v>29</v>
      </c>
      <c r="L31" s="5" t="b">
        <f t="shared" si="2"/>
        <v>1</v>
      </c>
      <c r="M31" s="8"/>
      <c r="N31" t="s">
        <v>27</v>
      </c>
      <c r="O31" s="5">
        <v>1012.8000000000001</v>
      </c>
      <c r="P31" s="5">
        <v>1012.8000000000001</v>
      </c>
      <c r="Q31" s="5">
        <f t="shared" si="3"/>
        <v>0</v>
      </c>
      <c r="S31" s="5">
        <v>600</v>
      </c>
      <c r="T31" s="5">
        <v>600</v>
      </c>
      <c r="U31" s="5">
        <f t="shared" si="4"/>
        <v>0</v>
      </c>
      <c r="W31" s="5">
        <v>518.40000000000009</v>
      </c>
      <c r="X31" s="5">
        <v>518.40000000000009</v>
      </c>
      <c r="Y31" s="5">
        <f t="shared" si="5"/>
        <v>0</v>
      </c>
      <c r="AA31" s="5">
        <v>1123.1999999999998</v>
      </c>
      <c r="AB31" s="5">
        <v>1123.1999999999998</v>
      </c>
      <c r="AC31" s="5">
        <f t="shared" si="6"/>
        <v>0</v>
      </c>
      <c r="AD31" s="8"/>
      <c r="AE31" t="s">
        <v>91</v>
      </c>
      <c r="AF31" s="5" t="s">
        <v>29</v>
      </c>
      <c r="AG31" s="5" t="s">
        <v>29</v>
      </c>
      <c r="AH31" s="5" t="b">
        <f t="shared" si="7"/>
        <v>1</v>
      </c>
      <c r="AJ31" s="5">
        <v>0</v>
      </c>
      <c r="AK31" s="5" t="s">
        <v>29</v>
      </c>
      <c r="AL31" s="5" t="b">
        <f t="shared" si="8"/>
        <v>0</v>
      </c>
      <c r="AN31" s="5">
        <v>0</v>
      </c>
      <c r="AO31" s="5" t="s">
        <v>29</v>
      </c>
      <c r="AP31" s="5" t="b">
        <f t="shared" si="9"/>
        <v>0</v>
      </c>
      <c r="AR31" s="5" t="s">
        <v>29</v>
      </c>
      <c r="AS31" s="5" t="s">
        <v>29</v>
      </c>
      <c r="AT31" s="5" t="b">
        <f t="shared" si="10"/>
        <v>1</v>
      </c>
      <c r="AV31" s="5" t="s">
        <v>29</v>
      </c>
      <c r="AW31" s="5" t="s">
        <v>29</v>
      </c>
      <c r="AX31" s="5" t="b">
        <f t="shared" si="11"/>
        <v>1</v>
      </c>
      <c r="AZ31" s="5">
        <v>0</v>
      </c>
      <c r="BA31" s="5" t="s">
        <v>29</v>
      </c>
      <c r="BB31" s="5" t="b">
        <f t="shared" si="12"/>
        <v>0</v>
      </c>
    </row>
    <row r="32" spans="1:54" x14ac:dyDescent="0.25">
      <c r="A32" t="s">
        <v>31</v>
      </c>
      <c r="B32" s="5">
        <v>1932</v>
      </c>
      <c r="C32" s="5">
        <v>1932.0000000000002</v>
      </c>
      <c r="D32" s="5">
        <f t="shared" si="0"/>
        <v>-2.2737367544323206E-13</v>
      </c>
      <c r="E32" s="17"/>
      <c r="F32" s="5">
        <v>18</v>
      </c>
      <c r="G32" s="5">
        <v>18</v>
      </c>
      <c r="H32" s="5">
        <f t="shared" si="1"/>
        <v>0</v>
      </c>
      <c r="I32" s="17"/>
      <c r="J32" s="5">
        <v>1038</v>
      </c>
      <c r="K32" s="5">
        <v>1038</v>
      </c>
      <c r="L32" s="5">
        <f t="shared" si="2"/>
        <v>0</v>
      </c>
      <c r="M32" s="8"/>
      <c r="N32" t="s">
        <v>63</v>
      </c>
      <c r="O32" s="3">
        <v>0</v>
      </c>
      <c r="P32" s="3">
        <v>0</v>
      </c>
      <c r="Q32" s="3">
        <f t="shared" si="3"/>
        <v>0</v>
      </c>
      <c r="S32" s="3">
        <v>0</v>
      </c>
      <c r="T32" s="3">
        <v>0</v>
      </c>
      <c r="U32" s="3">
        <f t="shared" si="4"/>
        <v>0</v>
      </c>
      <c r="W32" s="3">
        <v>0</v>
      </c>
      <c r="X32" s="3">
        <v>0</v>
      </c>
      <c r="Y32" s="3">
        <f t="shared" si="5"/>
        <v>0</v>
      </c>
      <c r="AA32" s="3">
        <v>0</v>
      </c>
      <c r="AB32" s="3">
        <v>0</v>
      </c>
      <c r="AC32" s="3">
        <f t="shared" si="6"/>
        <v>0</v>
      </c>
      <c r="AD32" s="8"/>
      <c r="AE32" t="s">
        <v>67</v>
      </c>
      <c r="AF32" s="4">
        <v>0</v>
      </c>
      <c r="AG32" s="4">
        <v>0</v>
      </c>
      <c r="AH32" s="3">
        <f t="shared" si="7"/>
        <v>0</v>
      </c>
      <c r="AJ32" s="4">
        <v>0</v>
      </c>
      <c r="AK32" s="4">
        <v>0</v>
      </c>
      <c r="AL32" s="3">
        <f t="shared" si="8"/>
        <v>0</v>
      </c>
      <c r="AN32" s="4">
        <v>0</v>
      </c>
      <c r="AO32" s="4">
        <v>0</v>
      </c>
      <c r="AP32" s="3">
        <f t="shared" si="9"/>
        <v>0</v>
      </c>
      <c r="AR32" s="4">
        <v>0</v>
      </c>
      <c r="AS32" s="4">
        <v>0</v>
      </c>
      <c r="AT32" s="3">
        <f t="shared" si="10"/>
        <v>0</v>
      </c>
      <c r="AV32" s="4">
        <v>0</v>
      </c>
      <c r="AW32" s="4">
        <v>0</v>
      </c>
      <c r="AX32" s="3">
        <f t="shared" si="11"/>
        <v>0</v>
      </c>
      <c r="AZ32" s="4">
        <v>0</v>
      </c>
      <c r="BA32" s="4">
        <v>0</v>
      </c>
      <c r="BB32" s="3">
        <f t="shared" si="12"/>
        <v>0</v>
      </c>
    </row>
    <row r="33" spans="1:54" x14ac:dyDescent="0.25">
      <c r="A33" t="s">
        <v>32</v>
      </c>
      <c r="B33" s="5">
        <v>0</v>
      </c>
      <c r="C33" s="5">
        <v>0</v>
      </c>
      <c r="D33" s="5">
        <f t="shared" si="0"/>
        <v>0</v>
      </c>
      <c r="F33" s="5">
        <v>0</v>
      </c>
      <c r="G33" s="5">
        <v>0</v>
      </c>
      <c r="H33" s="5">
        <f t="shared" si="1"/>
        <v>0</v>
      </c>
      <c r="J33" s="5">
        <v>0</v>
      </c>
      <c r="K33" s="5">
        <v>0</v>
      </c>
      <c r="L33" s="5">
        <f t="shared" si="2"/>
        <v>0</v>
      </c>
      <c r="M33" s="8"/>
      <c r="N33" t="s">
        <v>64</v>
      </c>
      <c r="O33" s="5">
        <v>0</v>
      </c>
      <c r="P33" s="5">
        <v>0</v>
      </c>
      <c r="Q33" s="5">
        <f t="shared" si="3"/>
        <v>0</v>
      </c>
      <c r="S33" s="5">
        <v>0</v>
      </c>
      <c r="T33" s="5">
        <v>0</v>
      </c>
      <c r="U33" s="5">
        <f t="shared" si="4"/>
        <v>0</v>
      </c>
      <c r="W33" s="5">
        <v>0</v>
      </c>
      <c r="X33" s="5">
        <v>0</v>
      </c>
      <c r="Y33" s="5">
        <f t="shared" si="5"/>
        <v>0</v>
      </c>
      <c r="AA33" s="5">
        <v>0</v>
      </c>
      <c r="AB33" s="5">
        <v>0</v>
      </c>
      <c r="AC33" s="5">
        <f t="shared" si="6"/>
        <v>0</v>
      </c>
      <c r="AD33" s="8"/>
      <c r="AE33" t="s">
        <v>31</v>
      </c>
      <c r="AF33" s="5">
        <v>851.5</v>
      </c>
      <c r="AG33" s="5">
        <v>851.5</v>
      </c>
      <c r="AH33" s="5">
        <f t="shared" si="7"/>
        <v>0</v>
      </c>
      <c r="AJ33" s="5">
        <v>67.3</v>
      </c>
      <c r="AK33" s="5">
        <v>67.3</v>
      </c>
      <c r="AL33" s="5">
        <f t="shared" si="8"/>
        <v>0</v>
      </c>
      <c r="AN33" s="5">
        <v>969.1</v>
      </c>
      <c r="AO33" s="5">
        <v>969.1</v>
      </c>
      <c r="AP33" s="5">
        <f t="shared" si="9"/>
        <v>0</v>
      </c>
      <c r="AR33" s="5">
        <v>1799.9</v>
      </c>
      <c r="AS33" s="5">
        <v>1799.9</v>
      </c>
      <c r="AT33" s="5">
        <f t="shared" si="10"/>
        <v>0</v>
      </c>
      <c r="AV33" s="5">
        <v>175</v>
      </c>
      <c r="AW33" s="5">
        <v>174.9</v>
      </c>
      <c r="AX33" s="5">
        <f t="shared" si="11"/>
        <v>9.9999999999994316E-2</v>
      </c>
      <c r="AZ33" s="5">
        <v>173</v>
      </c>
      <c r="BA33" s="5">
        <v>173.2</v>
      </c>
      <c r="BB33" s="5">
        <f t="shared" si="12"/>
        <v>-0.19999999999998863</v>
      </c>
    </row>
    <row r="34" spans="1:54" x14ac:dyDescent="0.25">
      <c r="A34" t="s">
        <v>33</v>
      </c>
      <c r="B34" s="5">
        <v>1032</v>
      </c>
      <c r="C34" s="5">
        <v>1032</v>
      </c>
      <c r="D34" s="5">
        <f t="shared" si="0"/>
        <v>0</v>
      </c>
      <c r="F34" s="5">
        <v>1278</v>
      </c>
      <c r="G34" s="5">
        <v>1278</v>
      </c>
      <c r="H34" s="5">
        <f t="shared" si="1"/>
        <v>0</v>
      </c>
      <c r="J34" s="5">
        <v>942</v>
      </c>
      <c r="K34" s="5">
        <v>942</v>
      </c>
      <c r="L34" s="5">
        <f t="shared" si="2"/>
        <v>0</v>
      </c>
      <c r="M34" s="8"/>
      <c r="N34" t="s">
        <v>65</v>
      </c>
      <c r="O34" s="5">
        <v>1166.3999999999999</v>
      </c>
      <c r="P34" s="5">
        <v>1166.4000000000001</v>
      </c>
      <c r="Q34" s="5">
        <f t="shared" si="3"/>
        <v>-2.2737367544323206E-13</v>
      </c>
      <c r="S34" s="5">
        <v>648</v>
      </c>
      <c r="T34" s="5">
        <v>648</v>
      </c>
      <c r="U34" s="5">
        <f t="shared" si="4"/>
        <v>0</v>
      </c>
      <c r="W34" s="5">
        <v>556.79999999999995</v>
      </c>
      <c r="X34" s="5">
        <v>556.79999999999995</v>
      </c>
      <c r="Y34" s="5">
        <f t="shared" si="5"/>
        <v>0</v>
      </c>
      <c r="AA34" s="5">
        <v>1291.1999999999998</v>
      </c>
      <c r="AB34" s="5">
        <v>1291.1999999999998</v>
      </c>
      <c r="AC34" s="5">
        <f t="shared" si="6"/>
        <v>0</v>
      </c>
      <c r="AD34" s="8"/>
      <c r="AE34" t="s">
        <v>33</v>
      </c>
      <c r="AF34" s="5">
        <v>691.2</v>
      </c>
      <c r="AG34" s="5">
        <v>691.2</v>
      </c>
      <c r="AH34" s="5">
        <f t="shared" si="7"/>
        <v>0</v>
      </c>
      <c r="AJ34" s="5">
        <v>800</v>
      </c>
      <c r="AK34" s="5">
        <v>800</v>
      </c>
      <c r="AL34" s="5">
        <f t="shared" si="8"/>
        <v>0</v>
      </c>
      <c r="AN34" s="5">
        <v>602.4</v>
      </c>
      <c r="AO34" s="5">
        <v>602.4</v>
      </c>
      <c r="AP34" s="5">
        <f t="shared" si="9"/>
        <v>0</v>
      </c>
      <c r="AR34" s="5">
        <v>761.6</v>
      </c>
      <c r="AS34" s="5">
        <v>761.6</v>
      </c>
      <c r="AT34" s="5">
        <f t="shared" si="10"/>
        <v>0</v>
      </c>
      <c r="AV34" s="5">
        <v>1000</v>
      </c>
      <c r="AW34" s="5">
        <v>999.7</v>
      </c>
      <c r="AX34" s="5">
        <f t="shared" si="11"/>
        <v>0.29999999999995453</v>
      </c>
      <c r="AZ34" s="5">
        <v>878</v>
      </c>
      <c r="BA34" s="5">
        <v>878.1</v>
      </c>
      <c r="BB34" s="5">
        <f t="shared" si="12"/>
        <v>-0.10000000000002274</v>
      </c>
    </row>
    <row r="35" spans="1:54" x14ac:dyDescent="0.25">
      <c r="A35" t="s">
        <v>34</v>
      </c>
      <c r="B35" s="5">
        <v>7260</v>
      </c>
      <c r="C35" s="5">
        <v>7260</v>
      </c>
      <c r="D35" s="5">
        <f t="shared" si="0"/>
        <v>0</v>
      </c>
      <c r="E35" s="17"/>
      <c r="F35" s="5">
        <v>7044.0000000000009</v>
      </c>
      <c r="G35" s="5">
        <v>7044</v>
      </c>
      <c r="H35" s="5">
        <f t="shared" si="1"/>
        <v>9.0949470177292824E-13</v>
      </c>
      <c r="I35" s="17"/>
      <c r="J35" s="5">
        <v>7320</v>
      </c>
      <c r="K35" s="5">
        <v>7320</v>
      </c>
      <c r="L35" s="5">
        <f t="shared" si="2"/>
        <v>0</v>
      </c>
      <c r="M35" s="8"/>
      <c r="N35" t="s">
        <v>28</v>
      </c>
      <c r="O35" s="3" t="s">
        <v>29</v>
      </c>
      <c r="P35" s="3" t="s">
        <v>29</v>
      </c>
      <c r="Q35" s="3" t="b">
        <f t="shared" ref="Q35:Q56" si="13">IFERROR(O35-P35,EXACT(P35,O35))</f>
        <v>1</v>
      </c>
      <c r="S35" s="3" t="s">
        <v>29</v>
      </c>
      <c r="T35" s="3" t="s">
        <v>29</v>
      </c>
      <c r="U35" s="3" t="b">
        <f t="shared" ref="U35:U56" si="14">IFERROR(S35-T35,EXACT(T35,S35))</f>
        <v>1</v>
      </c>
      <c r="W35" s="3" t="s">
        <v>29</v>
      </c>
      <c r="X35" s="3" t="s">
        <v>29</v>
      </c>
      <c r="Y35" s="3" t="b">
        <f t="shared" ref="Y35:Y56" si="15">IFERROR(W35-X35,EXACT(X35,W35))</f>
        <v>1</v>
      </c>
      <c r="AA35" s="3" t="s">
        <v>29</v>
      </c>
      <c r="AB35" s="3" t="s">
        <v>29</v>
      </c>
      <c r="AC35" s="3" t="b">
        <f t="shared" ref="AC35:AC56" si="16">IFERROR(AA35-AB35,EXACT(AB35,AA35))</f>
        <v>1</v>
      </c>
      <c r="AD35" s="8"/>
      <c r="AE35" t="s">
        <v>70</v>
      </c>
      <c r="AF35" s="5">
        <v>2605.1</v>
      </c>
      <c r="AG35" s="5">
        <v>2605.1</v>
      </c>
      <c r="AH35" s="5">
        <f t="shared" si="7"/>
        <v>0</v>
      </c>
      <c r="AJ35" s="5">
        <v>2472.1999999999998</v>
      </c>
      <c r="AK35" s="5">
        <v>2472.1999999999998</v>
      </c>
      <c r="AL35" s="5">
        <f t="shared" si="8"/>
        <v>0</v>
      </c>
      <c r="AN35" s="5">
        <v>4716.8999999999996</v>
      </c>
      <c r="AO35" s="5">
        <v>4716.8999999999996</v>
      </c>
      <c r="AP35" s="5">
        <f t="shared" si="9"/>
        <v>0</v>
      </c>
      <c r="AR35" s="5">
        <v>3488.3</v>
      </c>
      <c r="AS35" s="5">
        <v>3488.3</v>
      </c>
      <c r="AT35" s="5">
        <f t="shared" si="10"/>
        <v>0</v>
      </c>
      <c r="AV35" s="5">
        <v>2450</v>
      </c>
      <c r="AW35" s="5">
        <v>2449.5</v>
      </c>
      <c r="AX35" s="5">
        <f t="shared" si="11"/>
        <v>0.5</v>
      </c>
      <c r="AZ35" s="5">
        <v>6296</v>
      </c>
      <c r="BA35" s="5">
        <v>6296.4</v>
      </c>
      <c r="BB35" s="5">
        <f t="shared" si="12"/>
        <v>-0.3999999999996362</v>
      </c>
    </row>
    <row r="36" spans="1:54" x14ac:dyDescent="0.25">
      <c r="A36" t="s">
        <v>35</v>
      </c>
      <c r="B36" s="5">
        <v>13.1624745</v>
      </c>
      <c r="C36" s="5">
        <v>13.148998800000001</v>
      </c>
      <c r="D36" s="5">
        <f t="shared" si="0"/>
        <v>1.347569999999898E-2</v>
      </c>
      <c r="F36" s="5">
        <v>7.4308114999999999</v>
      </c>
      <c r="G36" s="5">
        <v>7.4222444333333337</v>
      </c>
      <c r="H36" s="5">
        <f t="shared" si="1"/>
        <v>8.5670666666661788E-3</v>
      </c>
      <c r="J36" s="5">
        <v>8.6740390499999993</v>
      </c>
      <c r="K36" s="5">
        <v>8.6618669399999995</v>
      </c>
      <c r="L36" s="5">
        <f t="shared" si="2"/>
        <v>1.2172109999999847E-2</v>
      </c>
      <c r="M36" s="8"/>
      <c r="N36" t="s">
        <v>66</v>
      </c>
      <c r="O36" s="5" t="s">
        <v>29</v>
      </c>
      <c r="P36" s="5" t="s">
        <v>29</v>
      </c>
      <c r="Q36" s="5" t="b">
        <f t="shared" si="13"/>
        <v>1</v>
      </c>
      <c r="S36" s="5" t="s">
        <v>29</v>
      </c>
      <c r="T36" s="5" t="s">
        <v>29</v>
      </c>
      <c r="U36" s="5" t="b">
        <f t="shared" si="14"/>
        <v>1</v>
      </c>
      <c r="W36" s="5" t="s">
        <v>29</v>
      </c>
      <c r="X36" s="5" t="s">
        <v>29</v>
      </c>
      <c r="Y36" s="5" t="b">
        <f t="shared" si="15"/>
        <v>1</v>
      </c>
      <c r="AA36" s="5" t="s">
        <v>29</v>
      </c>
      <c r="AB36" s="5" t="s">
        <v>29</v>
      </c>
      <c r="AC36" s="5" t="b">
        <f t="shared" si="16"/>
        <v>1</v>
      </c>
      <c r="AD36" s="8"/>
      <c r="AE36" t="s">
        <v>92</v>
      </c>
      <c r="AF36" s="5" t="s">
        <v>93</v>
      </c>
      <c r="AG36" s="5">
        <v>0</v>
      </c>
      <c r="AH36" s="5" t="b">
        <f t="shared" si="7"/>
        <v>0</v>
      </c>
      <c r="AJ36" s="5" t="s">
        <v>93</v>
      </c>
      <c r="AK36" s="5">
        <v>0</v>
      </c>
      <c r="AL36" s="5" t="b">
        <f t="shared" si="8"/>
        <v>0</v>
      </c>
      <c r="AN36" s="5">
        <v>6.8</v>
      </c>
      <c r="AO36" s="5">
        <v>6.8456400000000004</v>
      </c>
      <c r="AP36" s="5">
        <f t="shared" si="9"/>
        <v>-4.5640000000000569E-2</v>
      </c>
      <c r="AR36" s="5">
        <v>2.5</v>
      </c>
      <c r="AS36" s="5">
        <v>2.5490499999999998</v>
      </c>
      <c r="AT36" s="5">
        <f t="shared" si="10"/>
        <v>-4.9049999999999816E-2</v>
      </c>
      <c r="AV36" s="5">
        <v>0</v>
      </c>
      <c r="AW36" s="5">
        <v>0</v>
      </c>
      <c r="AX36" s="5">
        <f t="shared" si="11"/>
        <v>0</v>
      </c>
      <c r="AZ36" s="5">
        <v>30</v>
      </c>
      <c r="BA36" s="5">
        <v>29.716799999999999</v>
      </c>
      <c r="BB36" s="5">
        <f t="shared" si="12"/>
        <v>0.28320000000000078</v>
      </c>
    </row>
    <row r="37" spans="1:54" x14ac:dyDescent="0.25">
      <c r="A37" t="s">
        <v>42</v>
      </c>
      <c r="B37" s="4">
        <v>0</v>
      </c>
      <c r="C37" s="4">
        <v>18</v>
      </c>
      <c r="D37" s="4">
        <f t="shared" si="0"/>
        <v>-18</v>
      </c>
      <c r="E37" s="16"/>
      <c r="F37" s="5">
        <v>0</v>
      </c>
      <c r="G37" s="5">
        <v>1452</v>
      </c>
      <c r="H37" s="5">
        <f t="shared" si="1"/>
        <v>-1452</v>
      </c>
      <c r="I37" s="16"/>
      <c r="J37" s="4">
        <v>0</v>
      </c>
      <c r="K37" s="4">
        <v>54</v>
      </c>
      <c r="L37" s="4">
        <f t="shared" si="2"/>
        <v>-54</v>
      </c>
      <c r="M37" s="8"/>
      <c r="N37" t="s">
        <v>67</v>
      </c>
      <c r="O37" s="5">
        <v>0</v>
      </c>
      <c r="P37" s="5">
        <v>0</v>
      </c>
      <c r="Q37" s="3">
        <f t="shared" si="13"/>
        <v>0</v>
      </c>
      <c r="S37" s="5">
        <v>0</v>
      </c>
      <c r="T37" s="5">
        <v>0</v>
      </c>
      <c r="U37" s="3">
        <f t="shared" si="14"/>
        <v>0</v>
      </c>
      <c r="W37" s="5">
        <v>0</v>
      </c>
      <c r="X37" s="5">
        <v>0</v>
      </c>
      <c r="Y37" s="3">
        <f t="shared" si="15"/>
        <v>0</v>
      </c>
      <c r="AA37" s="5">
        <v>0</v>
      </c>
      <c r="AB37" s="5">
        <v>0</v>
      </c>
      <c r="AC37" s="3">
        <f t="shared" si="16"/>
        <v>0</v>
      </c>
      <c r="AD37" s="8"/>
      <c r="AE37" t="s">
        <v>72</v>
      </c>
      <c r="AF37" s="5" t="s">
        <v>93</v>
      </c>
      <c r="AG37" s="5">
        <v>0</v>
      </c>
      <c r="AH37" s="5" t="b">
        <f t="shared" si="7"/>
        <v>0</v>
      </c>
      <c r="AJ37" s="5" t="s">
        <v>93</v>
      </c>
      <c r="AK37" s="5">
        <v>0</v>
      </c>
      <c r="AL37" s="5" t="b">
        <f t="shared" si="8"/>
        <v>0</v>
      </c>
      <c r="AN37" s="5">
        <v>4.8</v>
      </c>
      <c r="AO37" s="5">
        <v>4.8319000000000001</v>
      </c>
      <c r="AP37" s="5">
        <f t="shared" si="9"/>
        <v>-3.1900000000000261E-2</v>
      </c>
      <c r="AR37" s="5">
        <v>1.2</v>
      </c>
      <c r="AS37" s="5">
        <v>1.2178599999999999</v>
      </c>
      <c r="AT37" s="5">
        <f t="shared" si="10"/>
        <v>-1.7859999999999987E-2</v>
      </c>
      <c r="AV37" s="5">
        <v>0</v>
      </c>
      <c r="AW37" s="5">
        <v>0</v>
      </c>
      <c r="AX37" s="5">
        <f t="shared" si="11"/>
        <v>0</v>
      </c>
      <c r="AZ37" s="5">
        <v>24</v>
      </c>
      <c r="BA37" s="5">
        <v>24.553599999999999</v>
      </c>
      <c r="BB37" s="5">
        <f t="shared" si="12"/>
        <v>-0.55359999999999943</v>
      </c>
    </row>
    <row r="38" spans="1:54" x14ac:dyDescent="0.25">
      <c r="A38" t="s">
        <v>43</v>
      </c>
      <c r="B38" s="3">
        <v>0</v>
      </c>
      <c r="C38" s="3">
        <v>0</v>
      </c>
      <c r="D38" s="3">
        <f t="shared" si="0"/>
        <v>0</v>
      </c>
      <c r="F38" s="3">
        <v>0</v>
      </c>
      <c r="G38" s="3">
        <v>0</v>
      </c>
      <c r="H38" s="3">
        <f t="shared" si="1"/>
        <v>0</v>
      </c>
      <c r="J38" s="3">
        <v>0</v>
      </c>
      <c r="K38" s="3">
        <v>0</v>
      </c>
      <c r="L38" s="3">
        <f t="shared" si="2"/>
        <v>0</v>
      </c>
      <c r="M38" s="8"/>
      <c r="N38" t="s">
        <v>31</v>
      </c>
      <c r="O38" s="5">
        <v>1243.2</v>
      </c>
      <c r="P38" s="5">
        <v>1243.1999999999998</v>
      </c>
      <c r="Q38" s="5">
        <f t="shared" si="13"/>
        <v>2.2737367544323206E-13</v>
      </c>
      <c r="R38" s="17"/>
      <c r="S38" s="5">
        <v>1425.6</v>
      </c>
      <c r="T38" s="5">
        <v>1425.6</v>
      </c>
      <c r="U38" s="5">
        <f t="shared" si="14"/>
        <v>0</v>
      </c>
      <c r="V38" s="17"/>
      <c r="W38" s="5">
        <v>96</v>
      </c>
      <c r="X38" s="5">
        <v>96</v>
      </c>
      <c r="Y38" s="5">
        <f t="shared" si="15"/>
        <v>0</v>
      </c>
      <c r="Z38" s="17"/>
      <c r="AA38" s="5">
        <v>129.60000000000002</v>
      </c>
      <c r="AB38" s="5">
        <v>129.60000000000002</v>
      </c>
      <c r="AC38" s="5">
        <f t="shared" si="16"/>
        <v>0</v>
      </c>
      <c r="AD38" s="8"/>
      <c r="AE38" t="s">
        <v>94</v>
      </c>
      <c r="AF38" s="4">
        <v>0</v>
      </c>
      <c r="AG38" s="4">
        <v>10.4</v>
      </c>
      <c r="AH38" s="3">
        <f t="shared" si="7"/>
        <v>-10.4</v>
      </c>
      <c r="AI38" s="16"/>
      <c r="AJ38" s="4">
        <v>0</v>
      </c>
      <c r="AK38" s="4">
        <v>692.2</v>
      </c>
      <c r="AL38" s="3">
        <f t="shared" si="8"/>
        <v>-692.2</v>
      </c>
      <c r="AM38" s="16"/>
      <c r="AN38" s="4">
        <v>0</v>
      </c>
      <c r="AO38" s="4">
        <v>29.7</v>
      </c>
      <c r="AP38" s="3">
        <f t="shared" si="9"/>
        <v>-29.7</v>
      </c>
      <c r="AQ38" s="16"/>
      <c r="AR38" s="4">
        <v>0</v>
      </c>
      <c r="AS38" s="4">
        <v>19</v>
      </c>
      <c r="AT38" s="3">
        <f t="shared" si="10"/>
        <v>-19</v>
      </c>
      <c r="AU38" s="16"/>
      <c r="AV38" s="4">
        <v>0</v>
      </c>
      <c r="AW38" s="4">
        <v>684.7</v>
      </c>
      <c r="AX38" s="3">
        <f t="shared" si="11"/>
        <v>-684.7</v>
      </c>
      <c r="AY38" s="16"/>
      <c r="AZ38" s="4">
        <v>0</v>
      </c>
      <c r="BA38" s="4">
        <v>166.5</v>
      </c>
      <c r="BB38" s="3">
        <f t="shared" si="12"/>
        <v>-166.5</v>
      </c>
    </row>
    <row r="39" spans="1:54" x14ac:dyDescent="0.25">
      <c r="A39" t="s">
        <v>44</v>
      </c>
      <c r="B39" s="3">
        <v>0</v>
      </c>
      <c r="C39" s="3">
        <v>48</v>
      </c>
      <c r="D39" s="3">
        <f t="shared" si="0"/>
        <v>-48</v>
      </c>
      <c r="F39" s="4">
        <v>0</v>
      </c>
      <c r="G39" s="4">
        <v>96</v>
      </c>
      <c r="H39" s="4">
        <f t="shared" si="1"/>
        <v>-96</v>
      </c>
      <c r="J39" s="5">
        <v>0</v>
      </c>
      <c r="K39" s="5">
        <v>2316</v>
      </c>
      <c r="L39" s="5">
        <f t="shared" si="2"/>
        <v>-2316</v>
      </c>
      <c r="M39" s="8"/>
      <c r="N39" t="s">
        <v>68</v>
      </c>
      <c r="O39" s="5">
        <v>0</v>
      </c>
      <c r="P39" s="5">
        <v>0</v>
      </c>
      <c r="Q39" s="3">
        <f t="shared" si="13"/>
        <v>0</v>
      </c>
      <c r="S39" s="5">
        <v>0</v>
      </c>
      <c r="T39" s="5">
        <v>0</v>
      </c>
      <c r="U39" s="3">
        <f t="shared" si="14"/>
        <v>0</v>
      </c>
      <c r="W39" s="5">
        <v>0</v>
      </c>
      <c r="X39" s="5">
        <v>0</v>
      </c>
      <c r="Y39" s="3">
        <f t="shared" si="15"/>
        <v>0</v>
      </c>
      <c r="AA39" s="5">
        <v>0</v>
      </c>
      <c r="AB39" s="5">
        <v>0</v>
      </c>
      <c r="AC39" s="3">
        <f t="shared" si="16"/>
        <v>0</v>
      </c>
      <c r="AD39" s="8"/>
      <c r="AE39" t="s">
        <v>95</v>
      </c>
      <c r="AF39" s="5">
        <v>0</v>
      </c>
      <c r="AG39" s="5">
        <v>1194</v>
      </c>
      <c r="AH39" s="5">
        <f t="shared" si="7"/>
        <v>-1194</v>
      </c>
      <c r="AJ39" s="5">
        <v>0</v>
      </c>
      <c r="AK39" s="5">
        <v>443.3</v>
      </c>
      <c r="AL39" s="5">
        <f t="shared" si="8"/>
        <v>-443.3</v>
      </c>
      <c r="AN39" s="5">
        <v>0</v>
      </c>
      <c r="AO39" s="5">
        <v>0</v>
      </c>
      <c r="AP39" s="5">
        <f t="shared" si="9"/>
        <v>0</v>
      </c>
      <c r="AQ39" s="25"/>
      <c r="AR39" s="5">
        <v>0</v>
      </c>
      <c r="AS39" s="5">
        <v>0</v>
      </c>
      <c r="AT39" s="5">
        <f t="shared" si="10"/>
        <v>0</v>
      </c>
      <c r="AU39" s="25"/>
      <c r="AV39" s="5">
        <v>0</v>
      </c>
      <c r="AW39" s="5">
        <v>0</v>
      </c>
      <c r="AX39" s="5">
        <f t="shared" si="11"/>
        <v>0</v>
      </c>
      <c r="AZ39" s="5">
        <v>0</v>
      </c>
      <c r="BA39" s="5">
        <v>0</v>
      </c>
      <c r="BB39" s="5">
        <f t="shared" si="12"/>
        <v>0</v>
      </c>
    </row>
    <row r="40" spans="1:54" x14ac:dyDescent="0.25">
      <c r="A40" t="s">
        <v>45</v>
      </c>
      <c r="B40" s="5">
        <v>0</v>
      </c>
      <c r="C40" s="5">
        <v>0</v>
      </c>
      <c r="D40" s="5">
        <f t="shared" si="0"/>
        <v>0</v>
      </c>
      <c r="F40" s="5">
        <v>0</v>
      </c>
      <c r="G40" s="5">
        <v>0</v>
      </c>
      <c r="H40" s="5">
        <f t="shared" si="1"/>
        <v>0</v>
      </c>
      <c r="J40" s="5">
        <v>0</v>
      </c>
      <c r="K40" s="5">
        <v>0</v>
      </c>
      <c r="L40" s="5">
        <f t="shared" si="2"/>
        <v>0</v>
      </c>
      <c r="M40" s="8"/>
      <c r="N40" t="s">
        <v>33</v>
      </c>
      <c r="O40" s="5">
        <v>763.2</v>
      </c>
      <c r="P40" s="5">
        <v>763.2</v>
      </c>
      <c r="Q40" s="5">
        <f t="shared" si="13"/>
        <v>0</v>
      </c>
      <c r="S40" s="5">
        <v>1425.6</v>
      </c>
      <c r="T40" s="5">
        <v>1425.6</v>
      </c>
      <c r="U40" s="5">
        <f t="shared" si="14"/>
        <v>0</v>
      </c>
      <c r="W40" s="5">
        <v>566.40000000000009</v>
      </c>
      <c r="X40" s="5">
        <v>566.40000000000009</v>
      </c>
      <c r="Y40" s="5">
        <f t="shared" si="15"/>
        <v>0</v>
      </c>
      <c r="AA40" s="5">
        <v>1406.3999999999999</v>
      </c>
      <c r="AB40" s="5">
        <v>1406.4</v>
      </c>
      <c r="AC40" s="5">
        <f t="shared" si="16"/>
        <v>-2.2737367544323206E-13</v>
      </c>
      <c r="AD40" s="8"/>
      <c r="AE40" t="s">
        <v>73</v>
      </c>
      <c r="AF40" s="5">
        <v>1194</v>
      </c>
      <c r="AG40" s="5">
        <v>1194</v>
      </c>
      <c r="AH40" s="5">
        <f t="shared" si="7"/>
        <v>0</v>
      </c>
      <c r="AJ40" s="5">
        <v>692.2</v>
      </c>
      <c r="AK40" s="5">
        <v>692.2</v>
      </c>
      <c r="AL40" s="5">
        <f t="shared" si="8"/>
        <v>0</v>
      </c>
      <c r="AN40" s="5">
        <v>1124.7</v>
      </c>
      <c r="AO40" s="5">
        <v>29.7</v>
      </c>
      <c r="AP40" s="5">
        <f t="shared" si="9"/>
        <v>1095</v>
      </c>
      <c r="AR40" s="5">
        <v>65</v>
      </c>
      <c r="AS40" s="5">
        <v>19</v>
      </c>
      <c r="AT40" s="5">
        <f t="shared" si="10"/>
        <v>46</v>
      </c>
      <c r="AV40" s="5">
        <v>1853</v>
      </c>
      <c r="AW40" s="5">
        <v>684.7</v>
      </c>
      <c r="AX40" s="5">
        <f t="shared" si="11"/>
        <v>1168.3</v>
      </c>
      <c r="AZ40" s="5">
        <v>167</v>
      </c>
      <c r="BA40" s="5">
        <v>166.5</v>
      </c>
      <c r="BB40" s="5">
        <f t="shared" si="12"/>
        <v>0.5</v>
      </c>
    </row>
    <row r="41" spans="1:54" x14ac:dyDescent="0.25">
      <c r="A41" t="s">
        <v>46</v>
      </c>
      <c r="B41" s="4">
        <v>240</v>
      </c>
      <c r="C41" s="4">
        <v>48</v>
      </c>
      <c r="D41" s="4">
        <f t="shared" si="0"/>
        <v>192</v>
      </c>
      <c r="E41" s="16"/>
      <c r="F41" s="4">
        <v>1452</v>
      </c>
      <c r="G41" s="4">
        <v>1452</v>
      </c>
      <c r="H41" s="4">
        <f t="shared" si="1"/>
        <v>0</v>
      </c>
      <c r="I41" s="16"/>
      <c r="J41" s="5">
        <v>5724</v>
      </c>
      <c r="K41" s="5">
        <v>2316</v>
      </c>
      <c r="L41" s="5">
        <f t="shared" si="2"/>
        <v>3408</v>
      </c>
      <c r="M41" s="8"/>
      <c r="N41" t="s">
        <v>69</v>
      </c>
      <c r="O41" s="5">
        <v>0</v>
      </c>
      <c r="P41" s="5">
        <v>0</v>
      </c>
      <c r="Q41" s="3">
        <f t="shared" si="13"/>
        <v>0</v>
      </c>
      <c r="S41" s="5">
        <v>0</v>
      </c>
      <c r="T41" s="5">
        <v>0</v>
      </c>
      <c r="U41" s="3">
        <f t="shared" si="14"/>
        <v>0</v>
      </c>
      <c r="W41" s="5">
        <v>0</v>
      </c>
      <c r="X41" s="5">
        <v>0</v>
      </c>
      <c r="Y41" s="3">
        <f t="shared" si="15"/>
        <v>0</v>
      </c>
      <c r="AA41" s="5">
        <v>0</v>
      </c>
      <c r="AB41" s="5">
        <v>0</v>
      </c>
      <c r="AC41" s="3">
        <f t="shared" si="16"/>
        <v>0</v>
      </c>
      <c r="AD41" s="8"/>
      <c r="AE41" t="s">
        <v>38</v>
      </c>
      <c r="AF41" s="5" t="s">
        <v>29</v>
      </c>
      <c r="AG41" s="5" t="s">
        <v>29</v>
      </c>
      <c r="AH41" s="3" t="b">
        <f t="shared" si="7"/>
        <v>1</v>
      </c>
      <c r="AJ41" s="5" t="s">
        <v>29</v>
      </c>
      <c r="AK41" s="5" t="s">
        <v>29</v>
      </c>
      <c r="AL41" s="3" t="b">
        <f t="shared" si="8"/>
        <v>1</v>
      </c>
      <c r="AN41" s="5" t="s">
        <v>29</v>
      </c>
      <c r="AO41" s="5" t="s">
        <v>29</v>
      </c>
      <c r="AP41" s="3" t="b">
        <f t="shared" si="9"/>
        <v>1</v>
      </c>
      <c r="AR41" s="5" t="s">
        <v>29</v>
      </c>
      <c r="AS41" s="5" t="s">
        <v>29</v>
      </c>
      <c r="AT41" s="3" t="b">
        <f t="shared" si="10"/>
        <v>1</v>
      </c>
      <c r="AV41" s="5" t="s">
        <v>29</v>
      </c>
      <c r="AW41" s="5" t="s">
        <v>29</v>
      </c>
      <c r="AX41" s="3" t="b">
        <f t="shared" si="11"/>
        <v>1</v>
      </c>
      <c r="AZ41" s="5" t="s">
        <v>29</v>
      </c>
      <c r="BA41" s="5" t="s">
        <v>29</v>
      </c>
      <c r="BB41" s="3" t="b">
        <f t="shared" si="12"/>
        <v>1</v>
      </c>
    </row>
    <row r="42" spans="1:54" x14ac:dyDescent="0.25">
      <c r="A42" t="s">
        <v>47</v>
      </c>
      <c r="B42" s="3">
        <v>0</v>
      </c>
      <c r="C42" s="3" t="s">
        <v>29</v>
      </c>
      <c r="D42" s="3" t="b">
        <f t="shared" si="0"/>
        <v>0</v>
      </c>
      <c r="F42" s="3">
        <v>0</v>
      </c>
      <c r="G42" s="3" t="s">
        <v>29</v>
      </c>
      <c r="H42" s="3" t="b">
        <f t="shared" si="1"/>
        <v>0</v>
      </c>
      <c r="J42" s="3">
        <v>0</v>
      </c>
      <c r="K42" s="3" t="s">
        <v>29</v>
      </c>
      <c r="L42" s="3" t="b">
        <f t="shared" si="2"/>
        <v>0</v>
      </c>
      <c r="M42" s="8"/>
      <c r="N42" t="s">
        <v>70</v>
      </c>
      <c r="O42" s="5">
        <v>2342.4</v>
      </c>
      <c r="P42" s="5">
        <v>2342.3999999999996</v>
      </c>
      <c r="Q42" s="5">
        <f t="shared" si="13"/>
        <v>4.5474735088646412E-13</v>
      </c>
      <c r="R42" s="17"/>
      <c r="S42" s="5">
        <v>5947.2000000000007</v>
      </c>
      <c r="T42" s="5">
        <v>5947.2000000000007</v>
      </c>
      <c r="U42" s="5">
        <f t="shared" si="14"/>
        <v>0</v>
      </c>
      <c r="V42" s="17"/>
      <c r="W42" s="5">
        <v>4838.3999999999996</v>
      </c>
      <c r="X42" s="5">
        <v>4838.3999999999996</v>
      </c>
      <c r="Y42" s="5">
        <f t="shared" si="15"/>
        <v>0</v>
      </c>
      <c r="Z42" s="17"/>
      <c r="AA42" s="5">
        <v>5995.2000000000007</v>
      </c>
      <c r="AB42" s="5">
        <v>5995.2000000000007</v>
      </c>
      <c r="AC42" s="5">
        <f t="shared" si="16"/>
        <v>0</v>
      </c>
      <c r="AD42" s="8"/>
      <c r="AE42" t="s">
        <v>39</v>
      </c>
      <c r="AF42" s="3" t="s">
        <v>29</v>
      </c>
      <c r="AG42" s="3" t="s">
        <v>29</v>
      </c>
      <c r="AH42" s="3" t="b">
        <f t="shared" si="7"/>
        <v>1</v>
      </c>
      <c r="AJ42" s="3" t="s">
        <v>29</v>
      </c>
      <c r="AK42" s="3" t="s">
        <v>29</v>
      </c>
      <c r="AL42" s="3" t="b">
        <f t="shared" si="8"/>
        <v>1</v>
      </c>
      <c r="AN42" s="3" t="s">
        <v>29</v>
      </c>
      <c r="AO42" s="3" t="s">
        <v>29</v>
      </c>
      <c r="AP42" s="3" t="b">
        <f t="shared" si="9"/>
        <v>1</v>
      </c>
      <c r="AR42" s="3" t="s">
        <v>29</v>
      </c>
      <c r="AS42" s="3" t="s">
        <v>29</v>
      </c>
      <c r="AT42" s="3" t="b">
        <f t="shared" si="10"/>
        <v>1</v>
      </c>
      <c r="AV42" s="3" t="s">
        <v>29</v>
      </c>
      <c r="AW42" s="3" t="s">
        <v>29</v>
      </c>
      <c r="AX42" s="3" t="b">
        <f t="shared" si="11"/>
        <v>1</v>
      </c>
      <c r="AZ42" s="3" t="s">
        <v>29</v>
      </c>
      <c r="BA42" s="3" t="s">
        <v>29</v>
      </c>
      <c r="BB42" s="3" t="b">
        <f t="shared" si="12"/>
        <v>1</v>
      </c>
    </row>
    <row r="43" spans="1:54" x14ac:dyDescent="0.25">
      <c r="A43" t="s">
        <v>36</v>
      </c>
      <c r="B43" s="3" t="s">
        <v>29</v>
      </c>
      <c r="C43" s="3" t="s">
        <v>29</v>
      </c>
      <c r="D43" s="3" t="b">
        <f t="shared" si="0"/>
        <v>1</v>
      </c>
      <c r="F43" s="3">
        <v>0</v>
      </c>
      <c r="G43" s="3" t="s">
        <v>29</v>
      </c>
      <c r="H43" s="3" t="b">
        <f t="shared" si="1"/>
        <v>0</v>
      </c>
      <c r="J43" s="3" t="s">
        <v>29</v>
      </c>
      <c r="K43" s="3" t="s">
        <v>29</v>
      </c>
      <c r="L43" s="3" t="b">
        <f t="shared" si="2"/>
        <v>1</v>
      </c>
      <c r="M43" s="8"/>
      <c r="N43" t="s">
        <v>71</v>
      </c>
      <c r="O43" s="3">
        <v>0</v>
      </c>
      <c r="P43" s="3">
        <v>0</v>
      </c>
      <c r="Q43" s="3">
        <f t="shared" si="13"/>
        <v>0</v>
      </c>
      <c r="S43" s="3">
        <v>10.80669625</v>
      </c>
      <c r="T43" s="3">
        <v>10.793384583333333</v>
      </c>
      <c r="U43" s="3">
        <f t="shared" si="14"/>
        <v>1.3311666666666611E-2</v>
      </c>
      <c r="W43" s="3">
        <v>0.77111832540000003</v>
      </c>
      <c r="X43" s="3">
        <v>0.76777016166666667</v>
      </c>
      <c r="Y43" s="3">
        <f t="shared" si="15"/>
        <v>3.3481637333333536E-3</v>
      </c>
      <c r="AA43" s="3">
        <v>8.9172044499999998</v>
      </c>
      <c r="AB43" s="3">
        <v>8.9063995166666654</v>
      </c>
      <c r="AC43" s="3">
        <f t="shared" si="16"/>
        <v>1.0804933333334432E-2</v>
      </c>
      <c r="AD43" s="8"/>
      <c r="AE43" t="s">
        <v>48</v>
      </c>
      <c r="AF43" s="3" t="s">
        <v>29</v>
      </c>
      <c r="AG43" s="3" t="s">
        <v>29</v>
      </c>
      <c r="AH43" s="3" t="b">
        <f t="shared" si="7"/>
        <v>1</v>
      </c>
      <c r="AJ43" s="3" t="s">
        <v>29</v>
      </c>
      <c r="AK43" s="3" t="s">
        <v>29</v>
      </c>
      <c r="AL43" s="3" t="b">
        <f t="shared" si="8"/>
        <v>1</v>
      </c>
      <c r="AN43" s="3" t="s">
        <v>29</v>
      </c>
      <c r="AO43" s="3" t="s">
        <v>29</v>
      </c>
      <c r="AP43" s="3" t="b">
        <f t="shared" si="9"/>
        <v>1</v>
      </c>
      <c r="AR43" s="3" t="s">
        <v>29</v>
      </c>
      <c r="AS43" s="3" t="s">
        <v>29</v>
      </c>
      <c r="AT43" s="3" t="b">
        <f t="shared" si="10"/>
        <v>1</v>
      </c>
      <c r="AV43" s="3" t="s">
        <v>29</v>
      </c>
      <c r="AW43" s="3" t="s">
        <v>29</v>
      </c>
      <c r="AX43" s="3" t="b">
        <f t="shared" si="11"/>
        <v>1</v>
      </c>
      <c r="AZ43" s="3" t="s">
        <v>29</v>
      </c>
      <c r="BA43" s="3" t="s">
        <v>29</v>
      </c>
      <c r="BB43" s="3" t="b">
        <f t="shared" si="12"/>
        <v>1</v>
      </c>
    </row>
    <row r="44" spans="1:54" x14ac:dyDescent="0.25">
      <c r="A44" t="s">
        <v>37</v>
      </c>
      <c r="B44" s="3" t="s">
        <v>29</v>
      </c>
      <c r="C44" s="3" t="s">
        <v>29</v>
      </c>
      <c r="D44" s="3" t="b">
        <f t="shared" si="0"/>
        <v>1</v>
      </c>
      <c r="F44" s="3">
        <v>0</v>
      </c>
      <c r="G44" s="3" t="s">
        <v>29</v>
      </c>
      <c r="H44" s="3" t="b">
        <f t="shared" si="1"/>
        <v>0</v>
      </c>
      <c r="J44" s="3" t="s">
        <v>29</v>
      </c>
      <c r="K44" s="3" t="s">
        <v>29</v>
      </c>
      <c r="L44" s="3" t="b">
        <f t="shared" si="2"/>
        <v>1</v>
      </c>
      <c r="M44" s="8"/>
      <c r="N44" t="s">
        <v>72</v>
      </c>
      <c r="O44" s="3">
        <v>0</v>
      </c>
      <c r="P44" s="3">
        <v>0</v>
      </c>
      <c r="Q44" s="3">
        <f t="shared" si="13"/>
        <v>0</v>
      </c>
      <c r="S44" s="3">
        <v>23.716027300000004</v>
      </c>
      <c r="T44" s="3">
        <v>23.716027300000004</v>
      </c>
      <c r="U44" s="3">
        <f t="shared" si="14"/>
        <v>0</v>
      </c>
      <c r="W44" s="3">
        <v>6.5726319999999996</v>
      </c>
      <c r="X44" s="3">
        <v>6.5726319999999996</v>
      </c>
      <c r="Y44" s="3">
        <f t="shared" si="15"/>
        <v>0</v>
      </c>
      <c r="AA44" s="3">
        <v>20.386309900000001</v>
      </c>
      <c r="AB44" s="3">
        <v>20.386309900000001</v>
      </c>
      <c r="AC44" s="3">
        <f t="shared" si="16"/>
        <v>0</v>
      </c>
      <c r="AD44" s="8"/>
      <c r="AE44" t="s">
        <v>40</v>
      </c>
      <c r="AF44" s="5">
        <v>0</v>
      </c>
      <c r="AG44" s="5">
        <v>0</v>
      </c>
      <c r="AH44" s="3">
        <f t="shared" si="7"/>
        <v>0</v>
      </c>
      <c r="AJ44" s="5">
        <v>0</v>
      </c>
      <c r="AK44" s="5">
        <v>0</v>
      </c>
      <c r="AL44" s="3">
        <f t="shared" si="8"/>
        <v>0</v>
      </c>
      <c r="AN44" s="5">
        <v>0</v>
      </c>
      <c r="AO44" s="5">
        <v>0</v>
      </c>
      <c r="AP44" s="3">
        <f t="shared" si="9"/>
        <v>0</v>
      </c>
      <c r="AR44" s="5">
        <v>0</v>
      </c>
      <c r="AS44" s="5">
        <v>0</v>
      </c>
      <c r="AT44" s="3">
        <f t="shared" si="10"/>
        <v>0</v>
      </c>
      <c r="AV44" s="5">
        <v>0</v>
      </c>
      <c r="AW44" s="5">
        <v>0</v>
      </c>
      <c r="AX44" s="3">
        <f t="shared" si="11"/>
        <v>0</v>
      </c>
      <c r="AZ44" s="5">
        <v>0</v>
      </c>
      <c r="BA44" s="5">
        <v>0</v>
      </c>
      <c r="BB44" s="3">
        <f t="shared" si="12"/>
        <v>0</v>
      </c>
    </row>
    <row r="45" spans="1:54" x14ac:dyDescent="0.25">
      <c r="A45" t="s">
        <v>38</v>
      </c>
      <c r="B45" s="3" t="s">
        <v>29</v>
      </c>
      <c r="C45" s="3" t="s">
        <v>29</v>
      </c>
      <c r="D45" s="3" t="b">
        <f t="shared" si="0"/>
        <v>1</v>
      </c>
      <c r="F45" s="3">
        <v>0</v>
      </c>
      <c r="G45" s="3" t="s">
        <v>29</v>
      </c>
      <c r="H45" s="3" t="b">
        <f t="shared" si="1"/>
        <v>0</v>
      </c>
      <c r="J45" s="3" t="s">
        <v>29</v>
      </c>
      <c r="K45" s="3" t="s">
        <v>29</v>
      </c>
      <c r="L45" s="3" t="b">
        <f t="shared" si="2"/>
        <v>1</v>
      </c>
      <c r="M45" s="8"/>
      <c r="N45" t="s">
        <v>42</v>
      </c>
      <c r="O45" s="4">
        <v>0</v>
      </c>
      <c r="P45" s="4">
        <v>19.200000000000003</v>
      </c>
      <c r="Q45" s="4">
        <f t="shared" si="13"/>
        <v>-19.200000000000003</v>
      </c>
      <c r="S45" s="3">
        <v>0</v>
      </c>
      <c r="T45" s="3">
        <v>19.200000000000003</v>
      </c>
      <c r="U45" s="3">
        <f t="shared" si="14"/>
        <v>-19.200000000000003</v>
      </c>
      <c r="W45" s="3">
        <v>0</v>
      </c>
      <c r="X45" s="3">
        <v>628.79999999999995</v>
      </c>
      <c r="Y45" s="3">
        <f t="shared" si="15"/>
        <v>-628.79999999999995</v>
      </c>
      <c r="AA45" s="3">
        <v>0</v>
      </c>
      <c r="AB45" s="3">
        <v>1444.8000000000002</v>
      </c>
      <c r="AC45" s="3">
        <f t="shared" si="16"/>
        <v>-1444.8000000000002</v>
      </c>
      <c r="AD45" s="8"/>
      <c r="AF45" s="3"/>
      <c r="AG45" s="3"/>
      <c r="AH45" s="3"/>
      <c r="AJ45" s="3"/>
      <c r="AK45" s="3"/>
      <c r="AL45" s="3"/>
      <c r="AN45" s="3"/>
      <c r="AO45" s="3"/>
      <c r="AP45" s="3"/>
      <c r="AR45" s="3"/>
      <c r="AS45" s="3"/>
      <c r="AT45" s="3"/>
      <c r="AV45" s="3"/>
      <c r="AW45" s="3"/>
      <c r="AX45" s="3"/>
      <c r="AZ45" s="3"/>
      <c r="BA45" s="3"/>
      <c r="BB45" s="3"/>
    </row>
    <row r="46" spans="1:54" x14ac:dyDescent="0.25">
      <c r="A46" t="s">
        <v>39</v>
      </c>
      <c r="B46" s="3" t="s">
        <v>29</v>
      </c>
      <c r="C46" s="3" t="s">
        <v>29</v>
      </c>
      <c r="D46" s="3" t="b">
        <f t="shared" si="0"/>
        <v>1</v>
      </c>
      <c r="F46" s="3">
        <v>0</v>
      </c>
      <c r="G46" s="3" t="s">
        <v>29</v>
      </c>
      <c r="H46" s="3" t="b">
        <f t="shared" si="1"/>
        <v>0</v>
      </c>
      <c r="J46" s="3" t="s">
        <v>29</v>
      </c>
      <c r="K46" s="3" t="s">
        <v>29</v>
      </c>
      <c r="L46" s="3" t="b">
        <f t="shared" si="2"/>
        <v>1</v>
      </c>
      <c r="M46" s="8"/>
      <c r="N46" t="s">
        <v>77</v>
      </c>
      <c r="O46" s="3">
        <v>0</v>
      </c>
      <c r="P46" s="3">
        <v>0</v>
      </c>
      <c r="Q46" s="3">
        <f t="shared" si="13"/>
        <v>0</v>
      </c>
      <c r="S46" s="3">
        <v>0</v>
      </c>
      <c r="T46" s="3">
        <v>0</v>
      </c>
      <c r="U46" s="3">
        <f t="shared" si="14"/>
        <v>0</v>
      </c>
      <c r="W46" s="3">
        <v>0</v>
      </c>
      <c r="X46" s="3">
        <v>0</v>
      </c>
      <c r="Y46" s="3">
        <f t="shared" si="15"/>
        <v>0</v>
      </c>
      <c r="AA46" s="3">
        <v>0</v>
      </c>
      <c r="AB46" s="3">
        <v>0</v>
      </c>
      <c r="AC46" s="3">
        <f t="shared" si="16"/>
        <v>0</v>
      </c>
      <c r="AD46" s="8"/>
      <c r="AF46" s="5"/>
      <c r="AG46" s="5"/>
      <c r="AH46" s="3"/>
      <c r="AJ46" s="5"/>
      <c r="AK46" s="5"/>
      <c r="AL46" s="3"/>
      <c r="AN46" s="5"/>
      <c r="AO46" s="5"/>
      <c r="AP46" s="3"/>
      <c r="AR46" s="5"/>
      <c r="AS46" s="5"/>
      <c r="AT46" s="3"/>
      <c r="AV46" s="5"/>
      <c r="AW46" s="5"/>
      <c r="AX46" s="3"/>
      <c r="AZ46" s="5"/>
      <c r="BA46" s="5"/>
      <c r="BB46" s="3"/>
    </row>
    <row r="47" spans="1:54" x14ac:dyDescent="0.25">
      <c r="A47" t="s">
        <v>48</v>
      </c>
      <c r="B47" s="3" t="s">
        <v>29</v>
      </c>
      <c r="C47" s="3" t="s">
        <v>29</v>
      </c>
      <c r="D47" s="3" t="b">
        <f t="shared" si="0"/>
        <v>1</v>
      </c>
      <c r="F47" s="3">
        <v>0</v>
      </c>
      <c r="G47" s="3" t="s">
        <v>29</v>
      </c>
      <c r="H47" s="3" t="b">
        <f t="shared" si="1"/>
        <v>0</v>
      </c>
      <c r="J47" s="3" t="s">
        <v>29</v>
      </c>
      <c r="K47" s="3" t="s">
        <v>29</v>
      </c>
      <c r="L47" s="3" t="b">
        <f t="shared" si="2"/>
        <v>1</v>
      </c>
      <c r="M47" s="8"/>
      <c r="N47" t="s">
        <v>44</v>
      </c>
      <c r="O47" s="4">
        <v>0</v>
      </c>
      <c r="P47" s="4">
        <v>936</v>
      </c>
      <c r="Q47" s="4">
        <f t="shared" si="13"/>
        <v>-936</v>
      </c>
      <c r="R47" s="16"/>
      <c r="S47" s="4">
        <v>0</v>
      </c>
      <c r="T47" s="4">
        <v>585.59999999999991</v>
      </c>
      <c r="U47" s="4">
        <f t="shared" si="14"/>
        <v>-585.59999999999991</v>
      </c>
      <c r="V47" s="16"/>
      <c r="W47" s="4">
        <v>0</v>
      </c>
      <c r="X47" s="4">
        <v>849.59999999999991</v>
      </c>
      <c r="Y47" s="4">
        <f t="shared" si="15"/>
        <v>-849.59999999999991</v>
      </c>
      <c r="Z47" s="16"/>
      <c r="AA47" s="4">
        <v>0</v>
      </c>
      <c r="AB47" s="4">
        <v>1444.8000000000002</v>
      </c>
      <c r="AC47" s="4">
        <f t="shared" si="16"/>
        <v>-1444.8000000000002</v>
      </c>
      <c r="AD47" s="8"/>
      <c r="AF47" s="3"/>
      <c r="AG47" s="3"/>
      <c r="AH47" s="3"/>
      <c r="AJ47" s="3"/>
      <c r="AK47" s="3"/>
      <c r="AL47" s="3"/>
      <c r="AN47" s="3"/>
      <c r="AO47" s="3"/>
      <c r="AP47" s="3"/>
      <c r="AR47" s="3"/>
      <c r="AS47" s="3"/>
      <c r="AT47" s="3"/>
      <c r="AV47" s="3"/>
      <c r="AW47" s="3"/>
      <c r="AX47" s="3"/>
      <c r="AZ47" s="3"/>
      <c r="BA47" s="3"/>
      <c r="BB47" s="3"/>
    </row>
    <row r="48" spans="1:54" x14ac:dyDescent="0.25">
      <c r="A48" t="s">
        <v>40</v>
      </c>
      <c r="B48" s="2">
        <v>0</v>
      </c>
      <c r="C48" s="2">
        <v>0</v>
      </c>
      <c r="D48" s="2">
        <f t="shared" si="0"/>
        <v>0</v>
      </c>
      <c r="F48" s="3">
        <v>0</v>
      </c>
      <c r="G48" s="3">
        <v>0</v>
      </c>
      <c r="H48" s="2">
        <f t="shared" si="1"/>
        <v>0</v>
      </c>
      <c r="J48" s="2">
        <v>0</v>
      </c>
      <c r="K48" s="2">
        <v>0</v>
      </c>
      <c r="L48" s="2">
        <f t="shared" si="2"/>
        <v>0</v>
      </c>
      <c r="M48" s="8"/>
      <c r="N48" t="s">
        <v>78</v>
      </c>
      <c r="O48" s="3">
        <v>0</v>
      </c>
      <c r="P48" s="3">
        <v>0</v>
      </c>
      <c r="Q48" s="3">
        <f t="shared" si="13"/>
        <v>0</v>
      </c>
      <c r="S48" s="3">
        <v>0</v>
      </c>
      <c r="T48" s="3">
        <v>0</v>
      </c>
      <c r="U48" s="3">
        <f t="shared" si="14"/>
        <v>0</v>
      </c>
      <c r="W48" s="3">
        <v>0</v>
      </c>
      <c r="X48" s="3">
        <v>0</v>
      </c>
      <c r="Y48" s="3">
        <f t="shared" si="15"/>
        <v>0</v>
      </c>
      <c r="AA48" s="3">
        <v>0</v>
      </c>
      <c r="AB48" s="3">
        <v>0</v>
      </c>
      <c r="AC48" s="3">
        <f t="shared" si="16"/>
        <v>0</v>
      </c>
      <c r="AD48" s="8"/>
      <c r="AF48" s="5"/>
      <c r="AG48" s="5"/>
      <c r="AJ48" s="5"/>
      <c r="AK48" s="5"/>
      <c r="AN48" s="5"/>
      <c r="AO48" s="5"/>
      <c r="AR48" s="5"/>
      <c r="AS48" s="5"/>
      <c r="AV48" s="5"/>
      <c r="AW48" s="5"/>
      <c r="AZ48" s="5"/>
      <c r="BA48" s="5"/>
    </row>
    <row r="49" spans="13:53" x14ac:dyDescent="0.25">
      <c r="M49" s="8"/>
      <c r="N49" t="s">
        <v>73</v>
      </c>
      <c r="O49" s="5">
        <v>5208</v>
      </c>
      <c r="P49" s="5">
        <v>936</v>
      </c>
      <c r="Q49" s="5">
        <f t="shared" si="13"/>
        <v>4272</v>
      </c>
      <c r="R49" s="17"/>
      <c r="S49" s="5">
        <v>1281.6000000000001</v>
      </c>
      <c r="T49" s="5">
        <v>585.59999999999991</v>
      </c>
      <c r="U49" s="5">
        <f t="shared" si="14"/>
        <v>696.00000000000023</v>
      </c>
      <c r="V49" s="17"/>
      <c r="W49" s="5">
        <v>1526.4</v>
      </c>
      <c r="X49" s="5">
        <v>849.59999999999991</v>
      </c>
      <c r="Y49" s="5">
        <f t="shared" si="15"/>
        <v>676.80000000000018</v>
      </c>
      <c r="Z49" s="17"/>
      <c r="AA49" s="5">
        <v>1444.8</v>
      </c>
      <c r="AB49" s="5">
        <v>1444.8000000000002</v>
      </c>
      <c r="AC49" s="5">
        <f t="shared" si="16"/>
        <v>-2.2737367544323206E-13</v>
      </c>
      <c r="AD49" s="8"/>
      <c r="AF49" s="3"/>
      <c r="AG49" s="3"/>
      <c r="AJ49" s="3"/>
      <c r="AK49" s="3"/>
      <c r="AN49" s="3"/>
      <c r="AO49" s="3"/>
      <c r="AR49" s="3"/>
      <c r="AS49" s="3"/>
      <c r="AV49" s="3"/>
      <c r="AW49" s="3"/>
      <c r="AZ49" s="3"/>
      <c r="BA49" s="3"/>
    </row>
    <row r="50" spans="13:53" x14ac:dyDescent="0.25">
      <c r="M50" s="8"/>
      <c r="N50" t="s">
        <v>74</v>
      </c>
      <c r="O50" s="5">
        <v>11.187922200000001</v>
      </c>
      <c r="P50" s="5" t="s">
        <v>29</v>
      </c>
      <c r="Q50" s="5" t="b">
        <f t="shared" si="13"/>
        <v>0</v>
      </c>
      <c r="S50" s="3">
        <v>0</v>
      </c>
      <c r="T50" s="3" t="s">
        <v>29</v>
      </c>
      <c r="U50" s="3" t="b">
        <f t="shared" si="14"/>
        <v>0</v>
      </c>
      <c r="W50" s="3">
        <v>0</v>
      </c>
      <c r="X50" s="3" t="s">
        <v>29</v>
      </c>
      <c r="Y50" s="3" t="b">
        <f t="shared" si="15"/>
        <v>0</v>
      </c>
      <c r="AA50" s="3">
        <v>0</v>
      </c>
      <c r="AB50" s="3" t="s">
        <v>29</v>
      </c>
      <c r="AC50" s="3" t="b">
        <f t="shared" si="16"/>
        <v>0</v>
      </c>
      <c r="AD50" s="8"/>
      <c r="AF50" s="3"/>
      <c r="AG50" s="3"/>
      <c r="AJ50" s="3"/>
      <c r="AK50" s="3"/>
      <c r="AN50" s="3"/>
      <c r="AO50" s="3"/>
      <c r="AR50" s="3"/>
      <c r="AS50" s="3"/>
      <c r="AV50" s="3"/>
      <c r="AW50" s="3"/>
      <c r="AZ50" s="3"/>
      <c r="BA50" s="3"/>
    </row>
    <row r="51" spans="13:53" x14ac:dyDescent="0.25">
      <c r="M51" s="8"/>
      <c r="N51" t="s">
        <v>75</v>
      </c>
      <c r="O51" s="3" t="s">
        <v>29</v>
      </c>
      <c r="P51" s="3" t="s">
        <v>29</v>
      </c>
      <c r="Q51" s="3" t="b">
        <f t="shared" si="13"/>
        <v>1</v>
      </c>
      <c r="S51" s="3" t="s">
        <v>29</v>
      </c>
      <c r="T51" s="3" t="s">
        <v>29</v>
      </c>
      <c r="U51" s="3" t="b">
        <f t="shared" si="14"/>
        <v>1</v>
      </c>
      <c r="W51" s="3" t="s">
        <v>29</v>
      </c>
      <c r="X51" s="3" t="s">
        <v>29</v>
      </c>
      <c r="Y51" s="3" t="b">
        <f t="shared" si="15"/>
        <v>1</v>
      </c>
      <c r="AA51" s="3" t="s">
        <v>29</v>
      </c>
      <c r="AB51" s="3" t="s">
        <v>29</v>
      </c>
      <c r="AC51" s="3" t="b">
        <f t="shared" si="16"/>
        <v>1</v>
      </c>
      <c r="AD51" s="8"/>
      <c r="AF51" s="3"/>
      <c r="AG51" s="3"/>
      <c r="AJ51" s="3"/>
      <c r="AK51" s="3"/>
      <c r="AN51" s="3"/>
      <c r="AO51" s="3"/>
      <c r="AR51" s="3"/>
      <c r="AS51" s="3"/>
      <c r="AV51" s="3"/>
      <c r="AW51" s="3"/>
      <c r="AZ51" s="3"/>
      <c r="BA51" s="3"/>
    </row>
    <row r="52" spans="13:53" x14ac:dyDescent="0.25">
      <c r="M52" s="8"/>
      <c r="N52" t="s">
        <v>76</v>
      </c>
      <c r="O52" s="3" t="s">
        <v>29</v>
      </c>
      <c r="P52" s="3" t="s">
        <v>29</v>
      </c>
      <c r="Q52" s="3" t="b">
        <f t="shared" si="13"/>
        <v>1</v>
      </c>
      <c r="S52" s="3" t="s">
        <v>29</v>
      </c>
      <c r="T52" s="3" t="s">
        <v>29</v>
      </c>
      <c r="U52" s="3" t="b">
        <f t="shared" si="14"/>
        <v>1</v>
      </c>
      <c r="W52" s="3" t="s">
        <v>29</v>
      </c>
      <c r="X52" s="3" t="s">
        <v>29</v>
      </c>
      <c r="Y52" s="3" t="b">
        <f t="shared" si="15"/>
        <v>1</v>
      </c>
      <c r="AA52" s="3" t="s">
        <v>29</v>
      </c>
      <c r="AB52" s="3" t="s">
        <v>29</v>
      </c>
      <c r="AC52" s="3" t="b">
        <f t="shared" si="16"/>
        <v>1</v>
      </c>
      <c r="AD52" s="8"/>
      <c r="AF52" s="3"/>
      <c r="AG52" s="3"/>
      <c r="AJ52" s="3"/>
      <c r="AK52" s="3"/>
      <c r="AN52" s="3"/>
      <c r="AO52" s="3"/>
      <c r="AR52" s="3"/>
      <c r="AS52" s="3"/>
      <c r="AV52" s="3"/>
      <c r="AW52" s="3"/>
      <c r="AZ52" s="3"/>
      <c r="BA52" s="3"/>
    </row>
    <row r="53" spans="13:53" x14ac:dyDescent="0.25">
      <c r="M53" s="8"/>
      <c r="N53" t="s">
        <v>38</v>
      </c>
      <c r="O53" s="3" t="s">
        <v>29</v>
      </c>
      <c r="P53" s="3" t="s">
        <v>29</v>
      </c>
      <c r="Q53" s="3" t="b">
        <f t="shared" si="13"/>
        <v>1</v>
      </c>
      <c r="S53" s="3" t="s">
        <v>29</v>
      </c>
      <c r="T53" s="3" t="s">
        <v>29</v>
      </c>
      <c r="U53" s="3" t="b">
        <f t="shared" si="14"/>
        <v>1</v>
      </c>
      <c r="W53" s="3" t="s">
        <v>29</v>
      </c>
      <c r="X53" s="3" t="s">
        <v>29</v>
      </c>
      <c r="Y53" s="3" t="b">
        <f t="shared" si="15"/>
        <v>1</v>
      </c>
      <c r="AA53" s="3" t="s">
        <v>29</v>
      </c>
      <c r="AB53" s="3" t="s">
        <v>29</v>
      </c>
      <c r="AC53" s="3" t="b">
        <f t="shared" si="16"/>
        <v>1</v>
      </c>
      <c r="AD53" s="8"/>
      <c r="AF53" s="3"/>
      <c r="AG53" s="3"/>
      <c r="AJ53" s="3"/>
      <c r="AK53" s="3"/>
      <c r="AN53" s="3"/>
      <c r="AO53" s="3"/>
      <c r="AR53" s="3"/>
      <c r="AS53" s="3"/>
      <c r="AV53" s="3"/>
      <c r="AW53" s="3"/>
      <c r="AZ53" s="3"/>
      <c r="BA53" s="3"/>
    </row>
    <row r="54" spans="13:53" x14ac:dyDescent="0.25">
      <c r="M54" s="8"/>
      <c r="N54" t="s">
        <v>39</v>
      </c>
      <c r="O54" s="3" t="s">
        <v>29</v>
      </c>
      <c r="P54" s="3" t="s">
        <v>29</v>
      </c>
      <c r="Q54" s="3" t="b">
        <f t="shared" si="13"/>
        <v>1</v>
      </c>
      <c r="S54" s="3" t="s">
        <v>29</v>
      </c>
      <c r="T54" s="3" t="s">
        <v>29</v>
      </c>
      <c r="U54" s="3" t="b">
        <f t="shared" si="14"/>
        <v>1</v>
      </c>
      <c r="W54" s="3" t="s">
        <v>29</v>
      </c>
      <c r="X54" s="3" t="s">
        <v>29</v>
      </c>
      <c r="Y54" s="3" t="b">
        <f t="shared" si="15"/>
        <v>1</v>
      </c>
      <c r="AA54" s="3" t="s">
        <v>29</v>
      </c>
      <c r="AB54" s="3" t="s">
        <v>29</v>
      </c>
      <c r="AC54" s="3" t="b">
        <f t="shared" si="16"/>
        <v>1</v>
      </c>
      <c r="AD54" s="8"/>
      <c r="AF54" s="3"/>
      <c r="AG54" s="3"/>
      <c r="AJ54" s="3"/>
      <c r="AK54" s="3"/>
      <c r="AN54" s="3"/>
      <c r="AO54" s="3"/>
      <c r="AR54" s="3"/>
      <c r="AS54" s="3"/>
      <c r="AV54" s="3"/>
      <c r="AW54" s="3"/>
      <c r="AZ54" s="3"/>
      <c r="BA54" s="3"/>
    </row>
    <row r="55" spans="13:53" x14ac:dyDescent="0.25">
      <c r="M55" s="8"/>
      <c r="N55" t="s">
        <v>48</v>
      </c>
      <c r="O55" s="3" t="s">
        <v>29</v>
      </c>
      <c r="P55" s="3" t="s">
        <v>29</v>
      </c>
      <c r="Q55" s="3" t="b">
        <f t="shared" si="13"/>
        <v>1</v>
      </c>
      <c r="S55" s="3" t="s">
        <v>29</v>
      </c>
      <c r="T55" s="3" t="s">
        <v>29</v>
      </c>
      <c r="U55" s="3" t="b">
        <f t="shared" si="14"/>
        <v>1</v>
      </c>
      <c r="W55" s="3" t="s">
        <v>29</v>
      </c>
      <c r="X55" s="3" t="s">
        <v>29</v>
      </c>
      <c r="Y55" s="3" t="b">
        <f t="shared" si="15"/>
        <v>1</v>
      </c>
      <c r="AA55" s="3" t="s">
        <v>29</v>
      </c>
      <c r="AB55" s="3" t="s">
        <v>29</v>
      </c>
      <c r="AC55" s="3" t="b">
        <f t="shared" si="16"/>
        <v>1</v>
      </c>
      <c r="AD55" s="8"/>
      <c r="AF55" s="3"/>
      <c r="AG55" s="3"/>
      <c r="AJ55" s="3"/>
      <c r="AK55" s="3"/>
      <c r="AN55" s="3"/>
      <c r="AO55" s="3"/>
      <c r="AR55" s="3"/>
      <c r="AS55" s="3"/>
      <c r="AV55" s="3"/>
      <c r="AW55" s="3"/>
      <c r="AZ55" s="3"/>
      <c r="BA55" s="3"/>
    </row>
    <row r="56" spans="13:53" x14ac:dyDescent="0.25">
      <c r="M56" s="8"/>
      <c r="N56" t="s">
        <v>40</v>
      </c>
      <c r="O56" s="3">
        <v>0</v>
      </c>
      <c r="P56" s="3">
        <v>0</v>
      </c>
      <c r="Q56" s="3">
        <f t="shared" si="13"/>
        <v>0</v>
      </c>
      <c r="S56" s="3">
        <v>0</v>
      </c>
      <c r="T56" s="3">
        <v>0</v>
      </c>
      <c r="U56" s="3">
        <f t="shared" si="14"/>
        <v>0</v>
      </c>
      <c r="W56" s="3">
        <v>0</v>
      </c>
      <c r="X56" s="3">
        <v>0</v>
      </c>
      <c r="Y56" s="3">
        <f t="shared" si="15"/>
        <v>0</v>
      </c>
      <c r="AA56" s="3">
        <v>0</v>
      </c>
      <c r="AB56" s="3">
        <v>0</v>
      </c>
      <c r="AC56" s="3">
        <f t="shared" si="16"/>
        <v>0</v>
      </c>
      <c r="AD56" s="8"/>
    </row>
    <row r="57" spans="13:53" x14ac:dyDescent="0.25">
      <c r="M57" s="8"/>
      <c r="AD57" s="8"/>
    </row>
    <row r="58" spans="13:53" x14ac:dyDescent="0.25">
      <c r="M58" s="8"/>
      <c r="AD58" s="8"/>
    </row>
    <row r="59" spans="13:53" x14ac:dyDescent="0.25">
      <c r="M59" s="8"/>
      <c r="AD59" s="8"/>
    </row>
    <row r="60" spans="13:53" x14ac:dyDescent="0.25">
      <c r="M60" s="8"/>
      <c r="AD60" s="8"/>
    </row>
    <row r="61" spans="13:53" x14ac:dyDescent="0.25">
      <c r="M61" s="8"/>
      <c r="AD61" s="8"/>
    </row>
    <row r="62" spans="13:53" x14ac:dyDescent="0.25">
      <c r="M62" s="8"/>
      <c r="AD62" s="8"/>
    </row>
    <row r="63" spans="13:53" x14ac:dyDescent="0.25">
      <c r="M63" s="8"/>
      <c r="AD63" s="8"/>
    </row>
    <row r="64" spans="13:53" x14ac:dyDescent="0.25">
      <c r="M64" s="8"/>
      <c r="AD64" s="8"/>
    </row>
    <row r="65" spans="13:30" x14ac:dyDescent="0.25">
      <c r="M65" s="8"/>
      <c r="AD65" s="8"/>
    </row>
    <row r="66" spans="13:30" x14ac:dyDescent="0.25">
      <c r="M66" s="8"/>
      <c r="AD66" s="8"/>
    </row>
    <row r="67" spans="13:30" x14ac:dyDescent="0.25">
      <c r="M67" s="8"/>
      <c r="AD67" s="8"/>
    </row>
    <row r="68" spans="13:30" x14ac:dyDescent="0.25">
      <c r="M68" s="8"/>
      <c r="AD68" s="8"/>
    </row>
    <row r="69" spans="13:30" x14ac:dyDescent="0.25">
      <c r="M69" s="8"/>
      <c r="AD69" s="8"/>
    </row>
    <row r="70" spans="13:30" x14ac:dyDescent="0.25">
      <c r="M70" s="8"/>
      <c r="AD70" s="8"/>
    </row>
    <row r="71" spans="13:30" x14ac:dyDescent="0.25">
      <c r="M71" s="8"/>
      <c r="AD71" s="8"/>
    </row>
    <row r="72" spans="13:30" x14ac:dyDescent="0.25">
      <c r="M72" s="8"/>
      <c r="AD72" s="8"/>
    </row>
    <row r="73" spans="13:30" x14ac:dyDescent="0.25">
      <c r="M73" s="8"/>
      <c r="AD73" s="8"/>
    </row>
    <row r="74" spans="13:30" x14ac:dyDescent="0.25">
      <c r="M74" s="8"/>
      <c r="AD74" s="8"/>
    </row>
    <row r="75" spans="13:30" x14ac:dyDescent="0.25">
      <c r="M75" s="8"/>
      <c r="AD75" s="8"/>
    </row>
    <row r="76" spans="13:30" x14ac:dyDescent="0.25">
      <c r="M76" s="8"/>
      <c r="AD76" s="8"/>
    </row>
    <row r="77" spans="13:30" x14ac:dyDescent="0.25">
      <c r="M77" s="8"/>
      <c r="AD77" s="8"/>
    </row>
    <row r="78" spans="13:30" x14ac:dyDescent="0.25">
      <c r="M78" s="8"/>
      <c r="AD78" s="8"/>
    </row>
    <row r="79" spans="13:30" x14ac:dyDescent="0.25">
      <c r="M79" s="8"/>
      <c r="AD79" s="8"/>
    </row>
    <row r="80" spans="13:30" x14ac:dyDescent="0.25">
      <c r="M80" s="8"/>
      <c r="AD80" s="8"/>
    </row>
    <row r="81" spans="13:30" x14ac:dyDescent="0.25">
      <c r="M81" s="8"/>
      <c r="AD81" s="8"/>
    </row>
    <row r="82" spans="13:30" x14ac:dyDescent="0.25">
      <c r="M82" s="8"/>
      <c r="AD82" s="8"/>
    </row>
    <row r="83" spans="13:30" x14ac:dyDescent="0.25">
      <c r="M83" s="8"/>
      <c r="AD83" s="8"/>
    </row>
    <row r="84" spans="13:30" x14ac:dyDescent="0.25">
      <c r="M84" s="8"/>
      <c r="AD84" s="8"/>
    </row>
    <row r="85" spans="13:30" x14ac:dyDescent="0.25">
      <c r="M85" s="8"/>
      <c r="AD85" s="8"/>
    </row>
    <row r="86" spans="13:30" x14ac:dyDescent="0.25">
      <c r="M86" s="8"/>
      <c r="AD86" s="8"/>
    </row>
    <row r="87" spans="13:30" x14ac:dyDescent="0.25">
      <c r="M87" s="8"/>
      <c r="AD87" s="8"/>
    </row>
    <row r="88" spans="13:30" x14ac:dyDescent="0.25">
      <c r="M88" s="8"/>
      <c r="AD88" s="8"/>
    </row>
    <row r="89" spans="13:30" x14ac:dyDescent="0.25">
      <c r="M89" s="8"/>
      <c r="AD89" s="8"/>
    </row>
    <row r="90" spans="13:30" x14ac:dyDescent="0.25">
      <c r="M90" s="8"/>
      <c r="AD90" s="8"/>
    </row>
    <row r="91" spans="13:30" x14ac:dyDescent="0.25">
      <c r="M91" s="8"/>
      <c r="AD91" s="8"/>
    </row>
    <row r="92" spans="13:30" x14ac:dyDescent="0.25">
      <c r="M92" s="8"/>
      <c r="AD92" s="8"/>
    </row>
    <row r="93" spans="13:30" x14ac:dyDescent="0.25">
      <c r="M93" s="8"/>
      <c r="AD93" s="8"/>
    </row>
  </sheetData>
  <conditionalFormatting sqref="AL36">
    <cfRule type="cellIs" dxfId="291" priority="69" stopIfTrue="1" operator="equal">
      <formula>" "</formula>
    </cfRule>
    <cfRule type="cellIs" dxfId="290" priority="70" stopIfTrue="1" operator="equal">
      <formula>TRUE</formula>
    </cfRule>
    <cfRule type="cellIs" dxfId="289" priority="71" stopIfTrue="1" operator="equal">
      <formula>FALSE</formula>
    </cfRule>
    <cfRule type="cellIs" dxfId="288" priority="72" operator="notBetween">
      <formula>-1</formula>
      <formula>1</formula>
    </cfRule>
  </conditionalFormatting>
  <conditionalFormatting sqref="AL37">
    <cfRule type="cellIs" dxfId="287" priority="65" stopIfTrue="1" operator="equal">
      <formula>" "</formula>
    </cfRule>
    <cfRule type="cellIs" dxfId="286" priority="66" stopIfTrue="1" operator="equal">
      <formula>TRUE</formula>
    </cfRule>
    <cfRule type="cellIs" dxfId="285" priority="67" stopIfTrue="1" operator="equal">
      <formula>FALSE</formula>
    </cfRule>
    <cfRule type="cellIs" dxfId="284" priority="68" operator="notBetween">
      <formula>-1</formula>
      <formula>1</formula>
    </cfRule>
  </conditionalFormatting>
  <conditionalFormatting sqref="AL39">
    <cfRule type="cellIs" dxfId="283" priority="61" stopIfTrue="1" operator="equal">
      <formula>" "</formula>
    </cfRule>
    <cfRule type="cellIs" dxfId="282" priority="62" stopIfTrue="1" operator="equal">
      <formula>TRUE</formula>
    </cfRule>
    <cfRule type="cellIs" dxfId="281" priority="63" stopIfTrue="1" operator="equal">
      <formula>FALSE</formula>
    </cfRule>
    <cfRule type="cellIs" dxfId="280" priority="64" operator="notBetween">
      <formula>-1</formula>
      <formula>1</formula>
    </cfRule>
  </conditionalFormatting>
  <conditionalFormatting sqref="AL38">
    <cfRule type="cellIs" dxfId="279" priority="57" stopIfTrue="1" operator="equal">
      <formula>" "</formula>
    </cfRule>
    <cfRule type="cellIs" dxfId="278" priority="58" stopIfTrue="1" operator="equal">
      <formula>TRUE</formula>
    </cfRule>
    <cfRule type="cellIs" dxfId="277" priority="59" stopIfTrue="1" operator="equal">
      <formula>FALSE</formula>
    </cfRule>
    <cfRule type="cellIs" dxfId="276" priority="60" operator="notBetween">
      <formula>-1</formula>
      <formula>1</formula>
    </cfRule>
  </conditionalFormatting>
  <conditionalFormatting sqref="AP36">
    <cfRule type="cellIs" dxfId="275" priority="53" stopIfTrue="1" operator="equal">
      <formula>" "</formula>
    </cfRule>
    <cfRule type="cellIs" dxfId="274" priority="54" stopIfTrue="1" operator="equal">
      <formula>TRUE</formula>
    </cfRule>
    <cfRule type="cellIs" dxfId="273" priority="55" stopIfTrue="1" operator="equal">
      <formula>FALSE</formula>
    </cfRule>
    <cfRule type="cellIs" dxfId="272" priority="56" operator="notBetween">
      <formula>-1</formula>
      <formula>1</formula>
    </cfRule>
  </conditionalFormatting>
  <conditionalFormatting sqref="AP37">
    <cfRule type="cellIs" dxfId="271" priority="49" stopIfTrue="1" operator="equal">
      <formula>" "</formula>
    </cfRule>
    <cfRule type="cellIs" dxfId="270" priority="50" stopIfTrue="1" operator="equal">
      <formula>TRUE</formula>
    </cfRule>
    <cfRule type="cellIs" dxfId="269" priority="51" stopIfTrue="1" operator="equal">
      <formula>FALSE</formula>
    </cfRule>
    <cfRule type="cellIs" dxfId="268" priority="52" operator="notBetween">
      <formula>-1</formula>
      <formula>1</formula>
    </cfRule>
  </conditionalFormatting>
  <conditionalFormatting sqref="AP39">
    <cfRule type="cellIs" dxfId="267" priority="45" stopIfTrue="1" operator="equal">
      <formula>" "</formula>
    </cfRule>
    <cfRule type="cellIs" dxfId="266" priority="46" stopIfTrue="1" operator="equal">
      <formula>TRUE</formula>
    </cfRule>
    <cfRule type="cellIs" dxfId="265" priority="47" stopIfTrue="1" operator="equal">
      <formula>FALSE</formula>
    </cfRule>
    <cfRule type="cellIs" dxfId="264" priority="48" operator="notBetween">
      <formula>-1</formula>
      <formula>1</formula>
    </cfRule>
  </conditionalFormatting>
  <conditionalFormatting sqref="AP38">
    <cfRule type="cellIs" dxfId="263" priority="41" stopIfTrue="1" operator="equal">
      <formula>" "</formula>
    </cfRule>
    <cfRule type="cellIs" dxfId="262" priority="42" stopIfTrue="1" operator="equal">
      <formula>TRUE</formula>
    </cfRule>
    <cfRule type="cellIs" dxfId="261" priority="43" stopIfTrue="1" operator="equal">
      <formula>FALSE</formula>
    </cfRule>
    <cfRule type="cellIs" dxfId="260" priority="44" operator="notBetween">
      <formula>-1</formula>
      <formula>1</formula>
    </cfRule>
  </conditionalFormatting>
  <conditionalFormatting sqref="AP40">
    <cfRule type="cellIs" dxfId="259" priority="37" stopIfTrue="1" operator="equal">
      <formula>" "</formula>
    </cfRule>
    <cfRule type="cellIs" dxfId="258" priority="38" stopIfTrue="1" operator="equal">
      <formula>TRUE</formula>
    </cfRule>
    <cfRule type="cellIs" dxfId="257" priority="39" stopIfTrue="1" operator="equal">
      <formula>FALSE</formula>
    </cfRule>
    <cfRule type="cellIs" dxfId="256" priority="40" operator="notBetween">
      <formula>-1</formula>
      <formula>1</formula>
    </cfRule>
  </conditionalFormatting>
  <conditionalFormatting sqref="AT40">
    <cfRule type="cellIs" dxfId="255" priority="25" stopIfTrue="1" operator="equal">
      <formula>" "</formula>
    </cfRule>
    <cfRule type="cellIs" dxfId="254" priority="26" stopIfTrue="1" operator="equal">
      <formula>TRUE</formula>
    </cfRule>
    <cfRule type="cellIs" dxfId="253" priority="27" stopIfTrue="1" operator="equal">
      <formula>FALSE</formula>
    </cfRule>
    <cfRule type="cellIs" dxfId="252" priority="28" operator="notBetween">
      <formula>-1</formula>
      <formula>1</formula>
    </cfRule>
  </conditionalFormatting>
  <conditionalFormatting sqref="AX39">
    <cfRule type="cellIs" dxfId="251" priority="21" stopIfTrue="1" operator="equal">
      <formula>" "</formula>
    </cfRule>
    <cfRule type="cellIs" dxfId="250" priority="22" stopIfTrue="1" operator="equal">
      <formula>TRUE</formula>
    </cfRule>
    <cfRule type="cellIs" dxfId="249" priority="23" stopIfTrue="1" operator="equal">
      <formula>FALSE</formula>
    </cfRule>
    <cfRule type="cellIs" dxfId="248" priority="24" operator="notBetween">
      <formula>-1</formula>
      <formula>1</formula>
    </cfRule>
  </conditionalFormatting>
  <conditionalFormatting sqref="AX40">
    <cfRule type="cellIs" dxfId="247" priority="13" stopIfTrue="1" operator="equal">
      <formula>" "</formula>
    </cfRule>
    <cfRule type="cellIs" dxfId="246" priority="14" stopIfTrue="1" operator="equal">
      <formula>TRUE</formula>
    </cfRule>
    <cfRule type="cellIs" dxfId="245" priority="15" stopIfTrue="1" operator="equal">
      <formula>FALSE</formula>
    </cfRule>
    <cfRule type="cellIs" dxfId="244" priority="16" operator="notBetween">
      <formula>-1</formula>
      <formula>1</formula>
    </cfRule>
  </conditionalFormatting>
  <conditionalFormatting sqref="BB39">
    <cfRule type="cellIs" dxfId="243" priority="9" stopIfTrue="1" operator="equal">
      <formula>" "</formula>
    </cfRule>
    <cfRule type="cellIs" dxfId="242" priority="10" stopIfTrue="1" operator="equal">
      <formula>TRUE</formula>
    </cfRule>
    <cfRule type="cellIs" dxfId="241" priority="11" stopIfTrue="1" operator="equal">
      <formula>FALSE</formula>
    </cfRule>
    <cfRule type="cellIs" dxfId="240" priority="12" operator="notBetween">
      <formula>-1</formula>
      <formula>1</formula>
    </cfRule>
  </conditionalFormatting>
  <conditionalFormatting sqref="AX38">
    <cfRule type="cellIs" dxfId="239" priority="17" stopIfTrue="1" operator="equal">
      <formula>" "</formula>
    </cfRule>
    <cfRule type="cellIs" dxfId="238" priority="18" stopIfTrue="1" operator="equal">
      <formula>TRUE</formula>
    </cfRule>
    <cfRule type="cellIs" dxfId="237" priority="19" stopIfTrue="1" operator="equal">
      <formula>FALSE</formula>
    </cfRule>
    <cfRule type="cellIs" dxfId="236" priority="20" operator="notBetween">
      <formula>-1</formula>
      <formula>1</formula>
    </cfRule>
  </conditionalFormatting>
  <conditionalFormatting sqref="BB38">
    <cfRule type="cellIs" dxfId="235" priority="5" stopIfTrue="1" operator="equal">
      <formula>" "</formula>
    </cfRule>
    <cfRule type="cellIs" dxfId="234" priority="6" stopIfTrue="1" operator="equal">
      <formula>TRUE</formula>
    </cfRule>
    <cfRule type="cellIs" dxfId="233" priority="7" stopIfTrue="1" operator="equal">
      <formula>FALSE</formula>
    </cfRule>
    <cfRule type="cellIs" dxfId="232" priority="8" operator="notBetween">
      <formula>-1</formula>
      <formula>1</formula>
    </cfRule>
  </conditionalFormatting>
  <conditionalFormatting sqref="BB40">
    <cfRule type="cellIs" dxfId="231" priority="1" stopIfTrue="1" operator="equal">
      <formula>" "</formula>
    </cfRule>
    <cfRule type="cellIs" dxfId="230" priority="2" stopIfTrue="1" operator="equal">
      <formula>TRUE</formula>
    </cfRule>
    <cfRule type="cellIs" dxfId="229" priority="3" stopIfTrue="1" operator="equal">
      <formula>FALSE</formula>
    </cfRule>
    <cfRule type="cellIs" dxfId="228" priority="4" operator="notBetween">
      <formula>-1</formula>
      <formula>1</formula>
    </cfRule>
  </conditionalFormatting>
  <conditionalFormatting sqref="D3:D18 AH3:AH9 AL3:AL9 AP3:AP9 AT3:AT9 AX3:AX9 BB3:BB9 BB31:BB34 AX31:AX34 AT31:AT34 AP31:AP34 AL31:AL34 AH31:AH34 AC31:AC39 Y31:Y39 U31:U39 Q31:Q39 L31:L35 H32:H35 D31:D35 D42:D47 L42:L47 Q41:Q43 U41:U43 Y41:Y43 AC41:AC43 AH41:AH43 AL41:AL43 AP41:AP43 AT41:AT43 AX41:AX43 BB41:BB43 D38:D39 H38 L38 AH36 AT36 AX36 BB36 BB26:BB29 AX22:AX29 AP22:AP29 AL20 AH20 BB15:BB18 AX15:AX18 AT15:AT18 AP15:AP18 AL15:AL18 AH15:AH18 BB11:BB12 AX11:AX12 AT11:AT12 AP11:AP12 AL11:AL12 AH11:AH13 AP20 AT20 AX20 BB20 BB22:BB24 AT22:AT29 AH22:AH29 AL22:AL29 AC20:AC22 Y20:Y29 U20:U29 Q20:Q29 L20:L29 H20:H29 D20:D29 H3:H18 L3:L18 Q3:Q14 U3:U14 Y3:Y14 AC3:AC11 H41:H47 AC24:AC29 AC18 AC13:AC14 Q16:Q18 U16:U18 Y16:Y18 AC16">
    <cfRule type="cellIs" dxfId="227" priority="305" stopIfTrue="1" operator="equal">
      <formula>" "</formula>
    </cfRule>
    <cfRule type="cellIs" dxfId="226" priority="306" stopIfTrue="1" operator="equal">
      <formula>TRUE</formula>
    </cfRule>
    <cfRule type="cellIs" dxfId="225" priority="307" stopIfTrue="1" operator="equal">
      <formula>FALSE</formula>
    </cfRule>
    <cfRule type="cellIs" dxfId="224" priority="308" operator="notBetween">
      <formula>-1</formula>
      <formula>1</formula>
    </cfRule>
  </conditionalFormatting>
  <conditionalFormatting sqref="D30 H30 L30 Q30 U30 Y30 AC30 AH30 AL30 AP30 AT30 AX30 BB30">
    <cfRule type="cellIs" dxfId="223" priority="301" stopIfTrue="1" operator="equal">
      <formula>" "</formula>
    </cfRule>
    <cfRule type="cellIs" dxfId="222" priority="302" stopIfTrue="1" operator="equal">
      <formula>TRUE</formula>
    </cfRule>
    <cfRule type="cellIs" dxfId="221" priority="303" stopIfTrue="1" operator="equal">
      <formula>FALSE</formula>
    </cfRule>
    <cfRule type="cellIs" dxfId="220" priority="304" operator="notBetween">
      <formula>-1</formula>
      <formula>1</formula>
    </cfRule>
  </conditionalFormatting>
  <conditionalFormatting sqref="AL40 AH40 AC40 Y40 U40 Q40 L40 H40 D40">
    <cfRule type="cellIs" dxfId="219" priority="297" stopIfTrue="1" operator="equal">
      <formula>" "</formula>
    </cfRule>
    <cfRule type="cellIs" dxfId="218" priority="298" stopIfTrue="1" operator="equal">
      <formula>TRUE</formula>
    </cfRule>
    <cfRule type="cellIs" dxfId="217" priority="299" stopIfTrue="1" operator="equal">
      <formula>FALSE</formula>
    </cfRule>
    <cfRule type="cellIs" dxfId="216" priority="300" operator="notBetween">
      <formula>-1</formula>
      <formula>1</formula>
    </cfRule>
  </conditionalFormatting>
  <conditionalFormatting sqref="Q44 U44 Y44 AC44 Q46 Q48 Q51:Q56 U46 U48 U50:U56 Y52:Y56 AC52:AC56">
    <cfRule type="cellIs" dxfId="215" priority="293" stopIfTrue="1" operator="equal">
      <formula>" "</formula>
    </cfRule>
    <cfRule type="cellIs" dxfId="214" priority="294" stopIfTrue="1" operator="equal">
      <formula>TRUE</formula>
    </cfRule>
    <cfRule type="cellIs" dxfId="213" priority="295" stopIfTrue="1" operator="equal">
      <formula>FALSE</formula>
    </cfRule>
    <cfRule type="cellIs" dxfId="212" priority="296" operator="notBetween">
      <formula>-1</formula>
      <formula>1</formula>
    </cfRule>
  </conditionalFormatting>
  <conditionalFormatting sqref="D36 H36 L36">
    <cfRule type="cellIs" dxfId="211" priority="289" stopIfTrue="1" operator="equal">
      <formula>" "</formula>
    </cfRule>
    <cfRule type="cellIs" dxfId="210" priority="290" stopIfTrue="1" operator="equal">
      <formula>TRUE</formula>
    </cfRule>
    <cfRule type="cellIs" dxfId="209" priority="291" stopIfTrue="1" operator="equal">
      <formula>FALSE</formula>
    </cfRule>
    <cfRule type="cellIs" dxfId="208" priority="292" operator="notBetween">
      <formula>-1</formula>
      <formula>1</formula>
    </cfRule>
  </conditionalFormatting>
  <conditionalFormatting sqref="BB35 AX35 AT35 AP35 AL35 AH35">
    <cfRule type="cellIs" dxfId="207" priority="285" stopIfTrue="1" operator="equal">
      <formula>" "</formula>
    </cfRule>
    <cfRule type="cellIs" dxfId="206" priority="286" stopIfTrue="1" operator="equal">
      <formula>TRUE</formula>
    </cfRule>
    <cfRule type="cellIs" dxfId="205" priority="287" stopIfTrue="1" operator="equal">
      <formula>FALSE</formula>
    </cfRule>
    <cfRule type="cellIs" dxfId="204" priority="288" operator="notBetween">
      <formula>-1</formula>
      <formula>1</formula>
    </cfRule>
  </conditionalFormatting>
  <conditionalFormatting sqref="AL21 AH21 AP21 AT21 AX21 BB21">
    <cfRule type="cellIs" dxfId="203" priority="257" stopIfTrue="1" operator="equal">
      <formula>" "</formula>
    </cfRule>
    <cfRule type="cellIs" dxfId="202" priority="258" stopIfTrue="1" operator="equal">
      <formula>TRUE</formula>
    </cfRule>
    <cfRule type="cellIs" dxfId="201" priority="259" stopIfTrue="1" operator="equal">
      <formula>FALSE</formula>
    </cfRule>
    <cfRule type="cellIs" dxfId="200" priority="260" operator="notBetween">
      <formula>-1</formula>
      <formula>1</formula>
    </cfRule>
  </conditionalFormatting>
  <conditionalFormatting sqref="AH37 AT37 AX37 BB37">
    <cfRule type="cellIs" dxfId="199" priority="277" stopIfTrue="1" operator="equal">
      <formula>" "</formula>
    </cfRule>
    <cfRule type="cellIs" dxfId="198" priority="278" stopIfTrue="1" operator="equal">
      <formula>TRUE</formula>
    </cfRule>
    <cfRule type="cellIs" dxfId="197" priority="279" stopIfTrue="1" operator="equal">
      <formula>FALSE</formula>
    </cfRule>
    <cfRule type="cellIs" dxfId="196" priority="280" operator="notBetween">
      <formula>-1</formula>
      <formula>1</formula>
    </cfRule>
  </conditionalFormatting>
  <conditionalFormatting sqref="BB25">
    <cfRule type="cellIs" dxfId="195" priority="273" stopIfTrue="1" operator="equal">
      <formula>" "</formula>
    </cfRule>
    <cfRule type="cellIs" dxfId="194" priority="274" stopIfTrue="1" operator="equal">
      <formula>TRUE</formula>
    </cfRule>
    <cfRule type="cellIs" dxfId="193" priority="275" stopIfTrue="1" operator="equal">
      <formula>FALSE</formula>
    </cfRule>
    <cfRule type="cellIs" dxfId="192" priority="276" operator="notBetween">
      <formula>-1</formula>
      <formula>1</formula>
    </cfRule>
  </conditionalFormatting>
  <conditionalFormatting sqref="AH14">
    <cfRule type="cellIs" dxfId="191" priority="269" stopIfTrue="1" operator="equal">
      <formula>" "</formula>
    </cfRule>
    <cfRule type="cellIs" dxfId="190" priority="270" stopIfTrue="1" operator="equal">
      <formula>TRUE</formula>
    </cfRule>
    <cfRule type="cellIs" dxfId="189" priority="271" stopIfTrue="1" operator="equal">
      <formula>FALSE</formula>
    </cfRule>
    <cfRule type="cellIs" dxfId="188" priority="272" operator="notBetween">
      <formula>-1</formula>
      <formula>1</formula>
    </cfRule>
  </conditionalFormatting>
  <conditionalFormatting sqref="AH10 AL10 AP10 AT10 AX10 BB10">
    <cfRule type="cellIs" dxfId="187" priority="265" stopIfTrue="1" operator="equal">
      <formula>" "</formula>
    </cfRule>
    <cfRule type="cellIs" dxfId="186" priority="266" stopIfTrue="1" operator="equal">
      <formula>TRUE</formula>
    </cfRule>
    <cfRule type="cellIs" dxfId="185" priority="267" stopIfTrue="1" operator="equal">
      <formula>FALSE</formula>
    </cfRule>
    <cfRule type="cellIs" dxfId="184" priority="268" operator="notBetween">
      <formula>-1</formula>
      <formula>1</formula>
    </cfRule>
  </conditionalFormatting>
  <conditionalFormatting sqref="AH19 AL19 AP19 AT19 AX19 BB19">
    <cfRule type="cellIs" dxfId="183" priority="261" stopIfTrue="1" operator="equal">
      <formula>" "</formula>
    </cfRule>
    <cfRule type="cellIs" dxfId="182" priority="262" stopIfTrue="1" operator="equal">
      <formula>TRUE</formula>
    </cfRule>
    <cfRule type="cellIs" dxfId="181" priority="263" stopIfTrue="1" operator="equal">
      <formula>FALSE</formula>
    </cfRule>
    <cfRule type="cellIs" dxfId="180" priority="264" operator="notBetween">
      <formula>-1</formula>
      <formula>1</formula>
    </cfRule>
  </conditionalFormatting>
  <conditionalFormatting sqref="AC19 Y19 U19 Q19 L19 H19 D19">
    <cfRule type="cellIs" dxfId="179" priority="253" stopIfTrue="1" operator="equal">
      <formula>" "</formula>
    </cfRule>
    <cfRule type="cellIs" dxfId="178" priority="254" stopIfTrue="1" operator="equal">
      <formula>TRUE</formula>
    </cfRule>
    <cfRule type="cellIs" dxfId="177" priority="255" stopIfTrue="1" operator="equal">
      <formula>FALSE</formula>
    </cfRule>
    <cfRule type="cellIs" dxfId="176" priority="256" operator="notBetween">
      <formula>-1</formula>
      <formula>1</formula>
    </cfRule>
  </conditionalFormatting>
  <conditionalFormatting sqref="AL13">
    <cfRule type="cellIs" dxfId="175" priority="249" stopIfTrue="1" operator="equal">
      <formula>" "</formula>
    </cfRule>
    <cfRule type="cellIs" dxfId="174" priority="250" stopIfTrue="1" operator="equal">
      <formula>TRUE</formula>
    </cfRule>
    <cfRule type="cellIs" dxfId="173" priority="251" stopIfTrue="1" operator="equal">
      <formula>FALSE</formula>
    </cfRule>
    <cfRule type="cellIs" dxfId="172" priority="252" operator="notBetween">
      <formula>-1</formula>
      <formula>1</formula>
    </cfRule>
  </conditionalFormatting>
  <conditionalFormatting sqref="AL14">
    <cfRule type="cellIs" dxfId="171" priority="245" stopIfTrue="1" operator="equal">
      <formula>" "</formula>
    </cfRule>
    <cfRule type="cellIs" dxfId="170" priority="246" stopIfTrue="1" operator="equal">
      <formula>TRUE</formula>
    </cfRule>
    <cfRule type="cellIs" dxfId="169" priority="247" stopIfTrue="1" operator="equal">
      <formula>FALSE</formula>
    </cfRule>
    <cfRule type="cellIs" dxfId="168" priority="248" operator="notBetween">
      <formula>-1</formula>
      <formula>1</formula>
    </cfRule>
  </conditionalFormatting>
  <conditionalFormatting sqref="AP13">
    <cfRule type="cellIs" dxfId="167" priority="241" stopIfTrue="1" operator="equal">
      <formula>" "</formula>
    </cfRule>
    <cfRule type="cellIs" dxfId="166" priority="242" stopIfTrue="1" operator="equal">
      <formula>TRUE</formula>
    </cfRule>
    <cfRule type="cellIs" dxfId="165" priority="243" stopIfTrue="1" operator="equal">
      <formula>FALSE</formula>
    </cfRule>
    <cfRule type="cellIs" dxfId="164" priority="244" operator="notBetween">
      <formula>-1</formula>
      <formula>1</formula>
    </cfRule>
  </conditionalFormatting>
  <conditionalFormatting sqref="AP14">
    <cfRule type="cellIs" dxfId="163" priority="237" stopIfTrue="1" operator="equal">
      <formula>" "</formula>
    </cfRule>
    <cfRule type="cellIs" dxfId="162" priority="238" stopIfTrue="1" operator="equal">
      <formula>TRUE</formula>
    </cfRule>
    <cfRule type="cellIs" dxfId="161" priority="239" stopIfTrue="1" operator="equal">
      <formula>FALSE</formula>
    </cfRule>
    <cfRule type="cellIs" dxfId="160" priority="240" operator="notBetween">
      <formula>-1</formula>
      <formula>1</formula>
    </cfRule>
  </conditionalFormatting>
  <conditionalFormatting sqref="AT13">
    <cfRule type="cellIs" dxfId="159" priority="233" stopIfTrue="1" operator="equal">
      <formula>" "</formula>
    </cfRule>
    <cfRule type="cellIs" dxfId="158" priority="234" stopIfTrue="1" operator="equal">
      <formula>TRUE</formula>
    </cfRule>
    <cfRule type="cellIs" dxfId="157" priority="235" stopIfTrue="1" operator="equal">
      <formula>FALSE</formula>
    </cfRule>
    <cfRule type="cellIs" dxfId="156" priority="236" operator="notBetween">
      <formula>-1</formula>
      <formula>1</formula>
    </cfRule>
  </conditionalFormatting>
  <conditionalFormatting sqref="AT14">
    <cfRule type="cellIs" dxfId="155" priority="229" stopIfTrue="1" operator="equal">
      <formula>" "</formula>
    </cfRule>
    <cfRule type="cellIs" dxfId="154" priority="230" stopIfTrue="1" operator="equal">
      <formula>TRUE</formula>
    </cfRule>
    <cfRule type="cellIs" dxfId="153" priority="231" stopIfTrue="1" operator="equal">
      <formula>FALSE</formula>
    </cfRule>
    <cfRule type="cellIs" dxfId="152" priority="232" operator="notBetween">
      <formula>-1</formula>
      <formula>1</formula>
    </cfRule>
  </conditionalFormatting>
  <conditionalFormatting sqref="AX13">
    <cfRule type="cellIs" dxfId="151" priority="225" stopIfTrue="1" operator="equal">
      <formula>" "</formula>
    </cfRule>
    <cfRule type="cellIs" dxfId="150" priority="226" stopIfTrue="1" operator="equal">
      <formula>TRUE</formula>
    </cfRule>
    <cfRule type="cellIs" dxfId="149" priority="227" stopIfTrue="1" operator="equal">
      <formula>FALSE</formula>
    </cfRule>
    <cfRule type="cellIs" dxfId="148" priority="228" operator="notBetween">
      <formula>-1</formula>
      <formula>1</formula>
    </cfRule>
  </conditionalFormatting>
  <conditionalFormatting sqref="AX14">
    <cfRule type="cellIs" dxfId="147" priority="221" stopIfTrue="1" operator="equal">
      <formula>" "</formula>
    </cfRule>
    <cfRule type="cellIs" dxfId="146" priority="222" stopIfTrue="1" operator="equal">
      <formula>TRUE</formula>
    </cfRule>
    <cfRule type="cellIs" dxfId="145" priority="223" stopIfTrue="1" operator="equal">
      <formula>FALSE</formula>
    </cfRule>
    <cfRule type="cellIs" dxfId="144" priority="224" operator="notBetween">
      <formula>-1</formula>
      <formula>1</formula>
    </cfRule>
  </conditionalFormatting>
  <conditionalFormatting sqref="BB13">
    <cfRule type="cellIs" dxfId="143" priority="217" stopIfTrue="1" operator="equal">
      <formula>" "</formula>
    </cfRule>
    <cfRule type="cellIs" dxfId="142" priority="218" stopIfTrue="1" operator="equal">
      <formula>TRUE</formula>
    </cfRule>
    <cfRule type="cellIs" dxfId="141" priority="219" stopIfTrue="1" operator="equal">
      <formula>FALSE</formula>
    </cfRule>
    <cfRule type="cellIs" dxfId="140" priority="220" operator="notBetween">
      <formula>-1</formula>
      <formula>1</formula>
    </cfRule>
  </conditionalFormatting>
  <conditionalFormatting sqref="BB14">
    <cfRule type="cellIs" dxfId="139" priority="213" stopIfTrue="1" operator="equal">
      <formula>" "</formula>
    </cfRule>
    <cfRule type="cellIs" dxfId="138" priority="214" stopIfTrue="1" operator="equal">
      <formula>TRUE</formula>
    </cfRule>
    <cfRule type="cellIs" dxfId="137" priority="215" stopIfTrue="1" operator="equal">
      <formula>FALSE</formula>
    </cfRule>
    <cfRule type="cellIs" dxfId="136" priority="216" operator="notBetween">
      <formula>-1</formula>
      <formula>1</formula>
    </cfRule>
  </conditionalFormatting>
  <conditionalFormatting sqref="AC23">
    <cfRule type="cellIs" dxfId="135" priority="209" stopIfTrue="1" operator="equal">
      <formula>" "</formula>
    </cfRule>
    <cfRule type="cellIs" dxfId="134" priority="210" stopIfTrue="1" operator="equal">
      <formula>TRUE</formula>
    </cfRule>
    <cfRule type="cellIs" dxfId="133" priority="211" stopIfTrue="1" operator="equal">
      <formula>FALSE</formula>
    </cfRule>
    <cfRule type="cellIs" dxfId="132" priority="212" operator="notBetween">
      <formula>-1</formula>
      <formula>1</formula>
    </cfRule>
  </conditionalFormatting>
  <conditionalFormatting sqref="AC17">
    <cfRule type="cellIs" dxfId="131" priority="205" stopIfTrue="1" operator="equal">
      <formula>" "</formula>
    </cfRule>
    <cfRule type="cellIs" dxfId="130" priority="206" stopIfTrue="1" operator="equal">
      <formula>TRUE</formula>
    </cfRule>
    <cfRule type="cellIs" dxfId="129" priority="207" stopIfTrue="1" operator="equal">
      <formula>FALSE</formula>
    </cfRule>
    <cfRule type="cellIs" dxfId="128" priority="208" operator="notBetween">
      <formula>-1</formula>
      <formula>1</formula>
    </cfRule>
  </conditionalFormatting>
  <conditionalFormatting sqref="AC12">
    <cfRule type="cellIs" dxfId="127" priority="201" stopIfTrue="1" operator="equal">
      <formula>" "</formula>
    </cfRule>
    <cfRule type="cellIs" dxfId="126" priority="202" stopIfTrue="1" operator="equal">
      <formula>TRUE</formula>
    </cfRule>
    <cfRule type="cellIs" dxfId="125" priority="203" stopIfTrue="1" operator="equal">
      <formula>FALSE</formula>
    </cfRule>
    <cfRule type="cellIs" dxfId="124" priority="204" operator="notBetween">
      <formula>-1</formula>
      <formula>1</formula>
    </cfRule>
  </conditionalFormatting>
  <conditionalFormatting sqref="Q50">
    <cfRule type="cellIs" dxfId="123" priority="125" stopIfTrue="1" operator="equal">
      <formula>" "</formula>
    </cfRule>
    <cfRule type="cellIs" dxfId="122" priority="126" stopIfTrue="1" operator="equal">
      <formula>TRUE</formula>
    </cfRule>
    <cfRule type="cellIs" dxfId="121" priority="127" stopIfTrue="1" operator="equal">
      <formula>FALSE</formula>
    </cfRule>
    <cfRule type="cellIs" dxfId="120" priority="128" operator="notBetween">
      <formula>-1</formula>
      <formula>1</formula>
    </cfRule>
  </conditionalFormatting>
  <conditionalFormatting sqref="U45">
    <cfRule type="cellIs" dxfId="119" priority="121" stopIfTrue="1" operator="equal">
      <formula>" "</formula>
    </cfRule>
    <cfRule type="cellIs" dxfId="118" priority="122" stopIfTrue="1" operator="equal">
      <formula>TRUE</formula>
    </cfRule>
    <cfRule type="cellIs" dxfId="117" priority="123" stopIfTrue="1" operator="equal">
      <formula>FALSE</formula>
    </cfRule>
    <cfRule type="cellIs" dxfId="116" priority="124" operator="notBetween">
      <formula>-1</formula>
      <formula>1</formula>
    </cfRule>
  </conditionalFormatting>
  <conditionalFormatting sqref="D41">
    <cfRule type="cellIs" dxfId="115" priority="177" stopIfTrue="1" operator="equal">
      <formula>" "</formula>
    </cfRule>
    <cfRule type="cellIs" dxfId="114" priority="178" stopIfTrue="1" operator="equal">
      <formula>TRUE</formula>
    </cfRule>
    <cfRule type="cellIs" dxfId="113" priority="179" stopIfTrue="1" operator="equal">
      <formula>FALSE</formula>
    </cfRule>
    <cfRule type="cellIs" dxfId="112" priority="180" operator="notBetween">
      <formula>-1</formula>
      <formula>1</formula>
    </cfRule>
  </conditionalFormatting>
  <conditionalFormatting sqref="H31">
    <cfRule type="cellIs" dxfId="111" priority="185" stopIfTrue="1" operator="equal">
      <formula>" "</formula>
    </cfRule>
    <cfRule type="cellIs" dxfId="110" priority="186" stopIfTrue="1" operator="equal">
      <formula>TRUE</formula>
    </cfRule>
    <cfRule type="cellIs" dxfId="109" priority="187" stopIfTrue="1" operator="equal">
      <formula>FALSE</formula>
    </cfRule>
    <cfRule type="cellIs" dxfId="108" priority="188" operator="notBetween">
      <formula>-1</formula>
      <formula>1</formula>
    </cfRule>
  </conditionalFormatting>
  <conditionalFormatting sqref="D37">
    <cfRule type="cellIs" dxfId="107" priority="181" stopIfTrue="1" operator="equal">
      <formula>" "</formula>
    </cfRule>
    <cfRule type="cellIs" dxfId="106" priority="182" stopIfTrue="1" operator="equal">
      <formula>TRUE</formula>
    </cfRule>
    <cfRule type="cellIs" dxfId="105" priority="183" stopIfTrue="1" operator="equal">
      <formula>FALSE</formula>
    </cfRule>
    <cfRule type="cellIs" dxfId="104" priority="184" operator="notBetween">
      <formula>-1</formula>
      <formula>1</formula>
    </cfRule>
  </conditionalFormatting>
  <conditionalFormatting sqref="H37">
    <cfRule type="cellIs" dxfId="103" priority="173" stopIfTrue="1" operator="equal">
      <formula>" "</formula>
    </cfRule>
    <cfRule type="cellIs" dxfId="102" priority="174" stopIfTrue="1" operator="equal">
      <formula>TRUE</formula>
    </cfRule>
    <cfRule type="cellIs" dxfId="101" priority="175" stopIfTrue="1" operator="equal">
      <formula>FALSE</formula>
    </cfRule>
    <cfRule type="cellIs" dxfId="100" priority="176" operator="notBetween">
      <formula>-1</formula>
      <formula>1</formula>
    </cfRule>
  </conditionalFormatting>
  <conditionalFormatting sqref="H39">
    <cfRule type="cellIs" dxfId="99" priority="169" stopIfTrue="1" operator="equal">
      <formula>" "</formula>
    </cfRule>
    <cfRule type="cellIs" dxfId="98" priority="170" stopIfTrue="1" operator="equal">
      <formula>TRUE</formula>
    </cfRule>
    <cfRule type="cellIs" dxfId="97" priority="171" stopIfTrue="1" operator="equal">
      <formula>FALSE</formula>
    </cfRule>
    <cfRule type="cellIs" dxfId="96" priority="172" operator="notBetween">
      <formula>-1</formula>
      <formula>1</formula>
    </cfRule>
  </conditionalFormatting>
  <conditionalFormatting sqref="L37">
    <cfRule type="cellIs" dxfId="95" priority="165" stopIfTrue="1" operator="equal">
      <formula>" "</formula>
    </cfRule>
    <cfRule type="cellIs" dxfId="94" priority="166" stopIfTrue="1" operator="equal">
      <formula>TRUE</formula>
    </cfRule>
    <cfRule type="cellIs" dxfId="93" priority="167" stopIfTrue="1" operator="equal">
      <formula>FALSE</formula>
    </cfRule>
    <cfRule type="cellIs" dxfId="92" priority="168" operator="notBetween">
      <formula>-1</formula>
      <formula>1</formula>
    </cfRule>
  </conditionalFormatting>
  <conditionalFormatting sqref="L39">
    <cfRule type="cellIs" dxfId="91" priority="161" stopIfTrue="1" operator="equal">
      <formula>" "</formula>
    </cfRule>
    <cfRule type="cellIs" dxfId="90" priority="162" stopIfTrue="1" operator="equal">
      <formula>TRUE</formula>
    </cfRule>
    <cfRule type="cellIs" dxfId="89" priority="163" stopIfTrue="1" operator="equal">
      <formula>FALSE</formula>
    </cfRule>
    <cfRule type="cellIs" dxfId="88" priority="164" operator="notBetween">
      <formula>-1</formula>
      <formula>1</formula>
    </cfRule>
  </conditionalFormatting>
  <conditionalFormatting sqref="L41">
    <cfRule type="cellIs" dxfId="87" priority="157" stopIfTrue="1" operator="equal">
      <formula>" "</formula>
    </cfRule>
    <cfRule type="cellIs" dxfId="86" priority="158" stopIfTrue="1" operator="equal">
      <formula>TRUE</formula>
    </cfRule>
    <cfRule type="cellIs" dxfId="85" priority="159" stopIfTrue="1" operator="equal">
      <formula>FALSE</formula>
    </cfRule>
    <cfRule type="cellIs" dxfId="84" priority="160" operator="notBetween">
      <formula>-1</formula>
      <formula>1</formula>
    </cfRule>
  </conditionalFormatting>
  <conditionalFormatting sqref="Q15">
    <cfRule type="cellIs" dxfId="83" priority="153" stopIfTrue="1" operator="equal">
      <formula>" "</formula>
    </cfRule>
    <cfRule type="cellIs" dxfId="82" priority="154" stopIfTrue="1" operator="equal">
      <formula>TRUE</formula>
    </cfRule>
    <cfRule type="cellIs" dxfId="81" priority="155" stopIfTrue="1" operator="equal">
      <formula>FALSE</formula>
    </cfRule>
    <cfRule type="cellIs" dxfId="80" priority="156" operator="notBetween">
      <formula>-1</formula>
      <formula>1</formula>
    </cfRule>
  </conditionalFormatting>
  <conditionalFormatting sqref="U15">
    <cfRule type="cellIs" dxfId="79" priority="149" stopIfTrue="1" operator="equal">
      <formula>" "</formula>
    </cfRule>
    <cfRule type="cellIs" dxfId="78" priority="150" stopIfTrue="1" operator="equal">
      <formula>TRUE</formula>
    </cfRule>
    <cfRule type="cellIs" dxfId="77" priority="151" stopIfTrue="1" operator="equal">
      <formula>FALSE</formula>
    </cfRule>
    <cfRule type="cellIs" dxfId="76" priority="152" operator="notBetween">
      <formula>-1</formula>
      <formula>1</formula>
    </cfRule>
  </conditionalFormatting>
  <conditionalFormatting sqref="Y15">
    <cfRule type="cellIs" dxfId="75" priority="145" stopIfTrue="1" operator="equal">
      <formula>" "</formula>
    </cfRule>
    <cfRule type="cellIs" dxfId="74" priority="146" stopIfTrue="1" operator="equal">
      <formula>TRUE</formula>
    </cfRule>
    <cfRule type="cellIs" dxfId="73" priority="147" stopIfTrue="1" operator="equal">
      <formula>FALSE</formula>
    </cfRule>
    <cfRule type="cellIs" dxfId="72" priority="148" operator="notBetween">
      <formula>-1</formula>
      <formula>1</formula>
    </cfRule>
  </conditionalFormatting>
  <conditionalFormatting sqref="AC15">
    <cfRule type="cellIs" dxfId="71" priority="141" stopIfTrue="1" operator="equal">
      <formula>" "</formula>
    </cfRule>
    <cfRule type="cellIs" dxfId="70" priority="142" stopIfTrue="1" operator="equal">
      <formula>TRUE</formula>
    </cfRule>
    <cfRule type="cellIs" dxfId="69" priority="143" stopIfTrue="1" operator="equal">
      <formula>FALSE</formula>
    </cfRule>
    <cfRule type="cellIs" dxfId="68" priority="144" operator="notBetween">
      <formula>-1</formula>
      <formula>1</formula>
    </cfRule>
  </conditionalFormatting>
  <conditionalFormatting sqref="Q45">
    <cfRule type="cellIs" dxfId="67" priority="137" stopIfTrue="1" operator="equal">
      <formula>" "</formula>
    </cfRule>
    <cfRule type="cellIs" dxfId="66" priority="138" stopIfTrue="1" operator="equal">
      <formula>TRUE</formula>
    </cfRule>
    <cfRule type="cellIs" dxfId="65" priority="139" stopIfTrue="1" operator="equal">
      <formula>FALSE</formula>
    </cfRule>
    <cfRule type="cellIs" dxfId="64" priority="140" operator="notBetween">
      <formula>-1</formula>
      <formula>1</formula>
    </cfRule>
  </conditionalFormatting>
  <conditionalFormatting sqref="Q47">
    <cfRule type="cellIs" dxfId="63" priority="133" stopIfTrue="1" operator="equal">
      <formula>" "</formula>
    </cfRule>
    <cfRule type="cellIs" dxfId="62" priority="134" stopIfTrue="1" operator="equal">
      <formula>TRUE</formula>
    </cfRule>
    <cfRule type="cellIs" dxfId="61" priority="135" stopIfTrue="1" operator="equal">
      <formula>FALSE</formula>
    </cfRule>
    <cfRule type="cellIs" dxfId="60" priority="136" operator="notBetween">
      <formula>-1</formula>
      <formula>1</formula>
    </cfRule>
  </conditionalFormatting>
  <conditionalFormatting sqref="Q49">
    <cfRule type="cellIs" dxfId="59" priority="129" stopIfTrue="1" operator="equal">
      <formula>" "</formula>
    </cfRule>
    <cfRule type="cellIs" dxfId="58" priority="130" stopIfTrue="1" operator="equal">
      <formula>TRUE</formula>
    </cfRule>
    <cfRule type="cellIs" dxfId="57" priority="131" stopIfTrue="1" operator="equal">
      <formula>FALSE</formula>
    </cfRule>
    <cfRule type="cellIs" dxfId="56" priority="132" operator="notBetween">
      <formula>-1</formula>
      <formula>1</formula>
    </cfRule>
  </conditionalFormatting>
  <conditionalFormatting sqref="U47">
    <cfRule type="cellIs" dxfId="55" priority="117" stopIfTrue="1" operator="equal">
      <formula>" "</formula>
    </cfRule>
    <cfRule type="cellIs" dxfId="54" priority="118" stopIfTrue="1" operator="equal">
      <formula>TRUE</formula>
    </cfRule>
    <cfRule type="cellIs" dxfId="53" priority="119" stopIfTrue="1" operator="equal">
      <formula>FALSE</formula>
    </cfRule>
    <cfRule type="cellIs" dxfId="52" priority="120" operator="notBetween">
      <formula>-1</formula>
      <formula>1</formula>
    </cfRule>
  </conditionalFormatting>
  <conditionalFormatting sqref="U49">
    <cfRule type="cellIs" dxfId="51" priority="113" stopIfTrue="1" operator="equal">
      <formula>" "</formula>
    </cfRule>
    <cfRule type="cellIs" dxfId="50" priority="114" stopIfTrue="1" operator="equal">
      <formula>TRUE</formula>
    </cfRule>
    <cfRule type="cellIs" dxfId="49" priority="115" stopIfTrue="1" operator="equal">
      <formula>FALSE</formula>
    </cfRule>
    <cfRule type="cellIs" dxfId="48" priority="116" operator="notBetween">
      <formula>-1</formula>
      <formula>1</formula>
    </cfRule>
  </conditionalFormatting>
  <conditionalFormatting sqref="Y46 Y48 Y50:Y51">
    <cfRule type="cellIs" dxfId="47" priority="109" stopIfTrue="1" operator="equal">
      <formula>" "</formula>
    </cfRule>
    <cfRule type="cellIs" dxfId="46" priority="110" stopIfTrue="1" operator="equal">
      <formula>TRUE</formula>
    </cfRule>
    <cfRule type="cellIs" dxfId="45" priority="111" stopIfTrue="1" operator="equal">
      <formula>FALSE</formula>
    </cfRule>
    <cfRule type="cellIs" dxfId="44" priority="112" operator="notBetween">
      <formula>-1</formula>
      <formula>1</formula>
    </cfRule>
  </conditionalFormatting>
  <conditionalFormatting sqref="Y45">
    <cfRule type="cellIs" dxfId="43" priority="105" stopIfTrue="1" operator="equal">
      <formula>" "</formula>
    </cfRule>
    <cfRule type="cellIs" dxfId="42" priority="106" stopIfTrue="1" operator="equal">
      <formula>TRUE</formula>
    </cfRule>
    <cfRule type="cellIs" dxfId="41" priority="107" stopIfTrue="1" operator="equal">
      <formula>FALSE</formula>
    </cfRule>
    <cfRule type="cellIs" dxfId="40" priority="108" operator="notBetween">
      <formula>-1</formula>
      <formula>1</formula>
    </cfRule>
  </conditionalFormatting>
  <conditionalFormatting sqref="Y47">
    <cfRule type="cellIs" dxfId="39" priority="101" stopIfTrue="1" operator="equal">
      <formula>" "</formula>
    </cfRule>
    <cfRule type="cellIs" dxfId="38" priority="102" stopIfTrue="1" operator="equal">
      <formula>TRUE</formula>
    </cfRule>
    <cfRule type="cellIs" dxfId="37" priority="103" stopIfTrue="1" operator="equal">
      <formula>FALSE</formula>
    </cfRule>
    <cfRule type="cellIs" dxfId="36" priority="104" operator="notBetween">
      <formula>-1</formula>
      <formula>1</formula>
    </cfRule>
  </conditionalFormatting>
  <conditionalFormatting sqref="Y49">
    <cfRule type="cellIs" dxfId="35" priority="97" stopIfTrue="1" operator="equal">
      <formula>" "</formula>
    </cfRule>
    <cfRule type="cellIs" dxfId="34" priority="98" stopIfTrue="1" operator="equal">
      <formula>TRUE</formula>
    </cfRule>
    <cfRule type="cellIs" dxfId="33" priority="99" stopIfTrue="1" operator="equal">
      <formula>FALSE</formula>
    </cfRule>
    <cfRule type="cellIs" dxfId="32" priority="100" operator="notBetween">
      <formula>-1</formula>
      <formula>1</formula>
    </cfRule>
  </conditionalFormatting>
  <conditionalFormatting sqref="AC46 AC48 AC50:AC51">
    <cfRule type="cellIs" dxfId="31" priority="93" stopIfTrue="1" operator="equal">
      <formula>" "</formula>
    </cfRule>
    <cfRule type="cellIs" dxfId="30" priority="94" stopIfTrue="1" operator="equal">
      <formula>TRUE</formula>
    </cfRule>
    <cfRule type="cellIs" dxfId="29" priority="95" stopIfTrue="1" operator="equal">
      <formula>FALSE</formula>
    </cfRule>
    <cfRule type="cellIs" dxfId="28" priority="96" operator="notBetween">
      <formula>-1</formula>
      <formula>1</formula>
    </cfRule>
  </conditionalFormatting>
  <conditionalFormatting sqref="AC45">
    <cfRule type="cellIs" dxfId="27" priority="89" stopIfTrue="1" operator="equal">
      <formula>" "</formula>
    </cfRule>
    <cfRule type="cellIs" dxfId="26" priority="90" stopIfTrue="1" operator="equal">
      <formula>TRUE</formula>
    </cfRule>
    <cfRule type="cellIs" dxfId="25" priority="91" stopIfTrue="1" operator="equal">
      <formula>FALSE</formula>
    </cfRule>
    <cfRule type="cellIs" dxfId="24" priority="92" operator="notBetween">
      <formula>-1</formula>
      <formula>1</formula>
    </cfRule>
  </conditionalFormatting>
  <conditionalFormatting sqref="AC47">
    <cfRule type="cellIs" dxfId="23" priority="85" stopIfTrue="1" operator="equal">
      <formula>" "</formula>
    </cfRule>
    <cfRule type="cellIs" dxfId="22" priority="86" stopIfTrue="1" operator="equal">
      <formula>TRUE</formula>
    </cfRule>
    <cfRule type="cellIs" dxfId="21" priority="87" stopIfTrue="1" operator="equal">
      <formula>FALSE</formula>
    </cfRule>
    <cfRule type="cellIs" dxfId="20" priority="88" operator="notBetween">
      <formula>-1</formula>
      <formula>1</formula>
    </cfRule>
  </conditionalFormatting>
  <conditionalFormatting sqref="AC49">
    <cfRule type="cellIs" dxfId="19" priority="81" stopIfTrue="1" operator="equal">
      <formula>" "</formula>
    </cfRule>
    <cfRule type="cellIs" dxfId="18" priority="82" stopIfTrue="1" operator="equal">
      <formula>TRUE</formula>
    </cfRule>
    <cfRule type="cellIs" dxfId="17" priority="83" stopIfTrue="1" operator="equal">
      <formula>FALSE</formula>
    </cfRule>
    <cfRule type="cellIs" dxfId="16" priority="84" operator="notBetween">
      <formula>-1</formula>
      <formula>1</formula>
    </cfRule>
  </conditionalFormatting>
  <conditionalFormatting sqref="AH39">
    <cfRule type="cellIs" dxfId="15" priority="77" stopIfTrue="1" operator="equal">
      <formula>" "</formula>
    </cfRule>
    <cfRule type="cellIs" dxfId="14" priority="78" stopIfTrue="1" operator="equal">
      <formula>TRUE</formula>
    </cfRule>
    <cfRule type="cellIs" dxfId="13" priority="79" stopIfTrue="1" operator="equal">
      <formula>FALSE</formula>
    </cfRule>
    <cfRule type="cellIs" dxfId="12" priority="80" operator="notBetween">
      <formula>-1</formula>
      <formula>1</formula>
    </cfRule>
  </conditionalFormatting>
  <conditionalFormatting sqref="AH38">
    <cfRule type="cellIs" dxfId="11" priority="73" stopIfTrue="1" operator="equal">
      <formula>" "</formula>
    </cfRule>
    <cfRule type="cellIs" dxfId="10" priority="74" stopIfTrue="1" operator="equal">
      <formula>TRUE</formula>
    </cfRule>
    <cfRule type="cellIs" dxfId="9" priority="75" stopIfTrue="1" operator="equal">
      <formula>FALSE</formula>
    </cfRule>
    <cfRule type="cellIs" dxfId="8" priority="76" operator="notBetween">
      <formula>-1</formula>
      <formula>1</formula>
    </cfRule>
  </conditionalFormatting>
  <conditionalFormatting sqref="AT39">
    <cfRule type="cellIs" dxfId="7" priority="33" stopIfTrue="1" operator="equal">
      <formula>" "</formula>
    </cfRule>
    <cfRule type="cellIs" dxfId="6" priority="34" stopIfTrue="1" operator="equal">
      <formula>TRUE</formula>
    </cfRule>
    <cfRule type="cellIs" dxfId="5" priority="35" stopIfTrue="1" operator="equal">
      <formula>FALSE</formula>
    </cfRule>
    <cfRule type="cellIs" dxfId="4" priority="36" operator="notBetween">
      <formula>-1</formula>
      <formula>1</formula>
    </cfRule>
  </conditionalFormatting>
  <conditionalFormatting sqref="AT38">
    <cfRule type="cellIs" dxfId="3" priority="29" stopIfTrue="1" operator="equal">
      <formula>" "</formula>
    </cfRule>
    <cfRule type="cellIs" dxfId="2" priority="30" stopIfTrue="1" operator="equal">
      <formula>TRUE</formula>
    </cfRule>
    <cfRule type="cellIs" dxfId="1" priority="31" stopIfTrue="1" operator="equal">
      <formula>FALSE</formula>
    </cfRule>
    <cfRule type="cellIs" dxfId="0" priority="32" operator="notBetween">
      <formula>-1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Ipsilat. Brach. Plex</vt:lpstr>
      <vt:lpstr>Proximal Bronchial Tree</vt:lpstr>
      <vt:lpstr>Format Template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2019-08-21T12:33:39Z</dcterms:created>
  <dcterms:modified xsi:type="dcterms:W3CDTF">2019-08-31T03:48:51Z</dcterms:modified>
</cp:coreProperties>
</file>