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8800" windowHeight="122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V7" i="1"/>
  <c r="T7"/>
  <c r="R7"/>
  <c r="J7"/>
  <c r="AA7" s="1"/>
  <c r="P7" l="1"/>
  <c r="W7" l="1"/>
  <c r="AB7" s="1"/>
  <c r="X7" l="1"/>
</calcChain>
</file>

<file path=xl/sharedStrings.xml><?xml version="1.0" encoding="utf-8"?>
<sst xmlns="http://schemas.openxmlformats.org/spreadsheetml/2006/main" count="81" uniqueCount="81">
  <si>
    <t>№ п/п</t>
  </si>
  <si>
    <t>№ Договора</t>
  </si>
  <si>
    <t>ТОРГОВЕЦ</t>
  </si>
  <si>
    <t>ДАТА ВЫДАЧИ</t>
  </si>
  <si>
    <t>ВЫДАННАЯ СУММА</t>
  </si>
  <si>
    <t>СТАВКА ВЫДАЧИ (%)</t>
  </si>
  <si>
    <t>СУММА ВОЗВРАТА</t>
  </si>
  <si>
    <t>КОЛ-ВО ПЛАТЕЖЕЙ</t>
  </si>
  <si>
    <t>ЕЖЕДНЕВНЫЙ ПЛАТЕЖ</t>
  </si>
  <si>
    <t>ПРОЦЕНТ СПИСАНИЯ</t>
  </si>
  <si>
    <t>ПОЛНЫЙ ДОХОД</t>
  </si>
  <si>
    <t>Дата закрытия по плану</t>
  </si>
  <si>
    <t>ТИП ФИН-Я</t>
  </si>
  <si>
    <t>Фикс</t>
  </si>
  <si>
    <t>09.02.2017</t>
  </si>
  <si>
    <t>10.08.2017</t>
  </si>
  <si>
    <t>с</t>
  </si>
  <si>
    <t>по</t>
  </si>
  <si>
    <t>Банк Эквайер</t>
  </si>
  <si>
    <t>Ставка банка</t>
  </si>
  <si>
    <t xml:space="preserve">Комиссия посредника </t>
  </si>
  <si>
    <t>Комиссия агента</t>
  </si>
  <si>
    <t>Сумма банка</t>
  </si>
  <si>
    <t>Сумма посредника</t>
  </si>
  <si>
    <t>ВТБ24</t>
  </si>
  <si>
    <t>Собрано ДС</t>
  </si>
  <si>
    <t>Осталось ДС</t>
  </si>
  <si>
    <t>Вид финансирования</t>
  </si>
  <si>
    <t>Факторинг</t>
  </si>
  <si>
    <t>Клиент № 1</t>
  </si>
  <si>
    <t>Сумма агента</t>
  </si>
  <si>
    <t>Комиссия менеджера</t>
  </si>
  <si>
    <t>Ставка менеджера</t>
  </si>
  <si>
    <t>Эфективная ставка</t>
  </si>
  <si>
    <t>Сумма дохода в собранных  ДС</t>
  </si>
  <si>
    <t>Доля собранных ДС</t>
  </si>
  <si>
    <t>Финансовый отчет ALTYNFIN за период</t>
  </si>
  <si>
    <t>${table.t1.index}</t>
  </si>
  <si>
    <t>${table.t1.agr_number}</t>
  </si>
  <si>
    <t>${table.t1.merchant}</t>
  </si>
  <si>
    <t>${table.t1.financing_type}</t>
  </si>
  <si>
    <t>${table.t1.financing_purpose}</t>
  </si>
  <si>
    <t>${table.t1.finanincg_date}</t>
  </si>
  <si>
    <t>${table.t1.plan_closing_date}</t>
  </si>
  <si>
    <t>${table.t1.founding_amount}</t>
  </si>
  <si>
    <t>${table.t1.factoring_rate}</t>
  </si>
  <si>
    <t>${table.t1.amount_to_return}</t>
  </si>
  <si>
    <t>${table.t1.payments_count}</t>
  </si>
  <si>
    <t>${table.t1.payment_amount}</t>
  </si>
  <si>
    <t>${table.t1.dly_withdraw_rate}</t>
  </si>
  <si>
    <t>${table.t1.bank}</t>
  </si>
  <si>
    <t>${table.t1.bank_comission_percent}</t>
  </si>
  <si>
    <t>${table.t1.bank_comission}</t>
  </si>
  <si>
    <t>${table.t1.mediator_comission_percent}</t>
  </si>
  <si>
    <t>${table.t1.mediator_comission}</t>
  </si>
  <si>
    <t>${table.t1.agent_comission_percent}</t>
  </si>
  <si>
    <t>${table.t1.agent_comission}</t>
  </si>
  <si>
    <t>${table.t1.manager_comission_percent}</t>
  </si>
  <si>
    <t>${table.t1.manager_comission}</t>
  </si>
  <si>
    <t>${table.t1.gross_profit}</t>
  </si>
  <si>
    <t>${table.t1.effective_rate}</t>
  </si>
  <si>
    <t>${table.t1.total_collected}</t>
  </si>
  <si>
    <t>${table.t1.total_pending}</t>
  </si>
  <si>
    <t>${table.t1.closing_percent}</t>
  </si>
  <si>
    <t>${table.t1.currnet_gross_profit}</t>
  </si>
  <si>
    <t>${total_founding_amount}</t>
  </si>
  <si>
    <t>${total_factoring_rate}</t>
  </si>
  <si>
    <t>${total_amount_to_return}</t>
  </si>
  <si>
    <t>${total_payments_count}</t>
  </si>
  <si>
    <t>${total_payment_amount}</t>
  </si>
  <si>
    <t>${total_bank_comission}</t>
  </si>
  <si>
    <t>${total_mediator_comission}</t>
  </si>
  <si>
    <t>${total_agent_comission}</t>
  </si>
  <si>
    <t>${total_manager_comission}</t>
  </si>
  <si>
    <t>${total_gross_profit}</t>
  </si>
  <si>
    <t>${total_total_collected}</t>
  </si>
  <si>
    <t>${total_total_pending}</t>
  </si>
  <si>
    <t>${total_closing_percent}</t>
  </si>
  <si>
    <t>${total_currnet_gross_profit}</t>
  </si>
  <si>
    <t>${from_date}</t>
  </si>
  <si>
    <t>${to_date}</t>
  </si>
</sst>
</file>

<file path=xl/styles.xml><?xml version="1.0" encoding="utf-8"?>
<styleSheet xmlns="http://schemas.openxmlformats.org/spreadsheetml/2006/main">
  <numFmts count="3">
    <numFmt numFmtId="43" formatCode="_-* #,##0.00\ _₽_-;\-* #,##0.00\ _₽_-;_-* &quot;-&quot;??\ _₽_-;_-@_-"/>
    <numFmt numFmtId="164" formatCode="_-* #,##0.00&quot;р.&quot;_-;\-* #,##0.00&quot;р.&quot;_-;_-* &quot;-&quot;??&quot;р.&quot;_-;_-@_-"/>
    <numFmt numFmtId="165" formatCode="0.0%"/>
  </numFmts>
  <fonts count="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sz val="8"/>
      <name val="Calibri"/>
      <family val="2"/>
    </font>
    <font>
      <sz val="8"/>
      <color theme="1"/>
      <name val="Calibri"/>
      <family val="2"/>
    </font>
    <font>
      <b/>
      <i/>
      <sz val="11"/>
      <color theme="1"/>
      <name val="Calibri"/>
      <family val="2"/>
      <charset val="204"/>
      <scheme val="minor"/>
    </font>
    <font>
      <b/>
      <i/>
      <sz val="8"/>
      <color theme="1"/>
      <name val="Calibri"/>
      <family val="2"/>
      <charset val="204"/>
      <scheme val="minor"/>
    </font>
    <font>
      <b/>
      <i/>
      <sz val="8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>
      <alignment vertical="center"/>
    </xf>
  </cellStyleXfs>
  <cellXfs count="28">
    <xf numFmtId="0" fontId="0" fillId="0" borderId="0" xfId="0"/>
    <xf numFmtId="164" fontId="3" fillId="2" borderId="1" xfId="0" applyNumberFormat="1" applyFont="1" applyFill="1" applyBorder="1" applyAlignment="1" applyProtection="1">
      <alignment horizontal="right" vertical="center"/>
    </xf>
    <xf numFmtId="10" fontId="3" fillId="2" borderId="1" xfId="0" applyNumberFormat="1" applyFont="1" applyFill="1" applyBorder="1" applyAlignment="1" applyProtection="1">
      <alignment horizontal="right" vertical="center"/>
    </xf>
    <xf numFmtId="14" fontId="0" fillId="0" borderId="0" xfId="0" applyNumberFormat="1"/>
    <xf numFmtId="16" fontId="0" fillId="0" borderId="0" xfId="0" applyNumberFormat="1"/>
    <xf numFmtId="2" fontId="0" fillId="0" borderId="0" xfId="0" applyNumberFormat="1"/>
    <xf numFmtId="0" fontId="5" fillId="0" borderId="0" xfId="0" applyFont="1"/>
    <xf numFmtId="0" fontId="3" fillId="2" borderId="1" xfId="0" applyNumberFormat="1" applyFont="1" applyFill="1" applyBorder="1" applyAlignment="1" applyProtection="1">
      <alignment horizontal="left" vertical="center" wrapText="1"/>
    </xf>
    <xf numFmtId="0" fontId="3" fillId="2" borderId="1" xfId="0" applyNumberFormat="1" applyFont="1" applyFill="1" applyBorder="1" applyAlignment="1" applyProtection="1">
      <alignment horizontal="center" vertical="center" wrapText="1"/>
    </xf>
    <xf numFmtId="14" fontId="3" fillId="2" borderId="1" xfId="0" applyNumberFormat="1" applyFont="1" applyFill="1" applyBorder="1" applyAlignment="1" applyProtection="1">
      <alignment horizontal="left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10" fontId="3" fillId="2" borderId="1" xfId="0" applyNumberFormat="1" applyFont="1" applyFill="1" applyBorder="1" applyAlignment="1" applyProtection="1">
      <alignment horizontal="center" vertical="center"/>
    </xf>
    <xf numFmtId="14" fontId="4" fillId="2" borderId="1" xfId="0" applyNumberFormat="1" applyFont="1" applyFill="1" applyBorder="1" applyAlignment="1" applyProtection="1">
      <alignment horizontal="center" vertical="center"/>
    </xf>
    <xf numFmtId="0" fontId="0" fillId="0" borderId="2" xfId="0" applyBorder="1"/>
    <xf numFmtId="0" fontId="0" fillId="0" borderId="0" xfId="0" applyAlignment="1">
      <alignment horizontal="right"/>
    </xf>
    <xf numFmtId="9" fontId="3" fillId="2" borderId="1" xfId="0" applyNumberFormat="1" applyFont="1" applyFill="1" applyBorder="1" applyAlignment="1" applyProtection="1">
      <alignment horizontal="center" vertical="center"/>
    </xf>
    <xf numFmtId="165" fontId="3" fillId="2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9" fontId="3" fillId="2" borderId="1" xfId="2" applyFont="1" applyFill="1" applyBorder="1" applyAlignment="1" applyProtection="1">
      <alignment horizontal="center" vertical="center"/>
    </xf>
    <xf numFmtId="0" fontId="6" fillId="3" borderId="1" xfId="3" applyNumberFormat="1" applyFont="1" applyFill="1" applyBorder="1" applyAlignment="1">
      <alignment horizontal="center" vertical="center"/>
    </xf>
    <xf numFmtId="0" fontId="6" fillId="3" borderId="1" xfId="3" applyNumberFormat="1" applyFont="1" applyFill="1" applyBorder="1" applyAlignment="1">
      <alignment horizontal="center" vertical="center" wrapText="1"/>
    </xf>
    <xf numFmtId="14" fontId="6" fillId="3" borderId="1" xfId="2" applyNumberFormat="1" applyFont="1" applyFill="1" applyBorder="1" applyAlignment="1">
      <alignment horizontal="center" vertical="center" wrapText="1"/>
    </xf>
    <xf numFmtId="43" fontId="6" fillId="3" borderId="1" xfId="1" applyFont="1" applyFill="1" applyBorder="1" applyAlignment="1">
      <alignment horizontal="center" vertical="center" wrapText="1"/>
    </xf>
    <xf numFmtId="9" fontId="6" fillId="3" borderId="1" xfId="1" applyNumberFormat="1" applyFont="1" applyFill="1" applyBorder="1" applyAlignment="1">
      <alignment horizontal="center" vertical="center" wrapText="1"/>
    </xf>
    <xf numFmtId="1" fontId="7" fillId="3" borderId="1" xfId="1" applyNumberFormat="1" applyFont="1" applyFill="1" applyBorder="1" applyAlignment="1">
      <alignment horizontal="center" vertical="center" wrapText="1"/>
    </xf>
    <xf numFmtId="9" fontId="6" fillId="3" borderId="1" xfId="2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0" borderId="0" xfId="0" applyFont="1"/>
  </cellXfs>
  <cellStyles count="4">
    <cellStyle name="Normal 5" xfId="3"/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133350</xdr:rowOff>
    </xdr:from>
    <xdr:to>
      <xdr:col>4</xdr:col>
      <xdr:colOff>152400</xdr:colOff>
      <xdr:row>0</xdr:row>
      <xdr:rowOff>1458702</xdr:rowOff>
    </xdr:to>
    <xdr:pic>
      <xdr:nvPicPr>
        <xdr:cNvPr id="3" name="Рисунок 2" descr="logoNew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1475" y="133350"/>
          <a:ext cx="2905125" cy="13253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B16"/>
  <sheetViews>
    <sheetView tabSelected="1" workbookViewId="0">
      <selection sqref="A1:J1"/>
    </sheetView>
  </sheetViews>
  <sheetFormatPr defaultRowHeight="15"/>
  <cols>
    <col min="1" max="1" width="5.42578125" bestFit="1" customWidth="1"/>
    <col min="2" max="2" width="9.42578125" bestFit="1" customWidth="1"/>
    <col min="3" max="3" width="15.42578125" customWidth="1"/>
    <col min="4" max="4" width="16.5703125" customWidth="1"/>
    <col min="5" max="5" width="8.7109375" bestFit="1" customWidth="1"/>
    <col min="6" max="6" width="8.7109375" customWidth="1"/>
    <col min="7" max="7" width="8.7109375" bestFit="1" customWidth="1"/>
    <col min="8" max="8" width="18" customWidth="1"/>
    <col min="9" max="9" width="7.140625" bestFit="1" customWidth="1"/>
    <col min="10" max="10" width="16.28515625" customWidth="1"/>
    <col min="11" max="11" width="8.42578125" bestFit="1" customWidth="1"/>
    <col min="12" max="12" width="13.28515625" bestFit="1" customWidth="1"/>
    <col min="13" max="13" width="8.5703125" bestFit="1" customWidth="1"/>
    <col min="14" max="14" width="11.85546875" customWidth="1"/>
    <col min="15" max="15" width="8.5703125" customWidth="1"/>
    <col min="16" max="16" width="11.5703125" customWidth="1"/>
    <col min="17" max="17" width="9.85546875" customWidth="1"/>
    <col min="18" max="18" width="12.5703125" customWidth="1"/>
    <col min="19" max="19" width="8.5703125" customWidth="1"/>
    <col min="20" max="22" width="11.42578125" customWidth="1"/>
    <col min="23" max="23" width="14.7109375" customWidth="1"/>
    <col min="24" max="24" width="13.5703125" style="17" customWidth="1"/>
    <col min="25" max="25" width="17.7109375" customWidth="1"/>
    <col min="26" max="28" width="15.7109375" bestFit="1" customWidth="1"/>
  </cols>
  <sheetData>
    <row r="1" spans="1:28" ht="133.5" customHeight="1">
      <c r="A1" s="26"/>
      <c r="B1" s="26"/>
      <c r="C1" s="26"/>
      <c r="D1" s="26"/>
      <c r="E1" s="26"/>
      <c r="F1" s="26"/>
      <c r="G1" s="26"/>
      <c r="H1" s="26"/>
      <c r="I1" s="26"/>
      <c r="J1" s="26"/>
    </row>
    <row r="2" spans="1:28" ht="12" customHeight="1"/>
    <row r="3" spans="1:28" ht="18.75">
      <c r="B3" s="27" t="s">
        <v>36</v>
      </c>
      <c r="G3" s="14" t="s">
        <v>16</v>
      </c>
      <c r="H3" s="13" t="s">
        <v>79</v>
      </c>
      <c r="I3" s="14" t="s">
        <v>17</v>
      </c>
      <c r="J3" s="13" t="s">
        <v>80</v>
      </c>
    </row>
    <row r="6" spans="1:28" ht="33.75">
      <c r="A6" s="19" t="s">
        <v>0</v>
      </c>
      <c r="B6" s="19" t="s">
        <v>1</v>
      </c>
      <c r="C6" s="19" t="s">
        <v>2</v>
      </c>
      <c r="D6" s="19" t="s">
        <v>27</v>
      </c>
      <c r="E6" s="20" t="s">
        <v>12</v>
      </c>
      <c r="F6" s="20" t="s">
        <v>3</v>
      </c>
      <c r="G6" s="21" t="s">
        <v>11</v>
      </c>
      <c r="H6" s="22" t="s">
        <v>4</v>
      </c>
      <c r="I6" s="23" t="s">
        <v>5</v>
      </c>
      <c r="J6" s="22" t="s">
        <v>6</v>
      </c>
      <c r="K6" s="24" t="s">
        <v>7</v>
      </c>
      <c r="L6" s="20" t="s">
        <v>8</v>
      </c>
      <c r="M6" s="20" t="s">
        <v>9</v>
      </c>
      <c r="N6" s="20" t="s">
        <v>18</v>
      </c>
      <c r="O6" s="20" t="s">
        <v>19</v>
      </c>
      <c r="P6" s="20" t="s">
        <v>22</v>
      </c>
      <c r="Q6" s="20" t="s">
        <v>20</v>
      </c>
      <c r="R6" s="20" t="s">
        <v>23</v>
      </c>
      <c r="S6" s="20" t="s">
        <v>21</v>
      </c>
      <c r="T6" s="20" t="s">
        <v>30</v>
      </c>
      <c r="U6" s="20" t="s">
        <v>31</v>
      </c>
      <c r="V6" s="20" t="s">
        <v>32</v>
      </c>
      <c r="W6" s="22" t="s">
        <v>10</v>
      </c>
      <c r="X6" s="22" t="s">
        <v>33</v>
      </c>
      <c r="Y6" s="25" t="s">
        <v>25</v>
      </c>
      <c r="Z6" s="22" t="s">
        <v>26</v>
      </c>
      <c r="AA6" s="22" t="s">
        <v>35</v>
      </c>
      <c r="AB6" s="22" t="s">
        <v>34</v>
      </c>
    </row>
    <row r="7" spans="1:28">
      <c r="A7" s="8">
        <v>0</v>
      </c>
      <c r="B7" s="8">
        <v>1</v>
      </c>
      <c r="C7" s="7" t="s">
        <v>29</v>
      </c>
      <c r="D7" s="7" t="s">
        <v>28</v>
      </c>
      <c r="E7" s="9" t="s">
        <v>13</v>
      </c>
      <c r="F7" s="9" t="s">
        <v>14</v>
      </c>
      <c r="G7" s="12" t="s">
        <v>15</v>
      </c>
      <c r="H7" s="1">
        <v>300000</v>
      </c>
      <c r="I7" s="15">
        <v>0.25</v>
      </c>
      <c r="J7" s="1">
        <f>H7+H7*I7/100%</f>
        <v>375000</v>
      </c>
      <c r="K7" s="10">
        <v>120</v>
      </c>
      <c r="L7" s="1">
        <v>3125</v>
      </c>
      <c r="M7" s="10">
        <v>30</v>
      </c>
      <c r="N7" s="10" t="s">
        <v>24</v>
      </c>
      <c r="O7" s="15">
        <v>0.03</v>
      </c>
      <c r="P7" s="1">
        <f>J7*O7</f>
        <v>11250</v>
      </c>
      <c r="Q7" s="11">
        <v>5.0000000000000001E-3</v>
      </c>
      <c r="R7" s="1">
        <f>H7*Q7</f>
        <v>1500</v>
      </c>
      <c r="S7" s="11">
        <v>5.0000000000000001E-3</v>
      </c>
      <c r="T7" s="1">
        <f>H7*S7</f>
        <v>1500</v>
      </c>
      <c r="U7" s="16">
        <v>3.0000000000000001E-3</v>
      </c>
      <c r="V7" s="1">
        <f>H7*U7</f>
        <v>900</v>
      </c>
      <c r="W7" s="1">
        <f>J7-H7-P7-R7-T7-V7</f>
        <v>59850</v>
      </c>
      <c r="X7" s="18">
        <f>W7/H7</f>
        <v>0.19950000000000001</v>
      </c>
      <c r="Y7" s="1">
        <v>181250</v>
      </c>
      <c r="Z7" s="1">
        <v>193750</v>
      </c>
      <c r="AA7" s="18">
        <f>Y7/J7</f>
        <v>0.48333333333333334</v>
      </c>
      <c r="AB7" s="1">
        <f>W7*AA7</f>
        <v>28927.5</v>
      </c>
    </row>
    <row r="8" spans="1:28" ht="33.75">
      <c r="A8" s="8" t="s">
        <v>37</v>
      </c>
      <c r="B8" s="8" t="s">
        <v>38</v>
      </c>
      <c r="C8" s="7" t="s">
        <v>39</v>
      </c>
      <c r="D8" s="7" t="s">
        <v>41</v>
      </c>
      <c r="E8" s="9" t="s">
        <v>40</v>
      </c>
      <c r="F8" s="9" t="s">
        <v>42</v>
      </c>
      <c r="G8" s="12" t="s">
        <v>43</v>
      </c>
      <c r="H8" s="1" t="s">
        <v>44</v>
      </c>
      <c r="I8" s="15" t="s">
        <v>45</v>
      </c>
      <c r="J8" s="1" t="s">
        <v>46</v>
      </c>
      <c r="K8" s="10" t="s">
        <v>47</v>
      </c>
      <c r="L8" s="1" t="s">
        <v>48</v>
      </c>
      <c r="M8" s="10" t="s">
        <v>49</v>
      </c>
      <c r="N8" s="10" t="s">
        <v>50</v>
      </c>
      <c r="O8" s="15" t="s">
        <v>51</v>
      </c>
      <c r="P8" s="1" t="s">
        <v>52</v>
      </c>
      <c r="Q8" s="11" t="s">
        <v>53</v>
      </c>
      <c r="R8" s="1" t="s">
        <v>54</v>
      </c>
      <c r="S8" s="11" t="s">
        <v>55</v>
      </c>
      <c r="T8" s="1" t="s">
        <v>56</v>
      </c>
      <c r="U8" s="16" t="s">
        <v>57</v>
      </c>
      <c r="V8" s="1" t="s">
        <v>58</v>
      </c>
      <c r="W8" s="1" t="s">
        <v>59</v>
      </c>
      <c r="X8" s="18" t="s">
        <v>60</v>
      </c>
      <c r="Y8" s="1" t="s">
        <v>61</v>
      </c>
      <c r="Z8" s="1" t="s">
        <v>62</v>
      </c>
      <c r="AA8" s="18" t="s">
        <v>63</v>
      </c>
      <c r="AB8" s="1" t="s">
        <v>64</v>
      </c>
    </row>
    <row r="9" spans="1:28">
      <c r="A9" s="1"/>
      <c r="B9" s="1"/>
      <c r="C9" s="1"/>
      <c r="D9" s="1"/>
      <c r="E9" s="1"/>
      <c r="F9" s="1"/>
      <c r="G9" s="1"/>
      <c r="H9" s="1" t="s">
        <v>65</v>
      </c>
      <c r="I9" s="15" t="s">
        <v>66</v>
      </c>
      <c r="J9" s="1" t="s">
        <v>67</v>
      </c>
      <c r="K9" s="10" t="s">
        <v>68</v>
      </c>
      <c r="L9" s="1" t="s">
        <v>69</v>
      </c>
      <c r="M9" s="1"/>
      <c r="N9" s="1"/>
      <c r="O9" s="1"/>
      <c r="P9" s="1" t="s">
        <v>70</v>
      </c>
      <c r="Q9" s="1"/>
      <c r="R9" s="1" t="s">
        <v>71</v>
      </c>
      <c r="S9" s="1"/>
      <c r="T9" s="1" t="s">
        <v>72</v>
      </c>
      <c r="U9" s="1"/>
      <c r="V9" s="1" t="s">
        <v>73</v>
      </c>
      <c r="W9" s="1" t="s">
        <v>74</v>
      </c>
      <c r="X9" s="1"/>
      <c r="Y9" s="1" t="s">
        <v>75</v>
      </c>
      <c r="Z9" s="1" t="s">
        <v>76</v>
      </c>
      <c r="AA9" s="18" t="s">
        <v>77</v>
      </c>
      <c r="AB9" s="1" t="s">
        <v>78</v>
      </c>
    </row>
    <row r="10" spans="1:28">
      <c r="G10" s="3"/>
      <c r="Y10" s="4"/>
    </row>
    <row r="11" spans="1:28">
      <c r="G11" s="3"/>
      <c r="I11" s="4"/>
      <c r="Y11" s="4"/>
    </row>
    <row r="12" spans="1:28">
      <c r="G12" s="3"/>
      <c r="I12" s="2"/>
      <c r="Y12" s="4"/>
    </row>
    <row r="13" spans="1:28">
      <c r="G13" s="3"/>
      <c r="Y13" s="4"/>
    </row>
    <row r="14" spans="1:28">
      <c r="G14" s="3"/>
      <c r="L14" s="5"/>
      <c r="Y14" s="4"/>
    </row>
    <row r="15" spans="1:28">
      <c r="G15" s="3"/>
      <c r="Y15" s="4"/>
    </row>
    <row r="16" spans="1:28">
      <c r="C16" s="6"/>
      <c r="D16" s="6"/>
      <c r="G16" s="3"/>
      <c r="Y16" s="4"/>
    </row>
  </sheetData>
  <mergeCells count="1">
    <mergeCell ref="A1:J1"/>
  </mergeCells>
  <pageMargins left="0.7" right="0.7" top="0.75" bottom="0.75" header="0.3" footer="0.3"/>
  <pageSetup paperSize="9" scale="52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aig</dc:creator>
  <cp:lastModifiedBy>iig</cp:lastModifiedBy>
  <cp:lastPrinted>2017-06-05T17:45:46Z</cp:lastPrinted>
  <dcterms:created xsi:type="dcterms:W3CDTF">2017-06-05T16:46:40Z</dcterms:created>
  <dcterms:modified xsi:type="dcterms:W3CDTF">2017-11-13T15:14:13Z</dcterms:modified>
</cp:coreProperties>
</file>