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eteixei\Documents\da-course\ca2\jupyter\datasets\"/>
    </mc:Choice>
  </mc:AlternateContent>
  <xr:revisionPtr revIDLastSave="0" documentId="13_ncr:1_{365CA485-E253-46BA-BF59-386C0C88F043}" xr6:coauthVersionLast="47" xr6:coauthVersionMax="47" xr10:uidLastSave="{00000000-0000-0000-0000-000000000000}"/>
  <bookViews>
    <workbookView xWindow="-98" yWindow="-98" windowWidth="24496" windowHeight="15675" activeTab="2" xr2:uid="{00000000-000D-0000-FFFF-FFFF00000000}"/>
  </bookViews>
  <sheets>
    <sheet name="Summary" sheetId="1" r:id="rId1"/>
    <sheet name="Structure" sheetId="2" r:id="rId2"/>
    <sheet name="Sheet 1" sheetId="3" r:id="rId3"/>
    <sheet name="ConfidenceInterva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4" l="1"/>
  <c r="I16" i="4"/>
  <c r="I13" i="4"/>
  <c r="H13" i="4"/>
  <c r="I10" i="4"/>
  <c r="I9" i="4"/>
  <c r="I8" i="4"/>
  <c r="C35" i="4"/>
  <c r="C34" i="4"/>
  <c r="B35" i="4"/>
  <c r="H10" i="4" s="1"/>
  <c r="H9" i="4"/>
  <c r="A34" i="4"/>
  <c r="H8" i="4" s="1"/>
  <c r="B34" i="4"/>
  <c r="H17" i="4" l="1"/>
  <c r="H16" i="4"/>
</calcChain>
</file>

<file path=xl/sharedStrings.xml><?xml version="1.0" encoding="utf-8"?>
<sst xmlns="http://schemas.openxmlformats.org/spreadsheetml/2006/main" count="1277" uniqueCount="116">
  <si>
    <t>Area under organic farming [SDG_02_40]</t>
  </si>
  <si>
    <t>Open product page</t>
  </si>
  <si>
    <t>Open in Data Browser</t>
  </si>
  <si>
    <t xml:space="preserve">Description: </t>
  </si>
  <si>
    <t>The indicator measures the share of total utilised agricultural area (UAA) occupied by organic farming (existing organically-farmed areas and areas in process of conversion). Farming is recognised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 The detailed rules for the implementation of this Regulation are laid down in Commission Regulation (EC) No 889/2008.</t>
  </si>
  <si>
    <t xml:space="preserve">Last update of data: </t>
  </si>
  <si>
    <t>08/12/2022 23:00</t>
  </si>
  <si>
    <t xml:space="preserve">Last change of data structure: </t>
  </si>
  <si>
    <t>Institutional source(s)</t>
  </si>
  <si>
    <t>Eurostat</t>
  </si>
  <si>
    <t>Source dataset(s)</t>
  </si>
  <si>
    <t>This dataset is computed from</t>
  </si>
  <si>
    <t>ORG_CROPAR</t>
  </si>
  <si>
    <t>ORG_CROPAR_H2</t>
  </si>
  <si>
    <t>Contents</t>
  </si>
  <si>
    <t>Time frequency</t>
  </si>
  <si>
    <t>Unit of measure</t>
  </si>
  <si>
    <t>Crops</t>
  </si>
  <si>
    <t>Agricultural production methods</t>
  </si>
  <si>
    <t>Sheet 1</t>
  </si>
  <si>
    <t>Annual</t>
  </si>
  <si>
    <t>Percentage of total utilised agricultural area</t>
  </si>
  <si>
    <t>Utilised agricultural area excluding kitchen gardens</t>
  </si>
  <si>
    <t>Total fully converted and under conversion to organic farming</t>
  </si>
  <si>
    <t>Structure</t>
  </si>
  <si>
    <t>Dimension</t>
  </si>
  <si>
    <t>Position</t>
  </si>
  <si>
    <t>Label</t>
  </si>
  <si>
    <t>Geopolitical entity (reporting)</t>
  </si>
  <si>
    <t>European Union (EU6-1958, EU9-1973, EU10-1981, EU12-1986, EU15-1995, EU25-2004, EU27-2007, EU28-2013, EU27-2020)</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</si>
  <si>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</si>
  <si>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</si>
  <si>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</si>
  <si>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</si>
  <si>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</si>
  <si>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</si>
  <si>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</si>
  <si>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</si>
  <si>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</si>
  <si>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</si>
  <si>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</si>
  <si>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</si>
  <si>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</si>
  <si>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</si>
  <si>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</si>
  <si>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</si>
  <si>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</si>
  <si>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</si>
  <si>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</si>
  <si>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</si>
  <si>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</si>
  <si>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</si>
  <si>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</si>
  <si>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</si>
  <si>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</si>
  <si>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</si>
  <si>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</si>
  <si>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</si>
  <si>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</si>
  <si>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</si>
  <si>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</si>
  <si>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</si>
  <si>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</si>
  <si>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North Macedonia</t>
  </si>
  <si>
    <t>Serbia</t>
  </si>
  <si>
    <t>Türkiye</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</si>
  <si>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</si>
  <si>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</si>
  <si>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</si>
  <si>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</si>
  <si>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</si>
  <si>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</si>
  <si>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</si>
  <si>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</si>
  <si>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</si>
  <si>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</si>
  <si>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</si>
  <si>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</si>
  <si>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</si>
  <si>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</si>
  <si>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</si>
  <si>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</si>
  <si>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</si>
  <si>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</si>
  <si>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</si>
  <si>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</si>
  <si>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</si>
  <si>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</si>
  <si>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Data extracted on 18/12/2022 23:54:16 from [ESTAT]</t>
  </si>
  <si>
    <t xml:space="preserve">Dataset: </t>
  </si>
  <si>
    <t xml:space="preserve">Last updated: </t>
  </si>
  <si>
    <t>TIME</t>
  </si>
  <si>
    <t/>
  </si>
  <si>
    <t>GEO (Labels)</t>
  </si>
  <si>
    <t>:</t>
  </si>
  <si>
    <t>e</t>
  </si>
  <si>
    <t>p</t>
  </si>
  <si>
    <t>r</t>
  </si>
  <si>
    <t>Special value</t>
  </si>
  <si>
    <t>not available</t>
  </si>
  <si>
    <t>Available flags:</t>
  </si>
  <si>
    <t>estimated</t>
  </si>
  <si>
    <t>provisional</t>
  </si>
  <si>
    <t>revised</t>
  </si>
  <si>
    <t>Population</t>
  </si>
  <si>
    <t>Sample</t>
  </si>
  <si>
    <t>n</t>
  </si>
  <si>
    <t>average</t>
  </si>
  <si>
    <t>s</t>
  </si>
  <si>
    <t>CI (97%)</t>
  </si>
  <si>
    <t>alpha/2=0.015</t>
  </si>
  <si>
    <t>alpha= 0.03</t>
  </si>
  <si>
    <t>x</t>
  </si>
  <si>
    <t>v</t>
  </si>
  <si>
    <t>ll</t>
  </si>
  <si>
    <t>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</si>
</sst>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8"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
      <b/>
      <sz val="11"/>
      <color indexed="8"/>
      <name val="Calibri"/>
      <family val="2"/>
      <scheme val="minor"/>
    </font>
    <font>
      <b/>
      <sz val="11"/>
      <color rgb="FFFF0000"/>
      <name val="Calibri"/>
      <family val="2"/>
      <scheme val="minor"/>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xf numFmtId="0" fontId="0" fillId="0" borderId="0" xfId="0" applyAlignment="1">
      <alignment horizontal="center"/>
    </xf>
    <xf numFmtId="0" fontId="6" fillId="0" borderId="0" xfId="0" applyFont="1"/>
    <xf numFmtId="9"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314455</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419100</xdr:colOff>
      <xdr:row>0</xdr:row>
      <xdr:rowOff>138112</xdr:rowOff>
    </xdr:from>
    <xdr:to>
      <xdr:col>15</xdr:col>
      <xdr:colOff>114321</xdr:colOff>
      <xdr:row>35</xdr:row>
      <xdr:rowOff>119108</xdr:rowOff>
    </xdr:to>
    <xdr:pic>
      <xdr:nvPicPr>
        <xdr:cNvPr id="2" name="Picture 1">
          <a:extLst>
            <a:ext uri="{FF2B5EF4-FFF2-40B4-BE49-F238E27FC236}">
              <a16:creationId xmlns:a16="http://schemas.microsoft.com/office/drawing/2014/main" id="{8DD417B7-A0AE-53B4-B959-E09F4966381E}"/>
            </a:ext>
          </a:extLst>
        </xdr:cNvPr>
        <xdr:cNvPicPr>
          <a:picLocks noChangeAspect="1"/>
        </xdr:cNvPicPr>
      </xdr:nvPicPr>
      <xdr:blipFill>
        <a:blip xmlns:r="http://schemas.openxmlformats.org/officeDocument/2006/relationships" r:embed="rId1"/>
        <a:stretch>
          <a:fillRect/>
        </a:stretch>
      </xdr:blipFill>
      <xdr:spPr>
        <a:xfrm>
          <a:off x="9529763" y="138112"/>
          <a:ext cx="2933721" cy="6315121"/>
        </a:xfrm>
        <a:prstGeom prst="rect">
          <a:avLst/>
        </a:prstGeom>
      </xdr:spPr>
    </xdr:pic>
    <xdr:clientData/>
  </xdr:twoCellAnchor>
  <xdr:twoCellAnchor editAs="oneCell">
    <xdr:from>
      <xdr:col>15</xdr:col>
      <xdr:colOff>352426</xdr:colOff>
      <xdr:row>3</xdr:row>
      <xdr:rowOff>52388</xdr:rowOff>
    </xdr:from>
    <xdr:to>
      <xdr:col>21</xdr:col>
      <xdr:colOff>109565</xdr:colOff>
      <xdr:row>34</xdr:row>
      <xdr:rowOff>133392</xdr:rowOff>
    </xdr:to>
    <xdr:pic>
      <xdr:nvPicPr>
        <xdr:cNvPr id="3" name="Picture 2">
          <a:extLst>
            <a:ext uri="{FF2B5EF4-FFF2-40B4-BE49-F238E27FC236}">
              <a16:creationId xmlns:a16="http://schemas.microsoft.com/office/drawing/2014/main" id="{60C66933-4627-6980-388A-119C7D700239}"/>
            </a:ext>
          </a:extLst>
        </xdr:cNvPr>
        <xdr:cNvPicPr>
          <a:picLocks noChangeAspect="1"/>
        </xdr:cNvPicPr>
      </xdr:nvPicPr>
      <xdr:blipFill>
        <a:blip xmlns:r="http://schemas.openxmlformats.org/officeDocument/2006/relationships" r:embed="rId2"/>
        <a:stretch>
          <a:fillRect/>
        </a:stretch>
      </xdr:blipFill>
      <xdr:spPr>
        <a:xfrm>
          <a:off x="12701589" y="595313"/>
          <a:ext cx="3643339" cy="5691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ORG_CROPAR" TargetMode="External"/><Relationship Id="rId2" Type="http://schemas.openxmlformats.org/officeDocument/2006/relationships/hyperlink" Target="https://ec.europa.eu/eurostat/databrowser/view/SDG_02_40/default/table" TargetMode="External"/><Relationship Id="rId1" Type="http://schemas.openxmlformats.org/officeDocument/2006/relationships/hyperlink" Target="https://ec.europa.eu/eurostat/databrowser/product/page/SDG_02_40" TargetMode="External"/><Relationship Id="rId5" Type="http://schemas.openxmlformats.org/officeDocument/2006/relationships/drawing" Target="../drawings/drawing1.xml"/><Relationship Id="rId4" Type="http://schemas.openxmlformats.org/officeDocument/2006/relationships/hyperlink" Target="https://ec.europa.eu/eurostat/databrowser/product/view/ORG_CROPAR_H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4.25" x14ac:dyDescent="0.45"/>
  <cols>
    <col min="1" max="1" width="19.9296875" customWidth="1"/>
    <col min="2" max="2" width="10.46484375" customWidth="1"/>
    <col min="3" max="3" width="17.265625" customWidth="1"/>
    <col min="4" max="4" width="34.06640625" customWidth="1"/>
    <col min="5" max="5" width="39.6640625" customWidth="1"/>
    <col min="6" max="6" width="47.53125" customWidth="1"/>
  </cols>
  <sheetData>
    <row r="6" spans="1:15" x14ac:dyDescent="0.45">
      <c r="A6" s="9" t="s">
        <v>0</v>
      </c>
    </row>
    <row r="7" spans="1:15" x14ac:dyDescent="0.45">
      <c r="A7" s="12" t="s">
        <v>1</v>
      </c>
      <c r="B7" s="12" t="s">
        <v>2</v>
      </c>
    </row>
    <row r="8" spans="1:15" ht="42.85" customHeight="1" x14ac:dyDescent="0.45">
      <c r="A8" s="10" t="s">
        <v>3</v>
      </c>
      <c r="B8" s="21" t="s">
        <v>4</v>
      </c>
      <c r="C8" s="22"/>
      <c r="D8" s="22"/>
      <c r="E8" s="22"/>
      <c r="F8" s="22"/>
      <c r="G8" s="22"/>
      <c r="H8" s="22"/>
      <c r="I8" s="22"/>
      <c r="J8" s="22"/>
      <c r="K8" s="22"/>
      <c r="L8" s="22"/>
      <c r="M8" s="22"/>
      <c r="N8" s="22"/>
      <c r="O8" s="22"/>
    </row>
    <row r="10" spans="1:15" x14ac:dyDescent="0.45">
      <c r="A10" s="2" t="s">
        <v>5</v>
      </c>
      <c r="D10" s="2" t="s">
        <v>6</v>
      </c>
    </row>
    <row r="11" spans="1:15" x14ac:dyDescent="0.45">
      <c r="A11" s="2" t="s">
        <v>7</v>
      </c>
      <c r="D11" s="2" t="s">
        <v>6</v>
      </c>
    </row>
    <row r="13" spans="1:15" x14ac:dyDescent="0.45">
      <c r="B13" s="1" t="s">
        <v>8</v>
      </c>
    </row>
    <row r="14" spans="1:15" x14ac:dyDescent="0.45">
      <c r="C14" s="2" t="s">
        <v>9</v>
      </c>
    </row>
    <row r="16" spans="1:15" x14ac:dyDescent="0.45">
      <c r="B16" s="1" t="s">
        <v>10</v>
      </c>
    </row>
    <row r="17" spans="2:6" x14ac:dyDescent="0.45">
      <c r="C17" s="2" t="s">
        <v>11</v>
      </c>
    </row>
    <row r="18" spans="2:6" x14ac:dyDescent="0.45">
      <c r="C18" s="2" t="s">
        <v>12</v>
      </c>
      <c r="D18" s="13" t="s">
        <v>2</v>
      </c>
    </row>
    <row r="19" spans="2:6" x14ac:dyDescent="0.45">
      <c r="C19" s="2" t="s">
        <v>13</v>
      </c>
      <c r="D19" s="12" t="s">
        <v>2</v>
      </c>
    </row>
    <row r="20" spans="2:6" x14ac:dyDescent="0.45">
      <c r="B20" s="9" t="s">
        <v>14</v>
      </c>
      <c r="C20" s="9" t="s">
        <v>15</v>
      </c>
      <c r="D20" s="9" t="s">
        <v>16</v>
      </c>
      <c r="E20" s="9" t="s">
        <v>17</v>
      </c>
      <c r="F20" s="9" t="s">
        <v>18</v>
      </c>
    </row>
    <row r="21" spans="2:6" x14ac:dyDescent="0.45">
      <c r="B21" s="12" t="s">
        <v>19</v>
      </c>
      <c r="C21" s="11" t="s">
        <v>20</v>
      </c>
      <c r="D21" s="11" t="s">
        <v>21</v>
      </c>
      <c r="E21" s="11" t="s">
        <v>22</v>
      </c>
      <c r="F21" s="11" t="s">
        <v>23</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1"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showGridLines="0" workbookViewId="0"/>
  </sheetViews>
  <sheetFormatPr defaultRowHeight="14.25" x14ac:dyDescent="0.45"/>
  <cols>
    <col min="2" max="5" width="79.6640625" customWidth="1"/>
  </cols>
  <sheetData>
    <row r="1" spans="1:3" x14ac:dyDescent="0.45">
      <c r="A1" s="1" t="s">
        <v>24</v>
      </c>
    </row>
    <row r="2" spans="1:3" x14ac:dyDescent="0.45">
      <c r="B2" s="16" t="s">
        <v>25</v>
      </c>
      <c r="C2" s="16" t="s">
        <v>26</v>
      </c>
    </row>
    <row r="3" spans="1:3" x14ac:dyDescent="0.45">
      <c r="B3" s="17" t="s">
        <v>27</v>
      </c>
      <c r="C3" s="17" t="s">
        <v>27</v>
      </c>
    </row>
    <row r="4" spans="1:3" x14ac:dyDescent="0.45">
      <c r="B4" s="2" t="s">
        <v>15</v>
      </c>
      <c r="C4" s="2" t="s">
        <v>20</v>
      </c>
    </row>
    <row r="5" spans="1:3" x14ac:dyDescent="0.45">
      <c r="B5" s="11" t="s">
        <v>16</v>
      </c>
      <c r="C5" s="11" t="s">
        <v>21</v>
      </c>
    </row>
    <row r="6" spans="1:3" x14ac:dyDescent="0.45">
      <c r="B6" s="2" t="s">
        <v>17</v>
      </c>
      <c r="C6" s="2" t="s">
        <v>22</v>
      </c>
    </row>
    <row r="7" spans="1:3" x14ac:dyDescent="0.45">
      <c r="B7" s="11" t="s">
        <v>18</v>
      </c>
      <c r="C7" s="11" t="s">
        <v>23</v>
      </c>
    </row>
    <row r="8" spans="1:3" x14ac:dyDescent="0.45">
      <c r="B8" s="2" t="s">
        <v>28</v>
      </c>
      <c r="C8" s="2" t="s">
        <v>29</v>
      </c>
    </row>
    <row r="9" spans="1:3" x14ac:dyDescent="0.45">
      <c r="B9" s="11" t="s">
        <v>28</v>
      </c>
      <c r="C9" s="11" t="s">
        <v>30</v>
      </c>
    </row>
    <row r="10" spans="1:3" x14ac:dyDescent="0.45">
      <c r="B10" s="2" t="s">
        <v>28</v>
      </c>
      <c r="C10" s="2" t="s">
        <v>31</v>
      </c>
    </row>
    <row r="11" spans="1:3" x14ac:dyDescent="0.45">
      <c r="B11" s="11" t="s">
        <v>28</v>
      </c>
      <c r="C11" s="11" t="s">
        <v>32</v>
      </c>
    </row>
    <row r="12" spans="1:3" x14ac:dyDescent="0.45">
      <c r="B12" s="2" t="s">
        <v>28</v>
      </c>
      <c r="C12" s="2" t="s">
        <v>33</v>
      </c>
    </row>
    <row r="13" spans="1:3" x14ac:dyDescent="0.45">
      <c r="B13" s="11" t="s">
        <v>28</v>
      </c>
      <c r="C13" s="11" t="s">
        <v>34</v>
      </c>
    </row>
    <row r="14" spans="1:3" x14ac:dyDescent="0.45">
      <c r="B14" s="2" t="s">
        <v>28</v>
      </c>
      <c r="C14" s="2" t="s">
        <v>35</v>
      </c>
    </row>
    <row r="15" spans="1:3" x14ac:dyDescent="0.45">
      <c r="B15" s="11" t="s">
        <v>28</v>
      </c>
      <c r="C15" s="11" t="s">
        <v>36</v>
      </c>
    </row>
    <row r="16" spans="1:3" x14ac:dyDescent="0.45">
      <c r="B16" s="2" t="s">
        <v>28</v>
      </c>
      <c r="C16" s="2" t="s">
        <v>37</v>
      </c>
    </row>
    <row r="17" spans="2:3" x14ac:dyDescent="0.45">
      <c r="B17" s="11" t="s">
        <v>28</v>
      </c>
      <c r="C17" s="11" t="s">
        <v>38</v>
      </c>
    </row>
    <row r="18" spans="2:3" x14ac:dyDescent="0.45">
      <c r="B18" s="2" t="s">
        <v>28</v>
      </c>
      <c r="C18" s="2" t="s">
        <v>39</v>
      </c>
    </row>
    <row r="19" spans="2:3" x14ac:dyDescent="0.45">
      <c r="B19" s="11" t="s">
        <v>28</v>
      </c>
      <c r="C19" s="11" t="s">
        <v>40</v>
      </c>
    </row>
    <row r="20" spans="2:3" x14ac:dyDescent="0.45">
      <c r="B20" s="2" t="s">
        <v>28</v>
      </c>
      <c r="C20" s="2" t="s">
        <v>41</v>
      </c>
    </row>
    <row r="21" spans="2:3" x14ac:dyDescent="0.45">
      <c r="B21" s="11" t="s">
        <v>28</v>
      </c>
      <c r="C21" s="11" t="s">
        <v>42</v>
      </c>
    </row>
    <row r="22" spans="2:3" x14ac:dyDescent="0.45">
      <c r="B22" s="2" t="s">
        <v>28</v>
      </c>
      <c r="C22" s="2" t="s">
        <v>43</v>
      </c>
    </row>
    <row r="23" spans="2:3" x14ac:dyDescent="0.45">
      <c r="B23" s="11" t="s">
        <v>28</v>
      </c>
      <c r="C23" s="11" t="s">
        <v>44</v>
      </c>
    </row>
    <row r="24" spans="2:3" x14ac:dyDescent="0.45">
      <c r="B24" s="2" t="s">
        <v>28</v>
      </c>
      <c r="C24" s="2" t="s">
        <v>45</v>
      </c>
    </row>
    <row r="25" spans="2:3" x14ac:dyDescent="0.45">
      <c r="B25" s="11" t="s">
        <v>28</v>
      </c>
      <c r="C25" s="11" t="s">
        <v>46</v>
      </c>
    </row>
    <row r="26" spans="2:3" x14ac:dyDescent="0.45">
      <c r="B26" s="2" t="s">
        <v>28</v>
      </c>
      <c r="C26" s="2" t="s">
        <v>47</v>
      </c>
    </row>
    <row r="27" spans="2:3" x14ac:dyDescent="0.45">
      <c r="B27" s="11" t="s">
        <v>28</v>
      </c>
      <c r="C27" s="11" t="s">
        <v>48</v>
      </c>
    </row>
    <row r="28" spans="2:3" x14ac:dyDescent="0.45">
      <c r="B28" s="2" t="s">
        <v>28</v>
      </c>
      <c r="C28" s="2" t="s">
        <v>49</v>
      </c>
    </row>
    <row r="29" spans="2:3" x14ac:dyDescent="0.45">
      <c r="B29" s="11" t="s">
        <v>28</v>
      </c>
      <c r="C29" s="11" t="s">
        <v>50</v>
      </c>
    </row>
    <row r="30" spans="2:3" x14ac:dyDescent="0.45">
      <c r="B30" s="2" t="s">
        <v>28</v>
      </c>
      <c r="C30" s="2" t="s">
        <v>51</v>
      </c>
    </row>
    <row r="31" spans="2:3" x14ac:dyDescent="0.45">
      <c r="B31" s="11" t="s">
        <v>28</v>
      </c>
      <c r="C31" s="11" t="s">
        <v>52</v>
      </c>
    </row>
    <row r="32" spans="2:3" x14ac:dyDescent="0.45">
      <c r="B32" s="2" t="s">
        <v>28</v>
      </c>
      <c r="C32" s="2" t="s">
        <v>53</v>
      </c>
    </row>
    <row r="33" spans="2:3" x14ac:dyDescent="0.45">
      <c r="B33" s="11" t="s">
        <v>28</v>
      </c>
      <c r="C33" s="11" t="s">
        <v>54</v>
      </c>
    </row>
    <row r="34" spans="2:3" x14ac:dyDescent="0.45">
      <c r="B34" s="2" t="s">
        <v>28</v>
      </c>
      <c r="C34" s="2" t="s">
        <v>55</v>
      </c>
    </row>
    <row r="35" spans="2:3" x14ac:dyDescent="0.45">
      <c r="B35" s="11" t="s">
        <v>28</v>
      </c>
      <c r="C35" s="11" t="s">
        <v>56</v>
      </c>
    </row>
    <row r="36" spans="2:3" x14ac:dyDescent="0.45">
      <c r="B36" s="2" t="s">
        <v>28</v>
      </c>
      <c r="C36" s="2" t="s">
        <v>57</v>
      </c>
    </row>
    <row r="37" spans="2:3" x14ac:dyDescent="0.45">
      <c r="B37" s="11" t="s">
        <v>28</v>
      </c>
      <c r="C37" s="11" t="s">
        <v>58</v>
      </c>
    </row>
    <row r="38" spans="2:3" x14ac:dyDescent="0.45">
      <c r="B38" s="2" t="s">
        <v>28</v>
      </c>
      <c r="C38" s="2" t="s">
        <v>59</v>
      </c>
    </row>
    <row r="39" spans="2:3" x14ac:dyDescent="0.45">
      <c r="B39" s="11" t="s">
        <v>28</v>
      </c>
      <c r="C39" s="11" t="s">
        <v>60</v>
      </c>
    </row>
    <row r="40" spans="2:3" x14ac:dyDescent="0.45">
      <c r="B40" s="2" t="s">
        <v>28</v>
      </c>
      <c r="C40" s="2" t="s">
        <v>61</v>
      </c>
    </row>
    <row r="41" spans="2:3" x14ac:dyDescent="0.45">
      <c r="B41" s="11" t="s">
        <v>28</v>
      </c>
      <c r="C41" s="11" t="s">
        <v>62</v>
      </c>
    </row>
    <row r="42" spans="2:3" x14ac:dyDescent="0.45">
      <c r="B42" s="2" t="s">
        <v>28</v>
      </c>
      <c r="C42" s="2" t="s">
        <v>63</v>
      </c>
    </row>
    <row r="43" spans="2:3" x14ac:dyDescent="0.45">
      <c r="B43" s="11" t="s">
        <v>28</v>
      </c>
      <c r="C43" s="11" t="s">
        <v>64</v>
      </c>
    </row>
    <row r="44" spans="2:3" x14ac:dyDescent="0.45">
      <c r="B44" s="2" t="s">
        <v>28</v>
      </c>
      <c r="C44" s="2" t="s">
        <v>65</v>
      </c>
    </row>
    <row r="45" spans="2:3" x14ac:dyDescent="0.45">
      <c r="B45" s="11" t="s">
        <v>66</v>
      </c>
      <c r="C45" s="11" t="s">
        <v>67</v>
      </c>
    </row>
    <row r="46" spans="2:3" x14ac:dyDescent="0.45">
      <c r="B46" s="2" t="s">
        <v>66</v>
      </c>
      <c r="C46" s="2" t="s">
        <v>68</v>
      </c>
    </row>
    <row r="47" spans="2:3" x14ac:dyDescent="0.45">
      <c r="B47" s="11" t="s">
        <v>66</v>
      </c>
      <c r="C47" s="11" t="s">
        <v>69</v>
      </c>
    </row>
    <row r="48" spans="2:3" x14ac:dyDescent="0.45">
      <c r="B48" s="2" t="s">
        <v>66</v>
      </c>
      <c r="C48" s="2" t="s">
        <v>70</v>
      </c>
    </row>
    <row r="49" spans="2:3" x14ac:dyDescent="0.45">
      <c r="B49" s="11" t="s">
        <v>66</v>
      </c>
      <c r="C49" s="11" t="s">
        <v>71</v>
      </c>
    </row>
    <row r="50" spans="2:3" x14ac:dyDescent="0.45">
      <c r="B50" s="2" t="s">
        <v>66</v>
      </c>
      <c r="C50" s="2" t="s">
        <v>72</v>
      </c>
    </row>
    <row r="51" spans="2:3" x14ac:dyDescent="0.45">
      <c r="B51" s="11" t="s">
        <v>66</v>
      </c>
      <c r="C51" s="11" t="s">
        <v>73</v>
      </c>
    </row>
    <row r="52" spans="2:3" x14ac:dyDescent="0.45">
      <c r="B52" s="2" t="s">
        <v>66</v>
      </c>
      <c r="C52" s="2" t="s">
        <v>74</v>
      </c>
    </row>
    <row r="53" spans="2:3" x14ac:dyDescent="0.45">
      <c r="B53" s="11" t="s">
        <v>66</v>
      </c>
      <c r="C53" s="11" t="s">
        <v>75</v>
      </c>
    </row>
    <row r="54" spans="2:3" x14ac:dyDescent="0.45">
      <c r="B54" s="2" t="s">
        <v>66</v>
      </c>
      <c r="C54" s="2" t="s">
        <v>76</v>
      </c>
    </row>
    <row r="55" spans="2:3" x14ac:dyDescent="0.45">
      <c r="B55" s="11" t="s">
        <v>66</v>
      </c>
      <c r="C55" s="11" t="s">
        <v>77</v>
      </c>
    </row>
    <row r="56" spans="2:3" x14ac:dyDescent="0.45">
      <c r="B56" s="2" t="s">
        <v>66</v>
      </c>
      <c r="C56" s="2" t="s">
        <v>78</v>
      </c>
    </row>
    <row r="57" spans="2:3" x14ac:dyDescent="0.45">
      <c r="B57" s="11" t="s">
        <v>66</v>
      </c>
      <c r="C57" s="11" t="s">
        <v>79</v>
      </c>
    </row>
    <row r="58" spans="2:3" x14ac:dyDescent="0.45">
      <c r="B58" s="2" t="s">
        <v>66</v>
      </c>
      <c r="C58" s="2" t="s">
        <v>80</v>
      </c>
    </row>
    <row r="59" spans="2:3" x14ac:dyDescent="0.45">
      <c r="B59" s="11" t="s">
        <v>66</v>
      </c>
      <c r="C59" s="11" t="s">
        <v>81</v>
      </c>
    </row>
    <row r="60" spans="2:3" x14ac:dyDescent="0.45">
      <c r="B60" s="2" t="s">
        <v>66</v>
      </c>
      <c r="C60" s="2" t="s">
        <v>82</v>
      </c>
    </row>
    <row r="61" spans="2:3" x14ac:dyDescent="0.45">
      <c r="B61" s="11" t="s">
        <v>66</v>
      </c>
      <c r="C61" s="11" t="s">
        <v>83</v>
      </c>
    </row>
    <row r="62" spans="2:3" x14ac:dyDescent="0.45">
      <c r="B62" s="2" t="s">
        <v>66</v>
      </c>
      <c r="C62" s="2" t="s">
        <v>84</v>
      </c>
    </row>
    <row r="63" spans="2:3" x14ac:dyDescent="0.45">
      <c r="B63" s="11" t="s">
        <v>66</v>
      </c>
      <c r="C63" s="11" t="s">
        <v>85</v>
      </c>
    </row>
    <row r="64" spans="2:3" x14ac:dyDescent="0.45">
      <c r="B64" s="2" t="s">
        <v>66</v>
      </c>
      <c r="C64" s="2" t="s">
        <v>86</v>
      </c>
    </row>
    <row r="65" spans="2:3" x14ac:dyDescent="0.45">
      <c r="B65" s="11" t="s">
        <v>66</v>
      </c>
      <c r="C65" s="1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55"/>
  <sheetViews>
    <sheetView tabSelected="1" workbookViewId="0">
      <pane xSplit="1" ySplit="11" topLeftCell="B12" activePane="bottomRight" state="frozen"/>
      <selection pane="topRight"/>
      <selection pane="bottomLeft"/>
      <selection pane="bottomRight" activeCell="L10" sqref="L10:M10"/>
    </sheetView>
  </sheetViews>
  <sheetFormatPr defaultRowHeight="11.35" customHeight="1" x14ac:dyDescent="0.45"/>
  <cols>
    <col min="1" max="1" width="29.86328125" customWidth="1"/>
    <col min="2" max="2" width="9.9296875" customWidth="1"/>
    <col min="3" max="3" width="5" customWidth="1"/>
    <col min="4" max="4" width="9.9296875" customWidth="1"/>
    <col min="5" max="5" width="5" customWidth="1"/>
    <col min="6" max="6" width="9.9296875" customWidth="1"/>
    <col min="7" max="7" width="5" customWidth="1"/>
    <col min="8" max="8" width="9.9296875" customWidth="1"/>
    <col min="9" max="9" width="5" customWidth="1"/>
    <col min="10" max="10" width="9.9296875" customWidth="1"/>
    <col min="11" max="11" width="5" customWidth="1"/>
    <col min="12" max="12" width="9.9296875" customWidth="1"/>
    <col min="13" max="13" width="5" customWidth="1"/>
    <col min="14" max="14" width="9.9296875" customWidth="1"/>
    <col min="15" max="15" width="5" customWidth="1"/>
    <col min="16" max="16" width="9.9296875" customWidth="1"/>
    <col min="17" max="17" width="5" customWidth="1"/>
    <col min="18" max="18" width="9.9296875" customWidth="1"/>
    <col min="19" max="19" width="5" customWidth="1"/>
    <col min="20" max="20" width="9.9296875" customWidth="1"/>
    <col min="21" max="21" width="5" customWidth="1"/>
    <col min="22" max="22" width="9.9296875" customWidth="1"/>
    <col min="23" max="23" width="5" customWidth="1"/>
    <col min="24" max="24" width="9.9296875" customWidth="1"/>
    <col min="25" max="25" width="5" customWidth="1"/>
    <col min="26" max="26" width="9.9296875" customWidth="1"/>
    <col min="27" max="27" width="5" customWidth="1"/>
    <col min="28" max="28" width="9.9296875" customWidth="1"/>
    <col min="29" max="29" width="5" customWidth="1"/>
    <col min="30" max="30" width="9.9296875" customWidth="1"/>
    <col min="31" max="31" width="5" customWidth="1"/>
    <col min="32" max="32" width="9.9296875" customWidth="1"/>
    <col min="33" max="33" width="5" customWidth="1"/>
    <col min="34" max="34" width="9.9296875" customWidth="1"/>
    <col min="35" max="35" width="5" customWidth="1"/>
    <col min="36" max="36" width="9.9296875" customWidth="1"/>
    <col min="37" max="37" width="5" customWidth="1"/>
    <col min="38" max="38" width="9.9296875" customWidth="1"/>
    <col min="39" max="39" width="5" customWidth="1"/>
    <col min="40" max="40" width="9.9296875" customWidth="1"/>
    <col min="41" max="41" width="5" customWidth="1"/>
    <col min="42" max="42" width="9.9296875" customWidth="1"/>
    <col min="43" max="43" width="5" customWidth="1"/>
  </cols>
  <sheetData>
    <row r="1" spans="1:43" x14ac:dyDescent="0.45">
      <c r="A1" s="2" t="s">
        <v>88</v>
      </c>
    </row>
    <row r="2" spans="1:43" x14ac:dyDescent="0.45">
      <c r="A2" s="2" t="s">
        <v>89</v>
      </c>
      <c r="B2" s="1" t="s">
        <v>0</v>
      </c>
    </row>
    <row r="3" spans="1:43" x14ac:dyDescent="0.45">
      <c r="A3" s="2" t="s">
        <v>90</v>
      </c>
      <c r="B3" s="2" t="s">
        <v>6</v>
      </c>
    </row>
    <row r="4" spans="1:43" x14ac:dyDescent="0.45"/>
    <row r="5" spans="1:43" x14ac:dyDescent="0.45">
      <c r="A5" s="1" t="s">
        <v>15</v>
      </c>
      <c r="C5" s="2" t="s">
        <v>20</v>
      </c>
    </row>
    <row r="6" spans="1:43" x14ac:dyDescent="0.45">
      <c r="A6" s="1" t="s">
        <v>16</v>
      </c>
      <c r="C6" s="2" t="s">
        <v>21</v>
      </c>
    </row>
    <row r="7" spans="1:43" x14ac:dyDescent="0.45">
      <c r="A7" s="1" t="s">
        <v>17</v>
      </c>
      <c r="C7" s="2" t="s">
        <v>22</v>
      </c>
    </row>
    <row r="8" spans="1:43" x14ac:dyDescent="0.45">
      <c r="A8" s="1" t="s">
        <v>18</v>
      </c>
      <c r="C8" s="2" t="s">
        <v>23</v>
      </c>
    </row>
    <row r="9" spans="1:43" x14ac:dyDescent="0.45"/>
    <row r="10" spans="1:43" x14ac:dyDescent="0.45">
      <c r="A10" s="3" t="s">
        <v>91</v>
      </c>
      <c r="B10" s="23" t="s">
        <v>67</v>
      </c>
      <c r="C10" s="23" t="s">
        <v>92</v>
      </c>
      <c r="D10" s="23" t="s">
        <v>68</v>
      </c>
      <c r="E10" s="23" t="s">
        <v>92</v>
      </c>
      <c r="F10" s="23" t="s">
        <v>69</v>
      </c>
      <c r="G10" s="23" t="s">
        <v>92</v>
      </c>
      <c r="H10" s="23" t="s">
        <v>70</v>
      </c>
      <c r="I10" s="23" t="s">
        <v>92</v>
      </c>
      <c r="J10" s="23" t="s">
        <v>71</v>
      </c>
      <c r="K10" s="23" t="s">
        <v>92</v>
      </c>
      <c r="L10" s="23" t="s">
        <v>72</v>
      </c>
      <c r="M10" s="23" t="s">
        <v>92</v>
      </c>
      <c r="N10" s="23" t="s">
        <v>73</v>
      </c>
      <c r="O10" s="23" t="s">
        <v>92</v>
      </c>
      <c r="P10" s="23" t="s">
        <v>74</v>
      </c>
      <c r="Q10" s="23" t="s">
        <v>92</v>
      </c>
      <c r="R10" s="23" t="s">
        <v>75</v>
      </c>
      <c r="S10" s="23" t="s">
        <v>92</v>
      </c>
      <c r="T10" s="23" t="s">
        <v>76</v>
      </c>
      <c r="U10" s="23" t="s">
        <v>92</v>
      </c>
      <c r="V10" s="23" t="s">
        <v>77</v>
      </c>
      <c r="W10" s="23" t="s">
        <v>92</v>
      </c>
      <c r="X10" s="23" t="s">
        <v>78</v>
      </c>
      <c r="Y10" s="23" t="s">
        <v>92</v>
      </c>
      <c r="Z10" s="23" t="s">
        <v>79</v>
      </c>
      <c r="AA10" s="23" t="s">
        <v>92</v>
      </c>
      <c r="AB10" s="23" t="s">
        <v>80</v>
      </c>
      <c r="AC10" s="23" t="s">
        <v>92</v>
      </c>
      <c r="AD10" s="23" t="s">
        <v>81</v>
      </c>
      <c r="AE10" s="23" t="s">
        <v>92</v>
      </c>
      <c r="AF10" s="23" t="s">
        <v>82</v>
      </c>
      <c r="AG10" s="23" t="s">
        <v>92</v>
      </c>
      <c r="AH10" s="23" t="s">
        <v>83</v>
      </c>
      <c r="AI10" s="23" t="s">
        <v>92</v>
      </c>
      <c r="AJ10" s="23" t="s">
        <v>84</v>
      </c>
      <c r="AK10" s="23" t="s">
        <v>92</v>
      </c>
      <c r="AL10" s="23" t="s">
        <v>85</v>
      </c>
      <c r="AM10" s="23" t="s">
        <v>92</v>
      </c>
      <c r="AN10" s="23" t="s">
        <v>86</v>
      </c>
      <c r="AO10" s="23" t="s">
        <v>92</v>
      </c>
      <c r="AP10" s="23" t="s">
        <v>87</v>
      </c>
      <c r="AQ10" s="23" t="s">
        <v>92</v>
      </c>
    </row>
    <row r="11" spans="1:43" x14ac:dyDescent="0.45">
      <c r="A11" s="4" t="s">
        <v>93</v>
      </c>
      <c r="B11" s="6" t="s">
        <v>92</v>
      </c>
      <c r="C11" s="6" t="s">
        <v>92</v>
      </c>
      <c r="D11" s="6" t="s">
        <v>92</v>
      </c>
      <c r="E11" s="6" t="s">
        <v>92</v>
      </c>
      <c r="F11" s="6" t="s">
        <v>92</v>
      </c>
      <c r="G11" s="6" t="s">
        <v>92</v>
      </c>
      <c r="H11" s="6" t="s">
        <v>92</v>
      </c>
      <c r="I11" s="6" t="s">
        <v>92</v>
      </c>
      <c r="J11" s="6" t="s">
        <v>92</v>
      </c>
      <c r="K11" s="6" t="s">
        <v>92</v>
      </c>
      <c r="L11" s="6" t="s">
        <v>92</v>
      </c>
      <c r="M11" s="6" t="s">
        <v>92</v>
      </c>
      <c r="N11" s="6" t="s">
        <v>92</v>
      </c>
      <c r="O11" s="6" t="s">
        <v>92</v>
      </c>
      <c r="P11" s="6" t="s">
        <v>92</v>
      </c>
      <c r="Q11" s="6" t="s">
        <v>92</v>
      </c>
      <c r="R11" s="6" t="s">
        <v>92</v>
      </c>
      <c r="S11" s="6" t="s">
        <v>92</v>
      </c>
      <c r="T11" s="6" t="s">
        <v>92</v>
      </c>
      <c r="U11" s="6" t="s">
        <v>92</v>
      </c>
      <c r="V11" s="6" t="s">
        <v>92</v>
      </c>
      <c r="W11" s="6" t="s">
        <v>92</v>
      </c>
      <c r="X11" s="6" t="s">
        <v>92</v>
      </c>
      <c r="Y11" s="6" t="s">
        <v>92</v>
      </c>
      <c r="Z11" s="6" t="s">
        <v>92</v>
      </c>
      <c r="AA11" s="6" t="s">
        <v>92</v>
      </c>
      <c r="AB11" s="6" t="s">
        <v>92</v>
      </c>
      <c r="AC11" s="6" t="s">
        <v>92</v>
      </c>
      <c r="AD11" s="6" t="s">
        <v>92</v>
      </c>
      <c r="AE11" s="6" t="s">
        <v>92</v>
      </c>
      <c r="AF11" s="6" t="s">
        <v>92</v>
      </c>
      <c r="AG11" s="6" t="s">
        <v>92</v>
      </c>
      <c r="AH11" s="6" t="s">
        <v>92</v>
      </c>
      <c r="AI11" s="6" t="s">
        <v>92</v>
      </c>
      <c r="AJ11" s="6" t="s">
        <v>92</v>
      </c>
      <c r="AK11" s="6" t="s">
        <v>92</v>
      </c>
      <c r="AL11" s="6" t="s">
        <v>92</v>
      </c>
      <c r="AM11" s="6" t="s">
        <v>92</v>
      </c>
      <c r="AN11" s="6" t="s">
        <v>92</v>
      </c>
      <c r="AO11" s="6" t="s">
        <v>92</v>
      </c>
      <c r="AP11" s="6" t="s">
        <v>92</v>
      </c>
      <c r="AQ11" s="6" t="s">
        <v>92</v>
      </c>
    </row>
    <row r="12" spans="1:43" x14ac:dyDescent="0.45">
      <c r="A12" s="5" t="s">
        <v>29</v>
      </c>
      <c r="B12" s="19">
        <v>3</v>
      </c>
      <c r="C12" s="8" t="s">
        <v>92</v>
      </c>
      <c r="D12" s="8" t="s">
        <v>94</v>
      </c>
      <c r="E12" s="8" t="s">
        <v>92</v>
      </c>
      <c r="F12" s="15">
        <v>3.8</v>
      </c>
      <c r="G12" s="8" t="s">
        <v>92</v>
      </c>
      <c r="H12" s="19">
        <v>4</v>
      </c>
      <c r="I12" s="8" t="s">
        <v>92</v>
      </c>
      <c r="J12" s="8" t="s">
        <v>94</v>
      </c>
      <c r="K12" s="8" t="s">
        <v>92</v>
      </c>
      <c r="L12" s="15">
        <v>3.8</v>
      </c>
      <c r="M12" s="8" t="s">
        <v>95</v>
      </c>
      <c r="N12" s="15">
        <v>4.0999999999999996</v>
      </c>
      <c r="O12" s="8" t="s">
        <v>95</v>
      </c>
      <c r="P12" s="19">
        <v>4</v>
      </c>
      <c r="Q12" s="8" t="s">
        <v>95</v>
      </c>
      <c r="R12" s="15">
        <v>4.3</v>
      </c>
      <c r="S12" s="8" t="s">
        <v>95</v>
      </c>
      <c r="T12" s="15">
        <v>4.7</v>
      </c>
      <c r="U12" s="8" t="s">
        <v>95</v>
      </c>
      <c r="V12" s="15">
        <v>5.0999999999999996</v>
      </c>
      <c r="W12" s="8" t="s">
        <v>95</v>
      </c>
      <c r="X12" s="15">
        <v>5.4</v>
      </c>
      <c r="Y12" s="8" t="s">
        <v>95</v>
      </c>
      <c r="Z12" s="15">
        <v>5.66</v>
      </c>
      <c r="AA12" s="8" t="s">
        <v>92</v>
      </c>
      <c r="AB12" s="20">
        <v>5.7</v>
      </c>
      <c r="AC12" s="8" t="s">
        <v>92</v>
      </c>
      <c r="AD12" s="15">
        <v>5.78</v>
      </c>
      <c r="AE12" s="8" t="s">
        <v>92</v>
      </c>
      <c r="AF12" s="20">
        <v>6.2</v>
      </c>
      <c r="AG12" s="8" t="s">
        <v>92</v>
      </c>
      <c r="AH12" s="15">
        <v>6.68</v>
      </c>
      <c r="AI12" s="8" t="s">
        <v>92</v>
      </c>
      <c r="AJ12" s="15">
        <v>7.03</v>
      </c>
      <c r="AK12" s="8" t="s">
        <v>95</v>
      </c>
      <c r="AL12" s="20">
        <v>7.5</v>
      </c>
      <c r="AM12" s="8" t="s">
        <v>96</v>
      </c>
      <c r="AN12" s="15">
        <v>7.92</v>
      </c>
      <c r="AO12" s="8" t="s">
        <v>95</v>
      </c>
      <c r="AP12" s="15">
        <v>9.08</v>
      </c>
      <c r="AQ12" s="8" t="s">
        <v>95</v>
      </c>
    </row>
    <row r="13" spans="1:43" x14ac:dyDescent="0.45">
      <c r="A13" s="5" t="s">
        <v>30</v>
      </c>
      <c r="B13" s="7" t="s">
        <v>94</v>
      </c>
      <c r="C13" s="7" t="s">
        <v>92</v>
      </c>
      <c r="D13" s="7" t="s">
        <v>94</v>
      </c>
      <c r="E13" s="7" t="s">
        <v>92</v>
      </c>
      <c r="F13" s="7" t="s">
        <v>94</v>
      </c>
      <c r="G13" s="7" t="s">
        <v>92</v>
      </c>
      <c r="H13" s="7" t="s">
        <v>94</v>
      </c>
      <c r="I13" s="7" t="s">
        <v>92</v>
      </c>
      <c r="J13" s="7" t="s">
        <v>94</v>
      </c>
      <c r="K13" s="7" t="s">
        <v>92</v>
      </c>
      <c r="L13" s="7" t="s">
        <v>94</v>
      </c>
      <c r="M13" s="7" t="s">
        <v>92</v>
      </c>
      <c r="N13" s="7" t="s">
        <v>94</v>
      </c>
      <c r="O13" s="7" t="s">
        <v>92</v>
      </c>
      <c r="P13" s="7" t="s">
        <v>94</v>
      </c>
      <c r="Q13" s="7" t="s">
        <v>92</v>
      </c>
      <c r="R13" s="7" t="s">
        <v>94</v>
      </c>
      <c r="S13" s="7" t="s">
        <v>92</v>
      </c>
      <c r="T13" s="7" t="s">
        <v>94</v>
      </c>
      <c r="U13" s="7" t="s">
        <v>92</v>
      </c>
      <c r="V13" s="7" t="s">
        <v>94</v>
      </c>
      <c r="W13" s="7" t="s">
        <v>92</v>
      </c>
      <c r="X13" s="7" t="s">
        <v>94</v>
      </c>
      <c r="Y13" s="7" t="s">
        <v>92</v>
      </c>
      <c r="Z13" s="14">
        <v>5.88</v>
      </c>
      <c r="AA13" s="7" t="s">
        <v>92</v>
      </c>
      <c r="AB13" s="14">
        <v>5.91</v>
      </c>
      <c r="AC13" s="7" t="s">
        <v>92</v>
      </c>
      <c r="AD13" s="14">
        <v>6.08</v>
      </c>
      <c r="AE13" s="7" t="s">
        <v>92</v>
      </c>
      <c r="AF13" s="14">
        <v>6.56</v>
      </c>
      <c r="AG13" s="7" t="s">
        <v>92</v>
      </c>
      <c r="AH13" s="14">
        <v>7.09</v>
      </c>
      <c r="AI13" s="7" t="s">
        <v>92</v>
      </c>
      <c r="AJ13" s="14">
        <v>7.48</v>
      </c>
      <c r="AK13" s="7" t="s">
        <v>95</v>
      </c>
      <c r="AL13" s="14">
        <v>8.0299999999999994</v>
      </c>
      <c r="AM13" s="7" t="s">
        <v>96</v>
      </c>
      <c r="AN13" s="14">
        <v>8.49</v>
      </c>
      <c r="AO13" s="7" t="s">
        <v>95</v>
      </c>
      <c r="AP13" s="14">
        <v>9.08</v>
      </c>
      <c r="AQ13" s="7" t="s">
        <v>95</v>
      </c>
    </row>
    <row r="14" spans="1:43" x14ac:dyDescent="0.45">
      <c r="A14" s="5" t="s">
        <v>31</v>
      </c>
      <c r="B14" s="8" t="s">
        <v>94</v>
      </c>
      <c r="C14" s="8" t="s">
        <v>92</v>
      </c>
      <c r="D14" s="8" t="s">
        <v>94</v>
      </c>
      <c r="E14" s="8" t="s">
        <v>92</v>
      </c>
      <c r="F14" s="8" t="s">
        <v>94</v>
      </c>
      <c r="G14" s="8" t="s">
        <v>92</v>
      </c>
      <c r="H14" s="8" t="s">
        <v>94</v>
      </c>
      <c r="I14" s="8" t="s">
        <v>92</v>
      </c>
      <c r="J14" s="8" t="s">
        <v>94</v>
      </c>
      <c r="K14" s="8" t="s">
        <v>92</v>
      </c>
      <c r="L14" s="8" t="s">
        <v>94</v>
      </c>
      <c r="M14" s="8" t="s">
        <v>92</v>
      </c>
      <c r="N14" s="8" t="s">
        <v>94</v>
      </c>
      <c r="O14" s="8" t="s">
        <v>92</v>
      </c>
      <c r="P14" s="8" t="s">
        <v>94</v>
      </c>
      <c r="Q14" s="8" t="s">
        <v>92</v>
      </c>
      <c r="R14" s="8" t="s">
        <v>94</v>
      </c>
      <c r="S14" s="8" t="s">
        <v>92</v>
      </c>
      <c r="T14" s="8" t="s">
        <v>94</v>
      </c>
      <c r="U14" s="8" t="s">
        <v>92</v>
      </c>
      <c r="V14" s="8" t="s">
        <v>94</v>
      </c>
      <c r="W14" s="8" t="s">
        <v>92</v>
      </c>
      <c r="X14" s="8" t="s">
        <v>94</v>
      </c>
      <c r="Y14" s="8" t="s">
        <v>92</v>
      </c>
      <c r="Z14" s="15">
        <v>5.64</v>
      </c>
      <c r="AA14" s="8" t="s">
        <v>92</v>
      </c>
      <c r="AB14" s="20">
        <v>5.7</v>
      </c>
      <c r="AC14" s="8" t="s">
        <v>92</v>
      </c>
      <c r="AD14" s="15">
        <v>5.78</v>
      </c>
      <c r="AE14" s="8" t="s">
        <v>92</v>
      </c>
      <c r="AF14" s="20">
        <v>6.2</v>
      </c>
      <c r="AG14" s="8" t="s">
        <v>92</v>
      </c>
      <c r="AH14" s="15">
        <v>6.68</v>
      </c>
      <c r="AI14" s="8" t="s">
        <v>92</v>
      </c>
      <c r="AJ14" s="15">
        <v>7.03</v>
      </c>
      <c r="AK14" s="8" t="s">
        <v>95</v>
      </c>
      <c r="AL14" s="20">
        <v>7.5</v>
      </c>
      <c r="AM14" s="8" t="s">
        <v>96</v>
      </c>
      <c r="AN14" s="15">
        <v>7.92</v>
      </c>
      <c r="AO14" s="8" t="s">
        <v>95</v>
      </c>
      <c r="AP14" s="8" t="s">
        <v>94</v>
      </c>
      <c r="AQ14" s="8" t="s">
        <v>92</v>
      </c>
    </row>
    <row r="15" spans="1:43" x14ac:dyDescent="0.45">
      <c r="A15" s="5" t="s">
        <v>32</v>
      </c>
      <c r="B15" s="14">
        <v>1.5</v>
      </c>
      <c r="C15" s="7" t="s">
        <v>92</v>
      </c>
      <c r="D15" s="14">
        <v>1.6</v>
      </c>
      <c r="E15" s="7" t="s">
        <v>92</v>
      </c>
      <c r="F15" s="14">
        <v>2.1</v>
      </c>
      <c r="G15" s="7" t="s">
        <v>92</v>
      </c>
      <c r="H15" s="14">
        <v>1.7</v>
      </c>
      <c r="I15" s="7" t="s">
        <v>92</v>
      </c>
      <c r="J15" s="14">
        <v>1.7</v>
      </c>
      <c r="K15" s="7" t="s">
        <v>92</v>
      </c>
      <c r="L15" s="14">
        <v>1.7</v>
      </c>
      <c r="M15" s="7" t="s">
        <v>92</v>
      </c>
      <c r="N15" s="14">
        <v>2.1</v>
      </c>
      <c r="O15" s="7" t="s">
        <v>92</v>
      </c>
      <c r="P15" s="14">
        <v>2.4</v>
      </c>
      <c r="Q15" s="7" t="s">
        <v>92</v>
      </c>
      <c r="R15" s="14">
        <v>2.6</v>
      </c>
      <c r="S15" s="7" t="s">
        <v>92</v>
      </c>
      <c r="T15" s="7">
        <v>3</v>
      </c>
      <c r="U15" s="7" t="s">
        <v>92</v>
      </c>
      <c r="V15" s="14">
        <v>3.6</v>
      </c>
      <c r="W15" s="7" t="s">
        <v>92</v>
      </c>
      <c r="X15" s="14">
        <v>4.0999999999999996</v>
      </c>
      <c r="Y15" s="7" t="s">
        <v>92</v>
      </c>
      <c r="Z15" s="14">
        <v>4.4800000000000004</v>
      </c>
      <c r="AA15" s="7" t="s">
        <v>92</v>
      </c>
      <c r="AB15" s="14">
        <v>4.67</v>
      </c>
      <c r="AC15" s="7" t="s">
        <v>92</v>
      </c>
      <c r="AD15" s="18">
        <v>5</v>
      </c>
      <c r="AE15" s="7" t="s">
        <v>92</v>
      </c>
      <c r="AF15" s="14">
        <v>5.17</v>
      </c>
      <c r="AG15" s="7" t="s">
        <v>92</v>
      </c>
      <c r="AH15" s="18">
        <v>5.8</v>
      </c>
      <c r="AI15" s="7" t="s">
        <v>92</v>
      </c>
      <c r="AJ15" s="14">
        <v>6.28</v>
      </c>
      <c r="AK15" s="7" t="s">
        <v>92</v>
      </c>
      <c r="AL15" s="14">
        <v>6.56</v>
      </c>
      <c r="AM15" s="7" t="s">
        <v>92</v>
      </c>
      <c r="AN15" s="14">
        <v>6.85</v>
      </c>
      <c r="AO15" s="7" t="s">
        <v>92</v>
      </c>
      <c r="AP15" s="14">
        <v>7.25</v>
      </c>
      <c r="AQ15" s="7" t="s">
        <v>92</v>
      </c>
    </row>
    <row r="16" spans="1:43" x14ac:dyDescent="0.45">
      <c r="A16" s="5" t="s">
        <v>33</v>
      </c>
      <c r="B16" s="8" t="s">
        <v>94</v>
      </c>
      <c r="C16" s="8" t="s">
        <v>92</v>
      </c>
      <c r="D16" s="8" t="s">
        <v>94</v>
      </c>
      <c r="E16" s="8" t="s">
        <v>92</v>
      </c>
      <c r="F16" s="8" t="s">
        <v>94</v>
      </c>
      <c r="G16" s="8" t="s">
        <v>92</v>
      </c>
      <c r="H16" s="8" t="s">
        <v>94</v>
      </c>
      <c r="I16" s="8" t="s">
        <v>92</v>
      </c>
      <c r="J16" s="8" t="s">
        <v>94</v>
      </c>
      <c r="K16" s="8" t="s">
        <v>92</v>
      </c>
      <c r="L16" s="15">
        <v>0.2</v>
      </c>
      <c r="M16" s="8" t="s">
        <v>95</v>
      </c>
      <c r="N16" s="15">
        <v>0.1</v>
      </c>
      <c r="O16" s="8" t="s">
        <v>92</v>
      </c>
      <c r="P16" s="15">
        <v>0.3</v>
      </c>
      <c r="Q16" s="8" t="s">
        <v>92</v>
      </c>
      <c r="R16" s="15">
        <v>0.3</v>
      </c>
      <c r="S16" s="8" t="s">
        <v>92</v>
      </c>
      <c r="T16" s="15">
        <v>0.2</v>
      </c>
      <c r="U16" s="8" t="s">
        <v>92</v>
      </c>
      <c r="V16" s="15">
        <v>0.5</v>
      </c>
      <c r="W16" s="8" t="s">
        <v>92</v>
      </c>
      <c r="X16" s="15">
        <v>0.5</v>
      </c>
      <c r="Y16" s="8" t="s">
        <v>92</v>
      </c>
      <c r="Z16" s="15">
        <v>0.76</v>
      </c>
      <c r="AA16" s="8" t="s">
        <v>92</v>
      </c>
      <c r="AB16" s="15">
        <v>1.1299999999999999</v>
      </c>
      <c r="AC16" s="8" t="s">
        <v>92</v>
      </c>
      <c r="AD16" s="15">
        <v>0.96</v>
      </c>
      <c r="AE16" s="8" t="s">
        <v>92</v>
      </c>
      <c r="AF16" s="15">
        <v>2.37</v>
      </c>
      <c r="AG16" s="8" t="s">
        <v>92</v>
      </c>
      <c r="AH16" s="20">
        <v>3.2</v>
      </c>
      <c r="AI16" s="8" t="s">
        <v>92</v>
      </c>
      <c r="AJ16" s="15">
        <v>2.72</v>
      </c>
      <c r="AK16" s="8" t="s">
        <v>92</v>
      </c>
      <c r="AL16" s="15">
        <v>2.56</v>
      </c>
      <c r="AM16" s="8" t="s">
        <v>92</v>
      </c>
      <c r="AN16" s="15">
        <v>2.34</v>
      </c>
      <c r="AO16" s="8" t="s">
        <v>92</v>
      </c>
      <c r="AP16" s="20">
        <v>2.2999999999999998</v>
      </c>
      <c r="AQ16" s="8" t="s">
        <v>92</v>
      </c>
    </row>
    <row r="17" spans="1:43" x14ac:dyDescent="0.45">
      <c r="A17" s="5" t="s">
        <v>34</v>
      </c>
      <c r="B17" s="7" t="s">
        <v>94</v>
      </c>
      <c r="C17" s="7" t="s">
        <v>92</v>
      </c>
      <c r="D17" s="7" t="s">
        <v>94</v>
      </c>
      <c r="E17" s="7" t="s">
        <v>92</v>
      </c>
      <c r="F17" s="7" t="s">
        <v>94</v>
      </c>
      <c r="G17" s="7" t="s">
        <v>92</v>
      </c>
      <c r="H17" s="7">
        <v>7</v>
      </c>
      <c r="I17" s="7" t="s">
        <v>92</v>
      </c>
      <c r="J17" s="14">
        <v>7.2</v>
      </c>
      <c r="K17" s="7" t="s">
        <v>92</v>
      </c>
      <c r="L17" s="14">
        <v>7.1</v>
      </c>
      <c r="M17" s="7" t="s">
        <v>92</v>
      </c>
      <c r="N17" s="14">
        <v>7.2</v>
      </c>
      <c r="O17" s="7" t="s">
        <v>92</v>
      </c>
      <c r="P17" s="14">
        <v>8.1999999999999993</v>
      </c>
      <c r="Q17" s="7" t="s">
        <v>92</v>
      </c>
      <c r="R17" s="7">
        <v>9</v>
      </c>
      <c r="S17" s="7" t="s">
        <v>92</v>
      </c>
      <c r="T17" s="14">
        <v>10.6</v>
      </c>
      <c r="U17" s="7" t="s">
        <v>92</v>
      </c>
      <c r="V17" s="14">
        <v>12.4</v>
      </c>
      <c r="W17" s="7" t="s">
        <v>92</v>
      </c>
      <c r="X17" s="14">
        <v>13.1</v>
      </c>
      <c r="Y17" s="7" t="s">
        <v>92</v>
      </c>
      <c r="Z17" s="14">
        <v>13.29</v>
      </c>
      <c r="AA17" s="7" t="s">
        <v>92</v>
      </c>
      <c r="AB17" s="14">
        <v>13.47</v>
      </c>
      <c r="AC17" s="7" t="s">
        <v>92</v>
      </c>
      <c r="AD17" s="14">
        <v>13.44</v>
      </c>
      <c r="AE17" s="7" t="s">
        <v>92</v>
      </c>
      <c r="AF17" s="14">
        <v>13.68</v>
      </c>
      <c r="AG17" s="7" t="s">
        <v>92</v>
      </c>
      <c r="AH17" s="18">
        <v>14</v>
      </c>
      <c r="AI17" s="7" t="s">
        <v>92</v>
      </c>
      <c r="AJ17" s="14">
        <v>14.09</v>
      </c>
      <c r="AK17" s="7" t="s">
        <v>92</v>
      </c>
      <c r="AL17" s="14">
        <v>14.76</v>
      </c>
      <c r="AM17" s="7" t="s">
        <v>92</v>
      </c>
      <c r="AN17" s="14">
        <v>15.19</v>
      </c>
      <c r="AO17" s="7" t="s">
        <v>97</v>
      </c>
      <c r="AP17" s="14">
        <v>15.33</v>
      </c>
      <c r="AQ17" s="7" t="s">
        <v>92</v>
      </c>
    </row>
    <row r="18" spans="1:43" x14ac:dyDescent="0.45">
      <c r="A18" s="5" t="s">
        <v>35</v>
      </c>
      <c r="B18" s="15">
        <v>5.9</v>
      </c>
      <c r="C18" s="8" t="s">
        <v>92</v>
      </c>
      <c r="D18" s="15">
        <v>6.3</v>
      </c>
      <c r="E18" s="8" t="s">
        <v>92</v>
      </c>
      <c r="F18" s="15">
        <v>6.5</v>
      </c>
      <c r="G18" s="8" t="s">
        <v>92</v>
      </c>
      <c r="H18" s="15">
        <v>6.3</v>
      </c>
      <c r="I18" s="8" t="s">
        <v>92</v>
      </c>
      <c r="J18" s="15">
        <v>5.8</v>
      </c>
      <c r="K18" s="8" t="s">
        <v>92</v>
      </c>
      <c r="L18" s="15">
        <v>4.9000000000000004</v>
      </c>
      <c r="M18" s="8" t="s">
        <v>92</v>
      </c>
      <c r="N18" s="15">
        <v>5.0999999999999996</v>
      </c>
      <c r="O18" s="8" t="s">
        <v>92</v>
      </c>
      <c r="P18" s="8">
        <v>5</v>
      </c>
      <c r="Q18" s="8" t="s">
        <v>95</v>
      </c>
      <c r="R18" s="15">
        <v>5.6</v>
      </c>
      <c r="S18" s="8" t="s">
        <v>92</v>
      </c>
      <c r="T18" s="15">
        <v>5.9</v>
      </c>
      <c r="U18" s="8" t="s">
        <v>92</v>
      </c>
      <c r="V18" s="15">
        <v>6.1</v>
      </c>
      <c r="W18" s="8" t="s">
        <v>92</v>
      </c>
      <c r="X18" s="15">
        <v>6.1</v>
      </c>
      <c r="Y18" s="8" t="s">
        <v>92</v>
      </c>
      <c r="Z18" s="15">
        <v>7.31</v>
      </c>
      <c r="AA18" s="8" t="s">
        <v>92</v>
      </c>
      <c r="AB18" s="15">
        <v>6.44</v>
      </c>
      <c r="AC18" s="8" t="s">
        <v>92</v>
      </c>
      <c r="AD18" s="15">
        <v>6.25</v>
      </c>
      <c r="AE18" s="8" t="s">
        <v>92</v>
      </c>
      <c r="AF18" s="15">
        <v>6.33</v>
      </c>
      <c r="AG18" s="8" t="s">
        <v>92</v>
      </c>
      <c r="AH18" s="15">
        <v>7.81</v>
      </c>
      <c r="AI18" s="8" t="s">
        <v>92</v>
      </c>
      <c r="AJ18" s="20">
        <v>8.6</v>
      </c>
      <c r="AK18" s="8" t="s">
        <v>92</v>
      </c>
      <c r="AL18" s="15">
        <v>9.75</v>
      </c>
      <c r="AM18" s="8" t="s">
        <v>92</v>
      </c>
      <c r="AN18" s="15">
        <v>11.09</v>
      </c>
      <c r="AO18" s="8" t="s">
        <v>97</v>
      </c>
      <c r="AP18" s="15">
        <v>11.45</v>
      </c>
      <c r="AQ18" s="8" t="s">
        <v>92</v>
      </c>
    </row>
    <row r="19" spans="1:43" x14ac:dyDescent="0.45">
      <c r="A19" s="5" t="s">
        <v>36</v>
      </c>
      <c r="B19" s="14">
        <v>3.2</v>
      </c>
      <c r="C19" s="7" t="s">
        <v>92</v>
      </c>
      <c r="D19" s="14">
        <v>3.7</v>
      </c>
      <c r="E19" s="7" t="s">
        <v>92</v>
      </c>
      <c r="F19" s="14">
        <v>4.0999999999999996</v>
      </c>
      <c r="G19" s="7" t="s">
        <v>92</v>
      </c>
      <c r="H19" s="14">
        <v>4.3</v>
      </c>
      <c r="I19" s="7" t="s">
        <v>92</v>
      </c>
      <c r="J19" s="14">
        <v>4.5</v>
      </c>
      <c r="K19" s="7" t="s">
        <v>92</v>
      </c>
      <c r="L19" s="14">
        <v>4.7</v>
      </c>
      <c r="M19" s="7" t="s">
        <v>92</v>
      </c>
      <c r="N19" s="14">
        <v>4.9000000000000004</v>
      </c>
      <c r="O19" s="7" t="s">
        <v>92</v>
      </c>
      <c r="P19" s="14">
        <v>5.0999999999999996</v>
      </c>
      <c r="Q19" s="7" t="s">
        <v>92</v>
      </c>
      <c r="R19" s="14">
        <v>5.4</v>
      </c>
      <c r="S19" s="7" t="s">
        <v>92</v>
      </c>
      <c r="T19" s="14">
        <v>5.6</v>
      </c>
      <c r="U19" s="7" t="s">
        <v>92</v>
      </c>
      <c r="V19" s="14">
        <v>5.9</v>
      </c>
      <c r="W19" s="7" t="s">
        <v>92</v>
      </c>
      <c r="X19" s="14">
        <v>6.1</v>
      </c>
      <c r="Y19" s="7" t="s">
        <v>92</v>
      </c>
      <c r="Z19" s="14">
        <v>5.76</v>
      </c>
      <c r="AA19" s="7" t="s">
        <v>92</v>
      </c>
      <c r="AB19" s="14">
        <v>6.04</v>
      </c>
      <c r="AC19" s="7" t="s">
        <v>92</v>
      </c>
      <c r="AD19" s="14">
        <v>6.18</v>
      </c>
      <c r="AE19" s="7" t="s">
        <v>92</v>
      </c>
      <c r="AF19" s="14">
        <v>6.34</v>
      </c>
      <c r="AG19" s="7" t="s">
        <v>92</v>
      </c>
      <c r="AH19" s="14">
        <v>6.82</v>
      </c>
      <c r="AI19" s="7" t="s">
        <v>92</v>
      </c>
      <c r="AJ19" s="14">
        <v>6.82</v>
      </c>
      <c r="AK19" s="7" t="s">
        <v>92</v>
      </c>
      <c r="AL19" s="14">
        <v>7.34</v>
      </c>
      <c r="AM19" s="7" t="s">
        <v>95</v>
      </c>
      <c r="AN19" s="14">
        <v>7.75</v>
      </c>
      <c r="AO19" s="7" t="s">
        <v>95</v>
      </c>
      <c r="AP19" s="14">
        <v>9.59</v>
      </c>
      <c r="AQ19" s="7" t="s">
        <v>95</v>
      </c>
    </row>
    <row r="20" spans="1:43" x14ac:dyDescent="0.45">
      <c r="A20" s="5" t="s">
        <v>37</v>
      </c>
      <c r="B20" s="8" t="s">
        <v>94</v>
      </c>
      <c r="C20" s="8" t="s">
        <v>92</v>
      </c>
      <c r="D20" s="8" t="s">
        <v>94</v>
      </c>
      <c r="E20" s="8" t="s">
        <v>92</v>
      </c>
      <c r="F20" s="8" t="s">
        <v>94</v>
      </c>
      <c r="G20" s="8" t="s">
        <v>92</v>
      </c>
      <c r="H20" s="8" t="s">
        <v>94</v>
      </c>
      <c r="I20" s="8" t="s">
        <v>92</v>
      </c>
      <c r="J20" s="15">
        <v>7.2</v>
      </c>
      <c r="K20" s="8" t="s">
        <v>95</v>
      </c>
      <c r="L20" s="15">
        <v>7.2</v>
      </c>
      <c r="M20" s="8" t="s">
        <v>92</v>
      </c>
      <c r="N20" s="15">
        <v>9.6</v>
      </c>
      <c r="O20" s="8" t="s">
        <v>92</v>
      </c>
      <c r="P20" s="15">
        <v>8.6999999999999993</v>
      </c>
      <c r="Q20" s="8" t="s">
        <v>92</v>
      </c>
      <c r="R20" s="15">
        <v>9.6</v>
      </c>
      <c r="S20" s="8" t="s">
        <v>92</v>
      </c>
      <c r="T20" s="8">
        <v>11</v>
      </c>
      <c r="U20" s="8" t="s">
        <v>92</v>
      </c>
      <c r="V20" s="15">
        <v>12.8</v>
      </c>
      <c r="W20" s="8" t="s">
        <v>92</v>
      </c>
      <c r="X20" s="15">
        <v>14.1</v>
      </c>
      <c r="Y20" s="8" t="s">
        <v>92</v>
      </c>
      <c r="Z20" s="15">
        <v>14.86</v>
      </c>
      <c r="AA20" s="8" t="s">
        <v>92</v>
      </c>
      <c r="AB20" s="15">
        <v>15.65</v>
      </c>
      <c r="AC20" s="8" t="s">
        <v>92</v>
      </c>
      <c r="AD20" s="15">
        <v>15.96</v>
      </c>
      <c r="AE20" s="8" t="s">
        <v>92</v>
      </c>
      <c r="AF20" s="15">
        <v>15.68</v>
      </c>
      <c r="AG20" s="8" t="s">
        <v>92</v>
      </c>
      <c r="AH20" s="15">
        <v>18.02</v>
      </c>
      <c r="AI20" s="8" t="s">
        <v>92</v>
      </c>
      <c r="AJ20" s="15">
        <v>20.010000000000002</v>
      </c>
      <c r="AK20" s="8" t="s">
        <v>97</v>
      </c>
      <c r="AL20" s="15">
        <v>20.98</v>
      </c>
      <c r="AM20" s="8" t="s">
        <v>97</v>
      </c>
      <c r="AN20" s="15">
        <v>22.33</v>
      </c>
      <c r="AO20" s="8" t="s">
        <v>92</v>
      </c>
      <c r="AP20" s="15">
        <v>22.41</v>
      </c>
      <c r="AQ20" s="8" t="s">
        <v>92</v>
      </c>
    </row>
    <row r="21" spans="1:43" x14ac:dyDescent="0.45">
      <c r="A21" s="5" t="s">
        <v>38</v>
      </c>
      <c r="B21" s="14">
        <v>0.6</v>
      </c>
      <c r="C21" s="7" t="s">
        <v>92</v>
      </c>
      <c r="D21" s="14">
        <v>0.7</v>
      </c>
      <c r="E21" s="7" t="s">
        <v>92</v>
      </c>
      <c r="F21" s="14">
        <v>0.7</v>
      </c>
      <c r="G21" s="7" t="s">
        <v>92</v>
      </c>
      <c r="H21" s="14">
        <v>0.7</v>
      </c>
      <c r="I21" s="7" t="s">
        <v>92</v>
      </c>
      <c r="J21" s="14">
        <v>0.7</v>
      </c>
      <c r="K21" s="7" t="s">
        <v>92</v>
      </c>
      <c r="L21" s="14">
        <v>0.8</v>
      </c>
      <c r="M21" s="7" t="s">
        <v>92</v>
      </c>
      <c r="N21" s="14">
        <v>0.9</v>
      </c>
      <c r="O21" s="7" t="s">
        <v>92</v>
      </c>
      <c r="P21" s="7">
        <v>1</v>
      </c>
      <c r="Q21" s="7" t="s">
        <v>92</v>
      </c>
      <c r="R21" s="7">
        <v>1</v>
      </c>
      <c r="S21" s="7" t="s">
        <v>92</v>
      </c>
      <c r="T21" s="14">
        <v>1.1000000000000001</v>
      </c>
      <c r="U21" s="7" t="s">
        <v>92</v>
      </c>
      <c r="V21" s="14">
        <v>1.1000000000000001</v>
      </c>
      <c r="W21" s="7" t="s">
        <v>95</v>
      </c>
      <c r="X21" s="14">
        <v>1.1000000000000001</v>
      </c>
      <c r="Y21" s="7" t="s">
        <v>95</v>
      </c>
      <c r="Z21" s="14">
        <v>1.1599999999999999</v>
      </c>
      <c r="AA21" s="7" t="s">
        <v>92</v>
      </c>
      <c r="AB21" s="18">
        <v>1.2</v>
      </c>
      <c r="AC21" s="7" t="s">
        <v>92</v>
      </c>
      <c r="AD21" s="14">
        <v>1.1599999999999999</v>
      </c>
      <c r="AE21" s="7" t="s">
        <v>92</v>
      </c>
      <c r="AF21" s="14">
        <v>1.65</v>
      </c>
      <c r="AG21" s="7" t="s">
        <v>92</v>
      </c>
      <c r="AH21" s="14">
        <v>1.72</v>
      </c>
      <c r="AI21" s="7" t="s">
        <v>92</v>
      </c>
      <c r="AJ21" s="14">
        <v>1.66</v>
      </c>
      <c r="AK21" s="7" t="s">
        <v>92</v>
      </c>
      <c r="AL21" s="14">
        <v>1.65</v>
      </c>
      <c r="AM21" s="7" t="s">
        <v>97</v>
      </c>
      <c r="AN21" s="14">
        <v>1.63</v>
      </c>
      <c r="AO21" s="7" t="s">
        <v>92</v>
      </c>
      <c r="AP21" s="14">
        <v>1.66</v>
      </c>
      <c r="AQ21" s="7" t="s">
        <v>92</v>
      </c>
    </row>
    <row r="22" spans="1:43" x14ac:dyDescent="0.45">
      <c r="A22" s="5" t="s">
        <v>39</v>
      </c>
      <c r="B22" s="15">
        <v>0.7</v>
      </c>
      <c r="C22" s="8" t="s">
        <v>95</v>
      </c>
      <c r="D22" s="15">
        <v>0.7</v>
      </c>
      <c r="E22" s="8" t="s">
        <v>95</v>
      </c>
      <c r="F22" s="8">
        <v>2</v>
      </c>
      <c r="G22" s="8" t="s">
        <v>92</v>
      </c>
      <c r="H22" s="15">
        <v>6.4</v>
      </c>
      <c r="I22" s="8" t="s">
        <v>92</v>
      </c>
      <c r="J22" s="15">
        <v>6.5</v>
      </c>
      <c r="K22" s="8" t="s">
        <v>92</v>
      </c>
      <c r="L22" s="15">
        <v>7.6</v>
      </c>
      <c r="M22" s="8" t="s">
        <v>92</v>
      </c>
      <c r="N22" s="15">
        <v>7.6</v>
      </c>
      <c r="O22" s="8" t="s">
        <v>92</v>
      </c>
      <c r="P22" s="8">
        <v>7</v>
      </c>
      <c r="Q22" s="8" t="s">
        <v>92</v>
      </c>
      <c r="R22" s="15">
        <v>7.8</v>
      </c>
      <c r="S22" s="8" t="s">
        <v>92</v>
      </c>
      <c r="T22" s="15">
        <v>8.5</v>
      </c>
      <c r="U22" s="8" t="s">
        <v>92</v>
      </c>
      <c r="V22" s="15">
        <v>8.4</v>
      </c>
      <c r="W22" s="8" t="s">
        <v>92</v>
      </c>
      <c r="X22" s="15">
        <v>5.2</v>
      </c>
      <c r="Y22" s="8" t="s">
        <v>92</v>
      </c>
      <c r="Z22" s="15">
        <v>9.01</v>
      </c>
      <c r="AA22" s="8" t="s">
        <v>92</v>
      </c>
      <c r="AB22" s="15">
        <v>7.36</v>
      </c>
      <c r="AC22" s="8" t="s">
        <v>92</v>
      </c>
      <c r="AD22" s="15">
        <v>6.71</v>
      </c>
      <c r="AE22" s="8" t="s">
        <v>97</v>
      </c>
      <c r="AF22" s="15">
        <v>7.69</v>
      </c>
      <c r="AG22" s="8" t="s">
        <v>97</v>
      </c>
      <c r="AH22" s="15">
        <v>6.51</v>
      </c>
      <c r="AI22" s="8" t="s">
        <v>92</v>
      </c>
      <c r="AJ22" s="15">
        <v>7.96</v>
      </c>
      <c r="AK22" s="8" t="s">
        <v>92</v>
      </c>
      <c r="AL22" s="15">
        <v>9.32</v>
      </c>
      <c r="AM22" s="8" t="s">
        <v>92</v>
      </c>
      <c r="AN22" s="15">
        <v>10.26</v>
      </c>
      <c r="AO22" s="8" t="s">
        <v>97</v>
      </c>
      <c r="AP22" s="15">
        <v>10.15</v>
      </c>
      <c r="AQ22" s="8" t="s">
        <v>92</v>
      </c>
    </row>
    <row r="23" spans="1:43" x14ac:dyDescent="0.45">
      <c r="A23" s="5" t="s">
        <v>40</v>
      </c>
      <c r="B23" s="14">
        <v>1.5</v>
      </c>
      <c r="C23" s="7" t="s">
        <v>92</v>
      </c>
      <c r="D23" s="14">
        <v>1.9</v>
      </c>
      <c r="E23" s="7" t="s">
        <v>92</v>
      </c>
      <c r="F23" s="14">
        <v>2.6</v>
      </c>
      <c r="G23" s="7" t="s">
        <v>92</v>
      </c>
      <c r="H23" s="14">
        <v>2.9</v>
      </c>
      <c r="I23" s="7" t="s">
        <v>92</v>
      </c>
      <c r="J23" s="14">
        <v>2.9</v>
      </c>
      <c r="K23" s="7" t="s">
        <v>95</v>
      </c>
      <c r="L23" s="14">
        <v>3.1</v>
      </c>
      <c r="M23" s="7" t="s">
        <v>92</v>
      </c>
      <c r="N23" s="14">
        <v>3.7</v>
      </c>
      <c r="O23" s="7" t="s">
        <v>92</v>
      </c>
      <c r="P23" s="7">
        <v>4</v>
      </c>
      <c r="Q23" s="7" t="s">
        <v>92</v>
      </c>
      <c r="R23" s="14">
        <v>5.3</v>
      </c>
      <c r="S23" s="7" t="s">
        <v>92</v>
      </c>
      <c r="T23" s="14">
        <v>6.6</v>
      </c>
      <c r="U23" s="7" t="s">
        <v>92</v>
      </c>
      <c r="V23" s="14">
        <v>6.7</v>
      </c>
      <c r="W23" s="7" t="s">
        <v>95</v>
      </c>
      <c r="X23" s="14">
        <v>7.5</v>
      </c>
      <c r="Y23" s="7" t="s">
        <v>92</v>
      </c>
      <c r="Z23" s="14">
        <v>7.49</v>
      </c>
      <c r="AA23" s="7" t="s">
        <v>92</v>
      </c>
      <c r="AB23" s="14">
        <v>6.85</v>
      </c>
      <c r="AC23" s="7" t="s">
        <v>92</v>
      </c>
      <c r="AD23" s="14">
        <v>7.26</v>
      </c>
      <c r="AE23" s="7" t="s">
        <v>92</v>
      </c>
      <c r="AF23" s="14">
        <v>8.24</v>
      </c>
      <c r="AG23" s="7" t="s">
        <v>92</v>
      </c>
      <c r="AH23" s="14">
        <v>8.48</v>
      </c>
      <c r="AI23" s="7" t="s">
        <v>92</v>
      </c>
      <c r="AJ23" s="14">
        <v>8.73</v>
      </c>
      <c r="AK23" s="7" t="s">
        <v>92</v>
      </c>
      <c r="AL23" s="14">
        <v>9.2799999999999994</v>
      </c>
      <c r="AM23" s="7" t="s">
        <v>92</v>
      </c>
      <c r="AN23" s="14">
        <v>9.66</v>
      </c>
      <c r="AO23" s="7" t="s">
        <v>92</v>
      </c>
      <c r="AP23" s="14">
        <v>9.98</v>
      </c>
      <c r="AQ23" s="7" t="s">
        <v>92</v>
      </c>
    </row>
    <row r="24" spans="1:43" x14ac:dyDescent="0.45">
      <c r="A24" s="5" t="s">
        <v>41</v>
      </c>
      <c r="B24" s="15">
        <v>1.2</v>
      </c>
      <c r="C24" s="8" t="s">
        <v>92</v>
      </c>
      <c r="D24" s="15">
        <v>1.4</v>
      </c>
      <c r="E24" s="8" t="s">
        <v>92</v>
      </c>
      <c r="F24" s="15">
        <v>1.7</v>
      </c>
      <c r="G24" s="8" t="s">
        <v>92</v>
      </c>
      <c r="H24" s="15">
        <v>1.9</v>
      </c>
      <c r="I24" s="8" t="s">
        <v>92</v>
      </c>
      <c r="J24" s="15">
        <v>1.8</v>
      </c>
      <c r="K24" s="8" t="s">
        <v>92</v>
      </c>
      <c r="L24" s="15">
        <v>1.9</v>
      </c>
      <c r="M24" s="8" t="s">
        <v>92</v>
      </c>
      <c r="N24" s="15">
        <v>1.7</v>
      </c>
      <c r="O24" s="8" t="s">
        <v>92</v>
      </c>
      <c r="P24" s="15">
        <v>1.9</v>
      </c>
      <c r="Q24" s="8" t="s">
        <v>92</v>
      </c>
      <c r="R24" s="8">
        <v>2</v>
      </c>
      <c r="S24" s="8" t="s">
        <v>92</v>
      </c>
      <c r="T24" s="15">
        <v>1.9</v>
      </c>
      <c r="U24" s="8" t="s">
        <v>92</v>
      </c>
      <c r="V24" s="15">
        <v>2.9</v>
      </c>
      <c r="W24" s="8" t="s">
        <v>92</v>
      </c>
      <c r="X24" s="15">
        <v>3.4</v>
      </c>
      <c r="Y24" s="8" t="s">
        <v>92</v>
      </c>
      <c r="Z24" s="15">
        <v>3.55</v>
      </c>
      <c r="AA24" s="8" t="s">
        <v>92</v>
      </c>
      <c r="AB24" s="15">
        <v>3.66</v>
      </c>
      <c r="AC24" s="8" t="s">
        <v>92</v>
      </c>
      <c r="AD24" s="15">
        <v>3.87</v>
      </c>
      <c r="AE24" s="8" t="s">
        <v>92</v>
      </c>
      <c r="AF24" s="15">
        <v>4.54</v>
      </c>
      <c r="AG24" s="8" t="s">
        <v>92</v>
      </c>
      <c r="AH24" s="15">
        <v>5.29</v>
      </c>
      <c r="AI24" s="8" t="s">
        <v>92</v>
      </c>
      <c r="AJ24" s="15">
        <v>5.99</v>
      </c>
      <c r="AK24" s="8" t="s">
        <v>92</v>
      </c>
      <c r="AL24" s="15">
        <v>7.01</v>
      </c>
      <c r="AM24" s="8" t="s">
        <v>92</v>
      </c>
      <c r="AN24" s="15">
        <v>7.72</v>
      </c>
      <c r="AO24" s="8" t="s">
        <v>92</v>
      </c>
      <c r="AP24" s="15">
        <v>8.7100000000000009</v>
      </c>
      <c r="AQ24" s="8" t="s">
        <v>96</v>
      </c>
    </row>
    <row r="25" spans="1:43" x14ac:dyDescent="0.45">
      <c r="A25" s="5" t="s">
        <v>42</v>
      </c>
      <c r="B25" s="7" t="s">
        <v>94</v>
      </c>
      <c r="C25" s="7" t="s">
        <v>92</v>
      </c>
      <c r="D25" s="7" t="s">
        <v>94</v>
      </c>
      <c r="E25" s="7" t="s">
        <v>92</v>
      </c>
      <c r="F25" s="7" t="s">
        <v>94</v>
      </c>
      <c r="G25" s="7" t="s">
        <v>92</v>
      </c>
      <c r="H25" s="7" t="s">
        <v>94</v>
      </c>
      <c r="I25" s="7" t="s">
        <v>92</v>
      </c>
      <c r="J25" s="7" t="s">
        <v>94</v>
      </c>
      <c r="K25" s="7" t="s">
        <v>92</v>
      </c>
      <c r="L25" s="7" t="s">
        <v>94</v>
      </c>
      <c r="M25" s="7" t="s">
        <v>92</v>
      </c>
      <c r="N25" s="7" t="s">
        <v>94</v>
      </c>
      <c r="O25" s="7" t="s">
        <v>92</v>
      </c>
      <c r="P25" s="7" t="s">
        <v>94</v>
      </c>
      <c r="Q25" s="7" t="s">
        <v>92</v>
      </c>
      <c r="R25" s="7" t="s">
        <v>94</v>
      </c>
      <c r="S25" s="7" t="s">
        <v>92</v>
      </c>
      <c r="T25" s="7" t="s">
        <v>94</v>
      </c>
      <c r="U25" s="7" t="s">
        <v>92</v>
      </c>
      <c r="V25" s="7" t="s">
        <v>94</v>
      </c>
      <c r="W25" s="7" t="s">
        <v>92</v>
      </c>
      <c r="X25" s="7" t="s">
        <v>94</v>
      </c>
      <c r="Y25" s="7" t="s">
        <v>92</v>
      </c>
      <c r="Z25" s="18">
        <v>2.4</v>
      </c>
      <c r="AA25" s="7" t="s">
        <v>92</v>
      </c>
      <c r="AB25" s="14">
        <v>3.13</v>
      </c>
      <c r="AC25" s="7" t="s">
        <v>92</v>
      </c>
      <c r="AD25" s="14">
        <v>4.03</v>
      </c>
      <c r="AE25" s="7" t="s">
        <v>92</v>
      </c>
      <c r="AF25" s="14">
        <v>4.9400000000000004</v>
      </c>
      <c r="AG25" s="7" t="s">
        <v>92</v>
      </c>
      <c r="AH25" s="14">
        <v>6.05</v>
      </c>
      <c r="AI25" s="7" t="s">
        <v>92</v>
      </c>
      <c r="AJ25" s="14">
        <v>6.46</v>
      </c>
      <c r="AK25" s="7" t="s">
        <v>92</v>
      </c>
      <c r="AL25" s="14">
        <v>6.94</v>
      </c>
      <c r="AM25" s="7" t="s">
        <v>92</v>
      </c>
      <c r="AN25" s="14">
        <v>7.19</v>
      </c>
      <c r="AO25" s="7" t="s">
        <v>92</v>
      </c>
      <c r="AP25" s="14">
        <v>7.21</v>
      </c>
      <c r="AQ25" s="7" t="s">
        <v>92</v>
      </c>
    </row>
    <row r="26" spans="1:43" x14ac:dyDescent="0.45">
      <c r="A26" s="5" t="s">
        <v>43</v>
      </c>
      <c r="B26" s="15">
        <v>6.7</v>
      </c>
      <c r="C26" s="8" t="s">
        <v>92</v>
      </c>
      <c r="D26" s="8">
        <v>8</v>
      </c>
      <c r="E26" s="8" t="s">
        <v>92</v>
      </c>
      <c r="F26" s="15">
        <v>7.6</v>
      </c>
      <c r="G26" s="8" t="s">
        <v>92</v>
      </c>
      <c r="H26" s="8">
        <v>7</v>
      </c>
      <c r="I26" s="8" t="s">
        <v>92</v>
      </c>
      <c r="J26" s="15">
        <v>6.4</v>
      </c>
      <c r="K26" s="8" t="s">
        <v>92</v>
      </c>
      <c r="L26" s="15">
        <v>7.3</v>
      </c>
      <c r="M26" s="8" t="s">
        <v>92</v>
      </c>
      <c r="N26" s="15">
        <v>7.9</v>
      </c>
      <c r="O26" s="8" t="s">
        <v>95</v>
      </c>
      <c r="P26" s="15">
        <v>7.9</v>
      </c>
      <c r="Q26" s="8" t="s">
        <v>92</v>
      </c>
      <c r="R26" s="15">
        <v>7.5</v>
      </c>
      <c r="S26" s="8" t="s">
        <v>92</v>
      </c>
      <c r="T26" s="15">
        <v>8.1</v>
      </c>
      <c r="U26" s="8" t="s">
        <v>95</v>
      </c>
      <c r="V26" s="15">
        <v>8.6</v>
      </c>
      <c r="W26" s="8" t="s">
        <v>92</v>
      </c>
      <c r="X26" s="15">
        <v>8.4</v>
      </c>
      <c r="Y26" s="8" t="s">
        <v>92</v>
      </c>
      <c r="Z26" s="20">
        <v>9.3000000000000007</v>
      </c>
      <c r="AA26" s="8" t="s">
        <v>92</v>
      </c>
      <c r="AB26" s="20">
        <v>10.6</v>
      </c>
      <c r="AC26" s="8" t="s">
        <v>92</v>
      </c>
      <c r="AD26" s="15">
        <v>10.91</v>
      </c>
      <c r="AE26" s="8" t="s">
        <v>92</v>
      </c>
      <c r="AF26" s="15">
        <v>11.79</v>
      </c>
      <c r="AG26" s="8" t="s">
        <v>92</v>
      </c>
      <c r="AH26" s="15">
        <v>13.99</v>
      </c>
      <c r="AI26" s="8" t="s">
        <v>92</v>
      </c>
      <c r="AJ26" s="15">
        <v>14.67</v>
      </c>
      <c r="AK26" s="8" t="s">
        <v>92</v>
      </c>
      <c r="AL26" s="15">
        <v>15.17</v>
      </c>
      <c r="AM26" s="8" t="s">
        <v>92</v>
      </c>
      <c r="AN26" s="15">
        <v>15.16</v>
      </c>
      <c r="AO26" s="8" t="s">
        <v>92</v>
      </c>
      <c r="AP26" s="15">
        <v>15.97</v>
      </c>
      <c r="AQ26" s="8" t="s">
        <v>92</v>
      </c>
    </row>
    <row r="27" spans="1:43" x14ac:dyDescent="0.45">
      <c r="A27" s="5" t="s">
        <v>44</v>
      </c>
      <c r="B27" s="7" t="s">
        <v>94</v>
      </c>
      <c r="C27" s="7" t="s">
        <v>92</v>
      </c>
      <c r="D27" s="7" t="s">
        <v>94</v>
      </c>
      <c r="E27" s="7" t="s">
        <v>92</v>
      </c>
      <c r="F27" s="7" t="s">
        <v>94</v>
      </c>
      <c r="G27" s="7" t="s">
        <v>92</v>
      </c>
      <c r="H27" s="7" t="s">
        <v>94</v>
      </c>
      <c r="I27" s="7" t="s">
        <v>92</v>
      </c>
      <c r="J27" s="14">
        <v>0.6</v>
      </c>
      <c r="K27" s="7" t="s">
        <v>92</v>
      </c>
      <c r="L27" s="7">
        <v>1</v>
      </c>
      <c r="M27" s="7" t="s">
        <v>92</v>
      </c>
      <c r="N27" s="14">
        <v>1.2</v>
      </c>
      <c r="O27" s="7" t="s">
        <v>92</v>
      </c>
      <c r="P27" s="14">
        <v>1.5</v>
      </c>
      <c r="Q27" s="7" t="s">
        <v>92</v>
      </c>
      <c r="R27" s="14">
        <v>1.6</v>
      </c>
      <c r="S27" s="7" t="s">
        <v>95</v>
      </c>
      <c r="T27" s="14">
        <v>2.6</v>
      </c>
      <c r="U27" s="7" t="s">
        <v>92</v>
      </c>
      <c r="V27" s="14">
        <v>2.8</v>
      </c>
      <c r="W27" s="7" t="s">
        <v>95</v>
      </c>
      <c r="X27" s="14">
        <v>2.9</v>
      </c>
      <c r="Y27" s="7" t="s">
        <v>95</v>
      </c>
      <c r="Z27" s="14">
        <v>3.38</v>
      </c>
      <c r="AA27" s="7" t="s">
        <v>92</v>
      </c>
      <c r="AB27" s="14">
        <v>4.03</v>
      </c>
      <c r="AC27" s="7" t="s">
        <v>92</v>
      </c>
      <c r="AD27" s="14">
        <v>3.63</v>
      </c>
      <c r="AE27" s="7" t="s">
        <v>92</v>
      </c>
      <c r="AF27" s="14">
        <v>3.72</v>
      </c>
      <c r="AG27" s="7" t="s">
        <v>92</v>
      </c>
      <c r="AH27" s="14">
        <v>4.9400000000000004</v>
      </c>
      <c r="AI27" s="7" t="s">
        <v>92</v>
      </c>
      <c r="AJ27" s="14">
        <v>4.6100000000000003</v>
      </c>
      <c r="AK27" s="7" t="s">
        <v>92</v>
      </c>
      <c r="AL27" s="14">
        <v>4.55</v>
      </c>
      <c r="AM27" s="7" t="s">
        <v>92</v>
      </c>
      <c r="AN27" s="14">
        <v>4.9800000000000004</v>
      </c>
      <c r="AO27" s="7" t="s">
        <v>92</v>
      </c>
      <c r="AP27" s="14">
        <v>4.37</v>
      </c>
      <c r="AQ27" s="7" t="s">
        <v>96</v>
      </c>
    </row>
    <row r="28" spans="1:43" x14ac:dyDescent="0.45">
      <c r="A28" s="5" t="s">
        <v>45</v>
      </c>
      <c r="B28" s="8" t="s">
        <v>94</v>
      </c>
      <c r="C28" s="8" t="s">
        <v>92</v>
      </c>
      <c r="D28" s="8" t="s">
        <v>94</v>
      </c>
      <c r="E28" s="8" t="s">
        <v>92</v>
      </c>
      <c r="F28" s="8" t="s">
        <v>94</v>
      </c>
      <c r="G28" s="8" t="s">
        <v>92</v>
      </c>
      <c r="H28" s="8" t="s">
        <v>94</v>
      </c>
      <c r="I28" s="8" t="s">
        <v>92</v>
      </c>
      <c r="J28" s="15">
        <v>1.6</v>
      </c>
      <c r="K28" s="8" t="s">
        <v>92</v>
      </c>
      <c r="L28" s="15">
        <v>6.8</v>
      </c>
      <c r="M28" s="8" t="s">
        <v>92</v>
      </c>
      <c r="N28" s="15">
        <v>9.4</v>
      </c>
      <c r="O28" s="8" t="s">
        <v>92</v>
      </c>
      <c r="P28" s="15">
        <v>8.1</v>
      </c>
      <c r="Q28" s="8" t="s">
        <v>92</v>
      </c>
      <c r="R28" s="15">
        <v>8.9</v>
      </c>
      <c r="S28" s="8" t="s">
        <v>92</v>
      </c>
      <c r="T28" s="15">
        <v>8.6999999999999993</v>
      </c>
      <c r="U28" s="8" t="s">
        <v>92</v>
      </c>
      <c r="V28" s="15">
        <v>9.1999999999999993</v>
      </c>
      <c r="W28" s="8" t="s">
        <v>92</v>
      </c>
      <c r="X28" s="15">
        <v>10.1</v>
      </c>
      <c r="Y28" s="8" t="s">
        <v>92</v>
      </c>
      <c r="Z28" s="15">
        <v>10.63</v>
      </c>
      <c r="AA28" s="8" t="s">
        <v>92</v>
      </c>
      <c r="AB28" s="15">
        <v>9.89</v>
      </c>
      <c r="AC28" s="8" t="s">
        <v>92</v>
      </c>
      <c r="AD28" s="15">
        <v>10.86</v>
      </c>
      <c r="AE28" s="8" t="s">
        <v>92</v>
      </c>
      <c r="AF28" s="15">
        <v>12.29</v>
      </c>
      <c r="AG28" s="8" t="s">
        <v>92</v>
      </c>
      <c r="AH28" s="15">
        <v>13.42</v>
      </c>
      <c r="AI28" s="8" t="s">
        <v>92</v>
      </c>
      <c r="AJ28" s="15">
        <v>13.92</v>
      </c>
      <c r="AK28" s="8" t="s">
        <v>92</v>
      </c>
      <c r="AL28" s="15">
        <v>14.47</v>
      </c>
      <c r="AM28" s="8" t="s">
        <v>96</v>
      </c>
      <c r="AN28" s="15">
        <v>14.79</v>
      </c>
      <c r="AO28" s="8" t="s">
        <v>92</v>
      </c>
      <c r="AP28" s="15">
        <v>14.79</v>
      </c>
      <c r="AQ28" s="8" t="s">
        <v>92</v>
      </c>
    </row>
    <row r="29" spans="1:43" x14ac:dyDescent="0.45">
      <c r="A29" s="5" t="s">
        <v>46</v>
      </c>
      <c r="B29" s="7" t="s">
        <v>94</v>
      </c>
      <c r="C29" s="7" t="s">
        <v>92</v>
      </c>
      <c r="D29" s="7" t="s">
        <v>94</v>
      </c>
      <c r="E29" s="7" t="s">
        <v>92</v>
      </c>
      <c r="F29" s="7" t="s">
        <v>94</v>
      </c>
      <c r="G29" s="7" t="s">
        <v>92</v>
      </c>
      <c r="H29" s="7" t="s">
        <v>94</v>
      </c>
      <c r="I29" s="7" t="s">
        <v>92</v>
      </c>
      <c r="J29" s="14">
        <v>1.4</v>
      </c>
      <c r="K29" s="7" t="s">
        <v>92</v>
      </c>
      <c r="L29" s="14">
        <v>2.2999999999999998</v>
      </c>
      <c r="M29" s="7" t="s">
        <v>92</v>
      </c>
      <c r="N29" s="14">
        <v>3.5</v>
      </c>
      <c r="O29" s="7" t="s">
        <v>92</v>
      </c>
      <c r="P29" s="14">
        <v>4.5</v>
      </c>
      <c r="Q29" s="7" t="s">
        <v>92</v>
      </c>
      <c r="R29" s="14">
        <v>4.5999999999999996</v>
      </c>
      <c r="S29" s="7" t="s">
        <v>92</v>
      </c>
      <c r="T29" s="14">
        <v>4.8</v>
      </c>
      <c r="U29" s="7" t="s">
        <v>92</v>
      </c>
      <c r="V29" s="14">
        <v>5.2</v>
      </c>
      <c r="W29" s="7" t="s">
        <v>92</v>
      </c>
      <c r="X29" s="14">
        <v>5.4</v>
      </c>
      <c r="Y29" s="7" t="s">
        <v>92</v>
      </c>
      <c r="Z29" s="14">
        <v>5.51</v>
      </c>
      <c r="AA29" s="7" t="s">
        <v>92</v>
      </c>
      <c r="AB29" s="14">
        <v>5.74</v>
      </c>
      <c r="AC29" s="7" t="s">
        <v>92</v>
      </c>
      <c r="AD29" s="14">
        <v>5.57</v>
      </c>
      <c r="AE29" s="7" t="s">
        <v>92</v>
      </c>
      <c r="AF29" s="14">
        <v>7.11</v>
      </c>
      <c r="AG29" s="7" t="s">
        <v>92</v>
      </c>
      <c r="AH29" s="18">
        <v>7.5</v>
      </c>
      <c r="AI29" s="7" t="s">
        <v>92</v>
      </c>
      <c r="AJ29" s="14">
        <v>7.98</v>
      </c>
      <c r="AK29" s="7" t="s">
        <v>92</v>
      </c>
      <c r="AL29" s="14">
        <v>8.1300000000000008</v>
      </c>
      <c r="AM29" s="7" t="s">
        <v>92</v>
      </c>
      <c r="AN29" s="14">
        <v>8.14</v>
      </c>
      <c r="AO29" s="7" t="s">
        <v>92</v>
      </c>
      <c r="AP29" s="18">
        <v>8</v>
      </c>
      <c r="AQ29" s="7" t="s">
        <v>92</v>
      </c>
    </row>
    <row r="30" spans="1:43" x14ac:dyDescent="0.45">
      <c r="A30" s="5" t="s">
        <v>47</v>
      </c>
      <c r="B30" s="15">
        <v>0.8</v>
      </c>
      <c r="C30" s="8" t="s">
        <v>92</v>
      </c>
      <c r="D30" s="15">
        <v>1.6</v>
      </c>
      <c r="E30" s="8" t="s">
        <v>92</v>
      </c>
      <c r="F30" s="15">
        <v>2.2000000000000002</v>
      </c>
      <c r="G30" s="8" t="s">
        <v>92</v>
      </c>
      <c r="H30" s="15">
        <v>2.2999999999999998</v>
      </c>
      <c r="I30" s="8" t="s">
        <v>92</v>
      </c>
      <c r="J30" s="15">
        <v>2.5</v>
      </c>
      <c r="K30" s="8" t="s">
        <v>92</v>
      </c>
      <c r="L30" s="15">
        <v>2.4</v>
      </c>
      <c r="M30" s="8" t="s">
        <v>95</v>
      </c>
      <c r="N30" s="15">
        <v>2.4</v>
      </c>
      <c r="O30" s="8" t="s">
        <v>95</v>
      </c>
      <c r="P30" s="15">
        <v>2.6</v>
      </c>
      <c r="Q30" s="8" t="s">
        <v>92</v>
      </c>
      <c r="R30" s="15">
        <v>2.7</v>
      </c>
      <c r="S30" s="8" t="s">
        <v>92</v>
      </c>
      <c r="T30" s="15">
        <v>2.7</v>
      </c>
      <c r="U30" s="8" t="s">
        <v>95</v>
      </c>
      <c r="V30" s="15">
        <v>2.8</v>
      </c>
      <c r="W30" s="8" t="s">
        <v>95</v>
      </c>
      <c r="X30" s="15">
        <v>2.8</v>
      </c>
      <c r="Y30" s="8" t="s">
        <v>95</v>
      </c>
      <c r="Z30" s="15">
        <v>3.14</v>
      </c>
      <c r="AA30" s="8" t="s">
        <v>92</v>
      </c>
      <c r="AB30" s="15">
        <v>3.39</v>
      </c>
      <c r="AC30" s="8" t="s">
        <v>92</v>
      </c>
      <c r="AD30" s="15">
        <v>3.43</v>
      </c>
      <c r="AE30" s="8" t="s">
        <v>92</v>
      </c>
      <c r="AF30" s="15">
        <v>3.21</v>
      </c>
      <c r="AG30" s="8" t="s">
        <v>92</v>
      </c>
      <c r="AH30" s="15">
        <v>3.47</v>
      </c>
      <c r="AI30" s="8" t="s">
        <v>92</v>
      </c>
      <c r="AJ30" s="15">
        <v>4.1500000000000004</v>
      </c>
      <c r="AK30" s="8" t="s">
        <v>92</v>
      </c>
      <c r="AL30" s="15">
        <v>4.3899999999999997</v>
      </c>
      <c r="AM30" s="8" t="s">
        <v>92</v>
      </c>
      <c r="AN30" s="15">
        <v>4.42</v>
      </c>
      <c r="AO30" s="8" t="s">
        <v>92</v>
      </c>
      <c r="AP30" s="15">
        <v>4.63</v>
      </c>
      <c r="AQ30" s="8" t="s">
        <v>92</v>
      </c>
    </row>
    <row r="31" spans="1:43" x14ac:dyDescent="0.45">
      <c r="A31" s="5" t="s">
        <v>48</v>
      </c>
      <c r="B31" s="7" t="s">
        <v>94</v>
      </c>
      <c r="C31" s="7" t="s">
        <v>92</v>
      </c>
      <c r="D31" s="7" t="s">
        <v>94</v>
      </c>
      <c r="E31" s="7" t="s">
        <v>92</v>
      </c>
      <c r="F31" s="14">
        <v>1.6</v>
      </c>
      <c r="G31" s="7" t="s">
        <v>92</v>
      </c>
      <c r="H31" s="7">
        <v>2</v>
      </c>
      <c r="I31" s="7" t="s">
        <v>92</v>
      </c>
      <c r="J31" s="14">
        <v>2.2999999999999998</v>
      </c>
      <c r="K31" s="7" t="s">
        <v>92</v>
      </c>
      <c r="L31" s="14">
        <v>2.2000000000000002</v>
      </c>
      <c r="M31" s="7" t="s">
        <v>92</v>
      </c>
      <c r="N31" s="14">
        <v>2.1</v>
      </c>
      <c r="O31" s="7" t="s">
        <v>92</v>
      </c>
      <c r="P31" s="14">
        <v>1.8</v>
      </c>
      <c r="Q31" s="7" t="s">
        <v>92</v>
      </c>
      <c r="R31" s="14">
        <v>2.1</v>
      </c>
      <c r="S31" s="7" t="s">
        <v>92</v>
      </c>
      <c r="T31" s="14">
        <v>2.4</v>
      </c>
      <c r="U31" s="7" t="s">
        <v>92</v>
      </c>
      <c r="V31" s="14">
        <v>2.4</v>
      </c>
      <c r="W31" s="7" t="s">
        <v>92</v>
      </c>
      <c r="X31" s="14">
        <v>2.2999999999999998</v>
      </c>
      <c r="Y31" s="7" t="s">
        <v>92</v>
      </c>
      <c r="Z31" s="14">
        <v>2.4500000000000002</v>
      </c>
      <c r="AA31" s="7" t="s">
        <v>92</v>
      </c>
      <c r="AB31" s="14">
        <v>2.4500000000000002</v>
      </c>
      <c r="AC31" s="7" t="s">
        <v>92</v>
      </c>
      <c r="AD31" s="14">
        <v>2.34</v>
      </c>
      <c r="AE31" s="7" t="s">
        <v>92</v>
      </c>
      <c r="AF31" s="14">
        <v>2.4300000000000002</v>
      </c>
      <c r="AG31" s="7" t="s">
        <v>92</v>
      </c>
      <c r="AH31" s="14">
        <v>3.48</v>
      </c>
      <c r="AI31" s="7" t="s">
        <v>92</v>
      </c>
      <c r="AJ31" s="14">
        <v>3.73</v>
      </c>
      <c r="AK31" s="7" t="s">
        <v>92</v>
      </c>
      <c r="AL31" s="14">
        <v>3.92</v>
      </c>
      <c r="AM31" s="7" t="s">
        <v>92</v>
      </c>
      <c r="AN31" s="14">
        <v>5.71</v>
      </c>
      <c r="AO31" s="7" t="s">
        <v>92</v>
      </c>
      <c r="AP31" s="14">
        <v>6.03</v>
      </c>
      <c r="AQ31" s="7" t="s">
        <v>92</v>
      </c>
    </row>
    <row r="32" spans="1:43" x14ac:dyDescent="0.45">
      <c r="A32" s="5" t="s">
        <v>49</v>
      </c>
      <c r="B32" s="8" t="s">
        <v>94</v>
      </c>
      <c r="C32" s="8" t="s">
        <v>92</v>
      </c>
      <c r="D32" s="8" t="s">
        <v>94</v>
      </c>
      <c r="E32" s="8" t="s">
        <v>92</v>
      </c>
      <c r="F32" s="8" t="s">
        <v>94</v>
      </c>
      <c r="G32" s="8" t="s">
        <v>92</v>
      </c>
      <c r="H32" s="8" t="s">
        <v>94</v>
      </c>
      <c r="I32" s="8" t="s">
        <v>92</v>
      </c>
      <c r="J32" s="8">
        <v>0</v>
      </c>
      <c r="K32" s="8" t="s">
        <v>92</v>
      </c>
      <c r="L32" s="15">
        <v>0.1</v>
      </c>
      <c r="M32" s="8" t="s">
        <v>92</v>
      </c>
      <c r="N32" s="15">
        <v>0.2</v>
      </c>
      <c r="O32" s="8" t="s">
        <v>92</v>
      </c>
      <c r="P32" s="15">
        <v>0.3</v>
      </c>
      <c r="Q32" s="8" t="s">
        <v>95</v>
      </c>
      <c r="R32" s="15">
        <v>0.4</v>
      </c>
      <c r="S32" s="8" t="s">
        <v>95</v>
      </c>
      <c r="T32" s="15">
        <v>0.5</v>
      </c>
      <c r="U32" s="8" t="s">
        <v>95</v>
      </c>
      <c r="V32" s="15">
        <v>0.2</v>
      </c>
      <c r="W32" s="8" t="s">
        <v>92</v>
      </c>
      <c r="X32" s="15">
        <v>0.2</v>
      </c>
      <c r="Y32" s="8" t="s">
        <v>95</v>
      </c>
      <c r="Z32" s="15">
        <v>0.32</v>
      </c>
      <c r="AA32" s="8" t="s">
        <v>92</v>
      </c>
      <c r="AB32" s="15">
        <v>0.06</v>
      </c>
      <c r="AC32" s="8" t="s">
        <v>92</v>
      </c>
      <c r="AD32" s="15">
        <v>0.28999999999999998</v>
      </c>
      <c r="AE32" s="8" t="s">
        <v>92</v>
      </c>
      <c r="AF32" s="15">
        <v>0.25</v>
      </c>
      <c r="AG32" s="8" t="s">
        <v>92</v>
      </c>
      <c r="AH32" s="15">
        <v>0.21</v>
      </c>
      <c r="AI32" s="8" t="s">
        <v>92</v>
      </c>
      <c r="AJ32" s="15">
        <v>0.35</v>
      </c>
      <c r="AK32" s="8" t="s">
        <v>92</v>
      </c>
      <c r="AL32" s="15">
        <v>0.41</v>
      </c>
      <c r="AM32" s="8" t="s">
        <v>92</v>
      </c>
      <c r="AN32" s="15">
        <v>0.47</v>
      </c>
      <c r="AO32" s="8" t="s">
        <v>92</v>
      </c>
      <c r="AP32" s="15">
        <v>0.62</v>
      </c>
      <c r="AQ32" s="8" t="s">
        <v>92</v>
      </c>
    </row>
    <row r="33" spans="1:43" x14ac:dyDescent="0.45">
      <c r="A33" s="5" t="s">
        <v>50</v>
      </c>
      <c r="B33" s="14">
        <v>1.6</v>
      </c>
      <c r="C33" s="7" t="s">
        <v>92</v>
      </c>
      <c r="D33" s="14">
        <v>1.9</v>
      </c>
      <c r="E33" s="7" t="s">
        <v>92</v>
      </c>
      <c r="F33" s="14">
        <v>2.2000000000000002</v>
      </c>
      <c r="G33" s="7" t="s">
        <v>92</v>
      </c>
      <c r="H33" s="14">
        <v>2.2000000000000002</v>
      </c>
      <c r="I33" s="7" t="s">
        <v>92</v>
      </c>
      <c r="J33" s="14">
        <v>2.5</v>
      </c>
      <c r="K33" s="7" t="s">
        <v>92</v>
      </c>
      <c r="L33" s="14">
        <v>2.5</v>
      </c>
      <c r="M33" s="7" t="s">
        <v>92</v>
      </c>
      <c r="N33" s="14">
        <v>2.5</v>
      </c>
      <c r="O33" s="7" t="s">
        <v>92</v>
      </c>
      <c r="P33" s="14">
        <v>2.5</v>
      </c>
      <c r="Q33" s="7" t="s">
        <v>92</v>
      </c>
      <c r="R33" s="14">
        <v>2.6</v>
      </c>
      <c r="S33" s="7" t="s">
        <v>92</v>
      </c>
      <c r="T33" s="14">
        <v>2.6</v>
      </c>
      <c r="U33" s="7" t="s">
        <v>92</v>
      </c>
      <c r="V33" s="14">
        <v>2.5</v>
      </c>
      <c r="W33" s="7" t="s">
        <v>92</v>
      </c>
      <c r="X33" s="14">
        <v>2.5</v>
      </c>
      <c r="Y33" s="7" t="s">
        <v>92</v>
      </c>
      <c r="Z33" s="14">
        <v>2.61</v>
      </c>
      <c r="AA33" s="7" t="s">
        <v>92</v>
      </c>
      <c r="AB33" s="14">
        <v>2.65</v>
      </c>
      <c r="AC33" s="7" t="s">
        <v>92</v>
      </c>
      <c r="AD33" s="14">
        <v>2.67</v>
      </c>
      <c r="AE33" s="7" t="s">
        <v>92</v>
      </c>
      <c r="AF33" s="14">
        <v>2.67</v>
      </c>
      <c r="AG33" s="7" t="s">
        <v>92</v>
      </c>
      <c r="AH33" s="14">
        <v>3.03</v>
      </c>
      <c r="AI33" s="7" t="s">
        <v>97</v>
      </c>
      <c r="AJ33" s="14">
        <v>3.31</v>
      </c>
      <c r="AK33" s="7" t="s">
        <v>97</v>
      </c>
      <c r="AL33" s="18">
        <v>3.5</v>
      </c>
      <c r="AM33" s="7" t="s">
        <v>97</v>
      </c>
      <c r="AN33" s="14">
        <v>3.75</v>
      </c>
      <c r="AO33" s="7" t="s">
        <v>92</v>
      </c>
      <c r="AP33" s="14">
        <v>3.95</v>
      </c>
      <c r="AQ33" s="7" t="s">
        <v>92</v>
      </c>
    </row>
    <row r="34" spans="1:43" x14ac:dyDescent="0.45">
      <c r="A34" s="5" t="s">
        <v>51</v>
      </c>
      <c r="B34" s="15">
        <v>13.8</v>
      </c>
      <c r="C34" s="8" t="s">
        <v>92</v>
      </c>
      <c r="D34" s="19">
        <v>14</v>
      </c>
      <c r="E34" s="8" t="s">
        <v>92</v>
      </c>
      <c r="F34" s="15">
        <v>14.5</v>
      </c>
      <c r="G34" s="8" t="s">
        <v>92</v>
      </c>
      <c r="H34" s="15">
        <v>15.4</v>
      </c>
      <c r="I34" s="8" t="s">
        <v>92</v>
      </c>
      <c r="J34" s="19">
        <v>16</v>
      </c>
      <c r="K34" s="8" t="s">
        <v>92</v>
      </c>
      <c r="L34" s="15">
        <v>16.7</v>
      </c>
      <c r="M34" s="8" t="s">
        <v>92</v>
      </c>
      <c r="N34" s="15">
        <v>16.7</v>
      </c>
      <c r="O34" s="8" t="s">
        <v>92</v>
      </c>
      <c r="P34" s="19">
        <v>17</v>
      </c>
      <c r="Q34" s="8" t="s">
        <v>92</v>
      </c>
      <c r="R34" s="15">
        <v>17.399999999999999</v>
      </c>
      <c r="S34" s="8" t="s">
        <v>92</v>
      </c>
      <c r="T34" s="15">
        <v>18.5</v>
      </c>
      <c r="U34" s="8" t="s">
        <v>92</v>
      </c>
      <c r="V34" s="15">
        <v>19.5</v>
      </c>
      <c r="W34" s="8" t="s">
        <v>92</v>
      </c>
      <c r="X34" s="15">
        <v>19.600000000000001</v>
      </c>
      <c r="Y34" s="8" t="s">
        <v>92</v>
      </c>
      <c r="Z34" s="15">
        <v>18.62</v>
      </c>
      <c r="AA34" s="8" t="s">
        <v>92</v>
      </c>
      <c r="AB34" s="20">
        <v>18.399999999999999</v>
      </c>
      <c r="AC34" s="8" t="s">
        <v>92</v>
      </c>
      <c r="AD34" s="15">
        <v>19.350000000000001</v>
      </c>
      <c r="AE34" s="8" t="s">
        <v>92</v>
      </c>
      <c r="AF34" s="20">
        <v>20.3</v>
      </c>
      <c r="AG34" s="8" t="s">
        <v>92</v>
      </c>
      <c r="AH34" s="15">
        <v>21.25</v>
      </c>
      <c r="AI34" s="8" t="s">
        <v>92</v>
      </c>
      <c r="AJ34" s="15">
        <v>23.37</v>
      </c>
      <c r="AK34" s="8" t="s">
        <v>92</v>
      </c>
      <c r="AL34" s="15">
        <v>24.08</v>
      </c>
      <c r="AM34" s="8" t="s">
        <v>92</v>
      </c>
      <c r="AN34" s="15">
        <v>25.33</v>
      </c>
      <c r="AO34" s="8" t="s">
        <v>92</v>
      </c>
      <c r="AP34" s="15">
        <v>25.69</v>
      </c>
      <c r="AQ34" s="8" t="s">
        <v>92</v>
      </c>
    </row>
    <row r="35" spans="1:43" x14ac:dyDescent="0.45">
      <c r="A35" s="5" t="s">
        <v>52</v>
      </c>
      <c r="B35" s="7" t="s">
        <v>94</v>
      </c>
      <c r="C35" s="7" t="s">
        <v>92</v>
      </c>
      <c r="D35" s="7" t="s">
        <v>94</v>
      </c>
      <c r="E35" s="7" t="s">
        <v>92</v>
      </c>
      <c r="F35" s="7" t="s">
        <v>94</v>
      </c>
      <c r="G35" s="7" t="s">
        <v>92</v>
      </c>
      <c r="H35" s="14">
        <v>0.2</v>
      </c>
      <c r="I35" s="7" t="s">
        <v>92</v>
      </c>
      <c r="J35" s="14">
        <v>0.5</v>
      </c>
      <c r="K35" s="7" t="s">
        <v>92</v>
      </c>
      <c r="L35" s="7">
        <v>1</v>
      </c>
      <c r="M35" s="7" t="s">
        <v>92</v>
      </c>
      <c r="N35" s="7">
        <v>1</v>
      </c>
      <c r="O35" s="7" t="s">
        <v>92</v>
      </c>
      <c r="P35" s="14">
        <v>1.8</v>
      </c>
      <c r="Q35" s="7" t="s">
        <v>92</v>
      </c>
      <c r="R35" s="7">
        <v>2</v>
      </c>
      <c r="S35" s="7" t="s">
        <v>92</v>
      </c>
      <c r="T35" s="14">
        <v>2.2999999999999998</v>
      </c>
      <c r="U35" s="7" t="s">
        <v>92</v>
      </c>
      <c r="V35" s="14">
        <v>3.3</v>
      </c>
      <c r="W35" s="7" t="s">
        <v>92</v>
      </c>
      <c r="X35" s="14">
        <v>4.0999999999999996</v>
      </c>
      <c r="Y35" s="7" t="s">
        <v>92</v>
      </c>
      <c r="Z35" s="14">
        <v>4.51</v>
      </c>
      <c r="AA35" s="7" t="s">
        <v>92</v>
      </c>
      <c r="AB35" s="14">
        <v>4.6500000000000004</v>
      </c>
      <c r="AC35" s="7" t="s">
        <v>92</v>
      </c>
      <c r="AD35" s="14">
        <v>4.5599999999999996</v>
      </c>
      <c r="AE35" s="7" t="s">
        <v>92</v>
      </c>
      <c r="AF35" s="14">
        <v>4.03</v>
      </c>
      <c r="AG35" s="7" t="s">
        <v>92</v>
      </c>
      <c r="AH35" s="14">
        <v>3.72</v>
      </c>
      <c r="AI35" s="7" t="s">
        <v>92</v>
      </c>
      <c r="AJ35" s="14">
        <v>3.41</v>
      </c>
      <c r="AK35" s="7" t="s">
        <v>97</v>
      </c>
      <c r="AL35" s="14">
        <v>3.33</v>
      </c>
      <c r="AM35" s="7" t="s">
        <v>92</v>
      </c>
      <c r="AN35" s="14">
        <v>3.49</v>
      </c>
      <c r="AO35" s="7" t="s">
        <v>95</v>
      </c>
      <c r="AP35" s="14">
        <v>3.52</v>
      </c>
      <c r="AQ35" s="7" t="s">
        <v>92</v>
      </c>
    </row>
    <row r="36" spans="1:43" x14ac:dyDescent="0.45">
      <c r="A36" s="5" t="s">
        <v>53</v>
      </c>
      <c r="B36" s="15">
        <v>1.2</v>
      </c>
      <c r="C36" s="8" t="s">
        <v>92</v>
      </c>
      <c r="D36" s="8">
        <v>2</v>
      </c>
      <c r="E36" s="8" t="s">
        <v>92</v>
      </c>
      <c r="F36" s="15">
        <v>2.1</v>
      </c>
      <c r="G36" s="8" t="s">
        <v>92</v>
      </c>
      <c r="H36" s="15">
        <v>3.2</v>
      </c>
      <c r="I36" s="8" t="s">
        <v>92</v>
      </c>
      <c r="J36" s="15">
        <v>5.6</v>
      </c>
      <c r="K36" s="8" t="s">
        <v>92</v>
      </c>
      <c r="L36" s="15">
        <v>6.2</v>
      </c>
      <c r="M36" s="8" t="s">
        <v>92</v>
      </c>
      <c r="N36" s="15">
        <v>7.2</v>
      </c>
      <c r="O36" s="8" t="s">
        <v>92</v>
      </c>
      <c r="P36" s="15">
        <v>6.3</v>
      </c>
      <c r="Q36" s="8" t="s">
        <v>92</v>
      </c>
      <c r="R36" s="15">
        <v>5.7</v>
      </c>
      <c r="S36" s="8" t="s">
        <v>92</v>
      </c>
      <c r="T36" s="15">
        <v>4.3</v>
      </c>
      <c r="U36" s="8" t="s">
        <v>92</v>
      </c>
      <c r="V36" s="15">
        <v>5.8</v>
      </c>
      <c r="W36" s="8" t="s">
        <v>92</v>
      </c>
      <c r="X36" s="15">
        <v>6.1</v>
      </c>
      <c r="Y36" s="8" t="s">
        <v>92</v>
      </c>
      <c r="Z36" s="15">
        <v>5.48</v>
      </c>
      <c r="AA36" s="8" t="s">
        <v>92</v>
      </c>
      <c r="AB36" s="15">
        <v>5.31</v>
      </c>
      <c r="AC36" s="8" t="s">
        <v>92</v>
      </c>
      <c r="AD36" s="15">
        <v>5.74</v>
      </c>
      <c r="AE36" s="8" t="s">
        <v>92</v>
      </c>
      <c r="AF36" s="15">
        <v>6.53</v>
      </c>
      <c r="AG36" s="8" t="s">
        <v>97</v>
      </c>
      <c r="AH36" s="15">
        <v>6.74</v>
      </c>
      <c r="AI36" s="8" t="s">
        <v>97</v>
      </c>
      <c r="AJ36" s="15">
        <v>7.04</v>
      </c>
      <c r="AK36" s="8" t="s">
        <v>92</v>
      </c>
      <c r="AL36" s="15">
        <v>5.93</v>
      </c>
      <c r="AM36" s="8" t="s">
        <v>92</v>
      </c>
      <c r="AN36" s="15">
        <v>8.16</v>
      </c>
      <c r="AO36" s="8" t="s">
        <v>95</v>
      </c>
      <c r="AP36" s="15">
        <v>8.0500000000000007</v>
      </c>
      <c r="AQ36" s="8" t="s">
        <v>92</v>
      </c>
    </row>
    <row r="37" spans="1:43" x14ac:dyDescent="0.45">
      <c r="A37" s="5" t="s">
        <v>54</v>
      </c>
      <c r="B37" s="7" t="s">
        <v>94</v>
      </c>
      <c r="C37" s="7" t="s">
        <v>92</v>
      </c>
      <c r="D37" s="7" t="s">
        <v>94</v>
      </c>
      <c r="E37" s="7" t="s">
        <v>92</v>
      </c>
      <c r="F37" s="7" t="s">
        <v>94</v>
      </c>
      <c r="G37" s="7" t="s">
        <v>92</v>
      </c>
      <c r="H37" s="7" t="s">
        <v>94</v>
      </c>
      <c r="I37" s="7" t="s">
        <v>92</v>
      </c>
      <c r="J37" s="7" t="s">
        <v>94</v>
      </c>
      <c r="K37" s="7" t="s">
        <v>92</v>
      </c>
      <c r="L37" s="14">
        <v>0.7</v>
      </c>
      <c r="M37" s="7" t="s">
        <v>95</v>
      </c>
      <c r="N37" s="14">
        <v>0.8</v>
      </c>
      <c r="O37" s="7" t="s">
        <v>92</v>
      </c>
      <c r="P37" s="7">
        <v>1</v>
      </c>
      <c r="Q37" s="7" t="s">
        <v>92</v>
      </c>
      <c r="R37" s="7">
        <v>1</v>
      </c>
      <c r="S37" s="7" t="s">
        <v>92</v>
      </c>
      <c r="T37" s="14">
        <v>1.2</v>
      </c>
      <c r="U37" s="7" t="s">
        <v>92</v>
      </c>
      <c r="V37" s="14">
        <v>1.3</v>
      </c>
      <c r="W37" s="7" t="s">
        <v>92</v>
      </c>
      <c r="X37" s="14">
        <v>1.6</v>
      </c>
      <c r="Y37" s="7" t="s">
        <v>92</v>
      </c>
      <c r="Z37" s="18">
        <v>2.1</v>
      </c>
      <c r="AA37" s="7" t="s">
        <v>92</v>
      </c>
      <c r="AB37" s="14">
        <v>2.06</v>
      </c>
      <c r="AC37" s="7" t="s">
        <v>92</v>
      </c>
      <c r="AD37" s="14">
        <v>2.09</v>
      </c>
      <c r="AE37" s="7" t="s">
        <v>92</v>
      </c>
      <c r="AF37" s="14">
        <v>1.77</v>
      </c>
      <c r="AG37" s="7" t="s">
        <v>92</v>
      </c>
      <c r="AH37" s="14">
        <v>1.67</v>
      </c>
      <c r="AI37" s="7" t="s">
        <v>92</v>
      </c>
      <c r="AJ37" s="14">
        <v>1.93</v>
      </c>
      <c r="AK37" s="7" t="s">
        <v>92</v>
      </c>
      <c r="AL37" s="14">
        <v>2.4300000000000002</v>
      </c>
      <c r="AM37" s="7" t="s">
        <v>92</v>
      </c>
      <c r="AN37" s="14">
        <v>2.86</v>
      </c>
      <c r="AO37" s="7" t="s">
        <v>92</v>
      </c>
      <c r="AP37" s="14">
        <v>3.45</v>
      </c>
      <c r="AQ37" s="7" t="s">
        <v>92</v>
      </c>
    </row>
    <row r="38" spans="1:43" x14ac:dyDescent="0.45">
      <c r="A38" s="5" t="s">
        <v>55</v>
      </c>
      <c r="B38" s="8" t="s">
        <v>94</v>
      </c>
      <c r="C38" s="8" t="s">
        <v>92</v>
      </c>
      <c r="D38" s="8" t="s">
        <v>94</v>
      </c>
      <c r="E38" s="8" t="s">
        <v>92</v>
      </c>
      <c r="F38" s="8" t="s">
        <v>94</v>
      </c>
      <c r="G38" s="8" t="s">
        <v>92</v>
      </c>
      <c r="H38" s="8" t="s">
        <v>94</v>
      </c>
      <c r="I38" s="8" t="s">
        <v>92</v>
      </c>
      <c r="J38" s="15">
        <v>4.5999999999999996</v>
      </c>
      <c r="K38" s="8" t="s">
        <v>92</v>
      </c>
      <c r="L38" s="15">
        <v>4.5999999999999996</v>
      </c>
      <c r="M38" s="8" t="s">
        <v>92</v>
      </c>
      <c r="N38" s="15">
        <v>5.5</v>
      </c>
      <c r="O38" s="8" t="s">
        <v>92</v>
      </c>
      <c r="P38" s="15">
        <v>5.9</v>
      </c>
      <c r="Q38" s="8" t="s">
        <v>92</v>
      </c>
      <c r="R38" s="15">
        <v>6.1</v>
      </c>
      <c r="S38" s="8" t="s">
        <v>92</v>
      </c>
      <c r="T38" s="15">
        <v>6.3</v>
      </c>
      <c r="U38" s="8" t="s">
        <v>92</v>
      </c>
      <c r="V38" s="15">
        <v>6.4</v>
      </c>
      <c r="W38" s="8" t="s">
        <v>92</v>
      </c>
      <c r="X38" s="8">
        <v>7</v>
      </c>
      <c r="Y38" s="8" t="s">
        <v>92</v>
      </c>
      <c r="Z38" s="15">
        <v>7.32</v>
      </c>
      <c r="AA38" s="8" t="s">
        <v>92</v>
      </c>
      <c r="AB38" s="15">
        <v>8.07</v>
      </c>
      <c r="AC38" s="8" t="s">
        <v>92</v>
      </c>
      <c r="AD38" s="15">
        <v>8.5500000000000007</v>
      </c>
      <c r="AE38" s="8" t="s">
        <v>92</v>
      </c>
      <c r="AF38" s="15">
        <v>8.85</v>
      </c>
      <c r="AG38" s="8" t="s">
        <v>92</v>
      </c>
      <c r="AH38" s="15">
        <v>9.1199999999999992</v>
      </c>
      <c r="AI38" s="8" t="s">
        <v>92</v>
      </c>
      <c r="AJ38" s="20">
        <v>9.6</v>
      </c>
      <c r="AK38" s="8" t="s">
        <v>92</v>
      </c>
      <c r="AL38" s="15">
        <v>10.01</v>
      </c>
      <c r="AM38" s="8" t="s">
        <v>92</v>
      </c>
      <c r="AN38" s="15">
        <v>10.35</v>
      </c>
      <c r="AO38" s="8" t="s">
        <v>92</v>
      </c>
      <c r="AP38" s="15">
        <v>10.29</v>
      </c>
      <c r="AQ38" s="8" t="s">
        <v>92</v>
      </c>
    </row>
    <row r="39" spans="1:43" x14ac:dyDescent="0.45">
      <c r="A39" s="5" t="s">
        <v>56</v>
      </c>
      <c r="B39" s="7" t="s">
        <v>94</v>
      </c>
      <c r="C39" s="7" t="s">
        <v>92</v>
      </c>
      <c r="D39" s="7" t="s">
        <v>94</v>
      </c>
      <c r="E39" s="7" t="s">
        <v>92</v>
      </c>
      <c r="F39" s="7" t="s">
        <v>94</v>
      </c>
      <c r="G39" s="7" t="s">
        <v>92</v>
      </c>
      <c r="H39" s="14">
        <v>2.2000000000000002</v>
      </c>
      <c r="I39" s="7" t="s">
        <v>92</v>
      </c>
      <c r="J39" s="14">
        <v>2.6</v>
      </c>
      <c r="K39" s="7" t="s">
        <v>92</v>
      </c>
      <c r="L39" s="14">
        <v>4.5999999999999996</v>
      </c>
      <c r="M39" s="7" t="s">
        <v>92</v>
      </c>
      <c r="N39" s="14">
        <v>6.2</v>
      </c>
      <c r="O39" s="7" t="s">
        <v>92</v>
      </c>
      <c r="P39" s="14">
        <v>6.1</v>
      </c>
      <c r="Q39" s="7" t="s">
        <v>92</v>
      </c>
      <c r="R39" s="14">
        <v>7.3</v>
      </c>
      <c r="S39" s="7" t="s">
        <v>92</v>
      </c>
      <c r="T39" s="14">
        <v>7.5</v>
      </c>
      <c r="U39" s="7" t="s">
        <v>92</v>
      </c>
      <c r="V39" s="14">
        <v>9.1</v>
      </c>
      <c r="W39" s="7" t="s">
        <v>92</v>
      </c>
      <c r="X39" s="14">
        <v>8.6</v>
      </c>
      <c r="Y39" s="7" t="s">
        <v>92</v>
      </c>
      <c r="Z39" s="14">
        <v>8.5299999999999994</v>
      </c>
      <c r="AA39" s="7" t="s">
        <v>92</v>
      </c>
      <c r="AB39" s="14">
        <v>8.18</v>
      </c>
      <c r="AC39" s="7" t="s">
        <v>92</v>
      </c>
      <c r="AD39" s="14">
        <v>9.3699999999999992</v>
      </c>
      <c r="AE39" s="7" t="s">
        <v>92</v>
      </c>
      <c r="AF39" s="14">
        <v>9.4700000000000006</v>
      </c>
      <c r="AG39" s="7" t="s">
        <v>92</v>
      </c>
      <c r="AH39" s="14">
        <v>9.75</v>
      </c>
      <c r="AI39" s="7" t="s">
        <v>92</v>
      </c>
      <c r="AJ39" s="18">
        <v>9.9</v>
      </c>
      <c r="AK39" s="7" t="s">
        <v>92</v>
      </c>
      <c r="AL39" s="14">
        <v>9.85</v>
      </c>
      <c r="AM39" s="7" t="s">
        <v>92</v>
      </c>
      <c r="AN39" s="14">
        <v>10.31</v>
      </c>
      <c r="AO39" s="7" t="s">
        <v>92</v>
      </c>
      <c r="AP39" s="14">
        <v>11.67</v>
      </c>
      <c r="AQ39" s="7" t="s">
        <v>92</v>
      </c>
    </row>
    <row r="40" spans="1:43" x14ac:dyDescent="0.45">
      <c r="A40" s="5" t="s">
        <v>57</v>
      </c>
      <c r="B40" s="15">
        <v>6.7</v>
      </c>
      <c r="C40" s="8" t="s">
        <v>92</v>
      </c>
      <c r="D40" s="15">
        <v>6.7</v>
      </c>
      <c r="E40" s="8" t="s">
        <v>92</v>
      </c>
      <c r="F40" s="15">
        <v>7.6</v>
      </c>
      <c r="G40" s="8" t="s">
        <v>95</v>
      </c>
      <c r="H40" s="15">
        <v>7.1</v>
      </c>
      <c r="I40" s="8" t="s">
        <v>92</v>
      </c>
      <c r="J40" s="15">
        <v>7.2</v>
      </c>
      <c r="K40" s="8" t="s">
        <v>92</v>
      </c>
      <c r="L40" s="15">
        <v>6.5</v>
      </c>
      <c r="M40" s="8" t="s">
        <v>92</v>
      </c>
      <c r="N40" s="15">
        <v>6.3</v>
      </c>
      <c r="O40" s="8" t="s">
        <v>92</v>
      </c>
      <c r="P40" s="15">
        <v>6.6</v>
      </c>
      <c r="Q40" s="8" t="s">
        <v>92</v>
      </c>
      <c r="R40" s="15">
        <v>6.5</v>
      </c>
      <c r="S40" s="8" t="s">
        <v>92</v>
      </c>
      <c r="T40" s="15">
        <v>7.2</v>
      </c>
      <c r="U40" s="8" t="s">
        <v>92</v>
      </c>
      <c r="V40" s="15">
        <v>7.4</v>
      </c>
      <c r="W40" s="8" t="s">
        <v>92</v>
      </c>
      <c r="X40" s="15">
        <v>8.1999999999999993</v>
      </c>
      <c r="Y40" s="8" t="s">
        <v>92</v>
      </c>
      <c r="Z40" s="15">
        <v>8.65</v>
      </c>
      <c r="AA40" s="8" t="s">
        <v>92</v>
      </c>
      <c r="AB40" s="15">
        <v>9.07</v>
      </c>
      <c r="AC40" s="8" t="s">
        <v>92</v>
      </c>
      <c r="AD40" s="15">
        <v>9.2899999999999991</v>
      </c>
      <c r="AE40" s="8" t="s">
        <v>92</v>
      </c>
      <c r="AF40" s="15">
        <v>9.91</v>
      </c>
      <c r="AG40" s="8" t="s">
        <v>92</v>
      </c>
      <c r="AH40" s="15">
        <v>10.47</v>
      </c>
      <c r="AI40" s="8" t="s">
        <v>92</v>
      </c>
      <c r="AJ40" s="15">
        <v>11.41</v>
      </c>
      <c r="AK40" s="8" t="s">
        <v>92</v>
      </c>
      <c r="AL40" s="15">
        <v>13.09</v>
      </c>
      <c r="AM40" s="8" t="s">
        <v>92</v>
      </c>
      <c r="AN40" s="15">
        <v>13.48</v>
      </c>
      <c r="AO40" s="8" t="s">
        <v>92</v>
      </c>
      <c r="AP40" s="15">
        <v>13.93</v>
      </c>
      <c r="AQ40" s="8" t="s">
        <v>92</v>
      </c>
    </row>
    <row r="41" spans="1:43" x14ac:dyDescent="0.45">
      <c r="A41" s="5" t="s">
        <v>58</v>
      </c>
      <c r="B41" s="14">
        <v>5.9</v>
      </c>
      <c r="C41" s="7" t="s">
        <v>92</v>
      </c>
      <c r="D41" s="14">
        <v>6.6</v>
      </c>
      <c r="E41" s="7" t="s">
        <v>92</v>
      </c>
      <c r="F41" s="14">
        <v>6.8</v>
      </c>
      <c r="G41" s="7" t="s">
        <v>92</v>
      </c>
      <c r="H41" s="14">
        <v>7.2</v>
      </c>
      <c r="I41" s="7" t="s">
        <v>92</v>
      </c>
      <c r="J41" s="7">
        <v>7</v>
      </c>
      <c r="K41" s="7" t="s">
        <v>92</v>
      </c>
      <c r="L41" s="7">
        <v>7</v>
      </c>
      <c r="M41" s="7" t="s">
        <v>92</v>
      </c>
      <c r="N41" s="14">
        <v>7.2</v>
      </c>
      <c r="O41" s="7" t="s">
        <v>92</v>
      </c>
      <c r="P41" s="14">
        <v>9.9</v>
      </c>
      <c r="Q41" s="7" t="s">
        <v>92</v>
      </c>
      <c r="R41" s="14">
        <v>10.9</v>
      </c>
      <c r="S41" s="7" t="s">
        <v>92</v>
      </c>
      <c r="T41" s="14">
        <v>12.8</v>
      </c>
      <c r="U41" s="7" t="s">
        <v>92</v>
      </c>
      <c r="V41" s="14">
        <v>14.3</v>
      </c>
      <c r="W41" s="7" t="s">
        <v>92</v>
      </c>
      <c r="X41" s="14">
        <v>15.7</v>
      </c>
      <c r="Y41" s="7" t="s">
        <v>92</v>
      </c>
      <c r="Z41" s="14">
        <v>15.76</v>
      </c>
      <c r="AA41" s="7" t="s">
        <v>92</v>
      </c>
      <c r="AB41" s="18">
        <v>16.5</v>
      </c>
      <c r="AC41" s="7" t="s">
        <v>92</v>
      </c>
      <c r="AD41" s="14">
        <v>16.53</v>
      </c>
      <c r="AE41" s="7" t="s">
        <v>92</v>
      </c>
      <c r="AF41" s="14">
        <v>17.14</v>
      </c>
      <c r="AG41" s="7" t="s">
        <v>92</v>
      </c>
      <c r="AH41" s="18">
        <v>18.3</v>
      </c>
      <c r="AI41" s="7" t="s">
        <v>92</v>
      </c>
      <c r="AJ41" s="14">
        <v>19.16</v>
      </c>
      <c r="AK41" s="7" t="s">
        <v>92</v>
      </c>
      <c r="AL41" s="14">
        <v>20.29</v>
      </c>
      <c r="AM41" s="7" t="s">
        <v>92</v>
      </c>
      <c r="AN41" s="14">
        <v>20.43</v>
      </c>
      <c r="AO41" s="7" t="s">
        <v>92</v>
      </c>
      <c r="AP41" s="14">
        <v>20.309999999999999</v>
      </c>
      <c r="AQ41" s="7" t="s">
        <v>92</v>
      </c>
    </row>
    <row r="42" spans="1:43" x14ac:dyDescent="0.45">
      <c r="A42" s="5" t="s">
        <v>59</v>
      </c>
      <c r="B42" s="8" t="s">
        <v>94</v>
      </c>
      <c r="C42" s="8" t="s">
        <v>92</v>
      </c>
      <c r="D42" s="8" t="s">
        <v>94</v>
      </c>
      <c r="E42" s="8" t="s">
        <v>92</v>
      </c>
      <c r="F42" s="8" t="s">
        <v>94</v>
      </c>
      <c r="G42" s="8" t="s">
        <v>92</v>
      </c>
      <c r="H42" s="8" t="s">
        <v>94</v>
      </c>
      <c r="I42" s="8" t="s">
        <v>92</v>
      </c>
      <c r="J42" s="8" t="s">
        <v>94</v>
      </c>
      <c r="K42" s="8" t="s">
        <v>92</v>
      </c>
      <c r="L42" s="8" t="s">
        <v>94</v>
      </c>
      <c r="M42" s="8" t="s">
        <v>92</v>
      </c>
      <c r="N42" s="8" t="s">
        <v>94</v>
      </c>
      <c r="O42" s="8" t="s">
        <v>92</v>
      </c>
      <c r="P42" s="8" t="s">
        <v>94</v>
      </c>
      <c r="Q42" s="8" t="s">
        <v>92</v>
      </c>
      <c r="R42" s="8" t="s">
        <v>94</v>
      </c>
      <c r="S42" s="8" t="s">
        <v>92</v>
      </c>
      <c r="T42" s="8" t="s">
        <v>94</v>
      </c>
      <c r="U42" s="8" t="s">
        <v>92</v>
      </c>
      <c r="V42" s="8" t="s">
        <v>94</v>
      </c>
      <c r="W42" s="8" t="s">
        <v>92</v>
      </c>
      <c r="X42" s="8" t="s">
        <v>94</v>
      </c>
      <c r="Y42" s="8" t="s">
        <v>92</v>
      </c>
      <c r="Z42" s="8" t="s">
        <v>94</v>
      </c>
      <c r="AA42" s="8" t="s">
        <v>92</v>
      </c>
      <c r="AB42" s="15">
        <v>0.49</v>
      </c>
      <c r="AC42" s="8" t="s">
        <v>92</v>
      </c>
      <c r="AD42" s="8" t="s">
        <v>94</v>
      </c>
      <c r="AE42" s="8" t="s">
        <v>92</v>
      </c>
      <c r="AF42" s="15">
        <v>1.41</v>
      </c>
      <c r="AG42" s="8" t="s">
        <v>92</v>
      </c>
      <c r="AH42" s="8" t="s">
        <v>94</v>
      </c>
      <c r="AI42" s="8" t="s">
        <v>92</v>
      </c>
      <c r="AJ42" s="15">
        <v>0.44</v>
      </c>
      <c r="AK42" s="8" t="s">
        <v>92</v>
      </c>
      <c r="AL42" s="8" t="s">
        <v>94</v>
      </c>
      <c r="AM42" s="8" t="s">
        <v>92</v>
      </c>
      <c r="AN42" s="15">
        <v>0.37</v>
      </c>
      <c r="AO42" s="8" t="s">
        <v>92</v>
      </c>
      <c r="AP42" s="15">
        <v>0.32</v>
      </c>
      <c r="AQ42" s="8" t="s">
        <v>92</v>
      </c>
    </row>
    <row r="43" spans="1:43" x14ac:dyDescent="0.45">
      <c r="A43" s="5" t="s">
        <v>60</v>
      </c>
      <c r="B43" s="7">
        <v>2</v>
      </c>
      <c r="C43" s="7" t="s">
        <v>92</v>
      </c>
      <c r="D43" s="14">
        <v>2.6</v>
      </c>
      <c r="E43" s="7" t="s">
        <v>92</v>
      </c>
      <c r="F43" s="14">
        <v>3.1</v>
      </c>
      <c r="G43" s="7" t="s">
        <v>92</v>
      </c>
      <c r="H43" s="14">
        <v>3.7</v>
      </c>
      <c r="I43" s="7" t="s">
        <v>92</v>
      </c>
      <c r="J43" s="14">
        <v>3.9</v>
      </c>
      <c r="K43" s="7" t="s">
        <v>92</v>
      </c>
      <c r="L43" s="14">
        <v>4.2</v>
      </c>
      <c r="M43" s="7" t="s">
        <v>92</v>
      </c>
      <c r="N43" s="14">
        <v>4.3</v>
      </c>
      <c r="O43" s="7" t="s">
        <v>92</v>
      </c>
      <c r="P43" s="14">
        <v>4.7</v>
      </c>
      <c r="Q43" s="7" t="s">
        <v>92</v>
      </c>
      <c r="R43" s="14">
        <v>5.0999999999999996</v>
      </c>
      <c r="S43" s="7" t="s">
        <v>92</v>
      </c>
      <c r="T43" s="14">
        <v>5.5</v>
      </c>
      <c r="U43" s="7" t="s">
        <v>95</v>
      </c>
      <c r="V43" s="7" t="s">
        <v>94</v>
      </c>
      <c r="W43" s="7" t="s">
        <v>92</v>
      </c>
      <c r="X43" s="7" t="s">
        <v>94</v>
      </c>
      <c r="Y43" s="7" t="s">
        <v>92</v>
      </c>
      <c r="Z43" s="14">
        <v>5.57</v>
      </c>
      <c r="AA43" s="7" t="s">
        <v>92</v>
      </c>
      <c r="AB43" s="14">
        <v>5.23</v>
      </c>
      <c r="AC43" s="7" t="s">
        <v>92</v>
      </c>
      <c r="AD43" s="14">
        <v>5.05</v>
      </c>
      <c r="AE43" s="7" t="s">
        <v>92</v>
      </c>
      <c r="AF43" s="14">
        <v>4.83</v>
      </c>
      <c r="AG43" s="7" t="s">
        <v>92</v>
      </c>
      <c r="AH43" s="14">
        <v>4.8499999999999996</v>
      </c>
      <c r="AI43" s="7" t="s">
        <v>92</v>
      </c>
      <c r="AJ43" s="14">
        <v>4.79</v>
      </c>
      <c r="AK43" s="7" t="s">
        <v>95</v>
      </c>
      <c r="AL43" s="18">
        <v>4.7</v>
      </c>
      <c r="AM43" s="7" t="s">
        <v>92</v>
      </c>
      <c r="AN43" s="14">
        <v>4.59</v>
      </c>
      <c r="AO43" s="7" t="s">
        <v>95</v>
      </c>
      <c r="AP43" s="14">
        <v>4.58</v>
      </c>
      <c r="AQ43" s="7" t="s">
        <v>92</v>
      </c>
    </row>
    <row r="44" spans="1:43" x14ac:dyDescent="0.45">
      <c r="A44" s="5" t="s">
        <v>61</v>
      </c>
      <c r="B44" s="8" t="s">
        <v>94</v>
      </c>
      <c r="C44" s="8" t="s">
        <v>92</v>
      </c>
      <c r="D44" s="8" t="s">
        <v>94</v>
      </c>
      <c r="E44" s="8" t="s">
        <v>92</v>
      </c>
      <c r="F44" s="8" t="s">
        <v>94</v>
      </c>
      <c r="G44" s="8" t="s">
        <v>92</v>
      </c>
      <c r="H44" s="8" t="s">
        <v>94</v>
      </c>
      <c r="I44" s="8" t="s">
        <v>92</v>
      </c>
      <c r="J44" s="8" t="s">
        <v>94</v>
      </c>
      <c r="K44" s="8" t="s">
        <v>92</v>
      </c>
      <c r="L44" s="8">
        <v>11</v>
      </c>
      <c r="M44" s="8" t="s">
        <v>92</v>
      </c>
      <c r="N44" s="8" t="s">
        <v>94</v>
      </c>
      <c r="O44" s="8" t="s">
        <v>92</v>
      </c>
      <c r="P44" s="8" t="s">
        <v>94</v>
      </c>
      <c r="Q44" s="8" t="s">
        <v>92</v>
      </c>
      <c r="R44" s="8" t="s">
        <v>94</v>
      </c>
      <c r="S44" s="8" t="s">
        <v>92</v>
      </c>
      <c r="T44" s="8" t="s">
        <v>94</v>
      </c>
      <c r="U44" s="8" t="s">
        <v>92</v>
      </c>
      <c r="V44" s="8" t="s">
        <v>94</v>
      </c>
      <c r="W44" s="8" t="s">
        <v>92</v>
      </c>
      <c r="X44" s="8" t="s">
        <v>94</v>
      </c>
      <c r="Y44" s="8" t="s">
        <v>92</v>
      </c>
      <c r="Z44" s="15">
        <v>11.57</v>
      </c>
      <c r="AA44" s="8" t="s">
        <v>92</v>
      </c>
      <c r="AB44" s="15">
        <v>12.19</v>
      </c>
      <c r="AC44" s="8" t="s">
        <v>92</v>
      </c>
      <c r="AD44" s="15">
        <v>12.73</v>
      </c>
      <c r="AE44" s="8" t="s">
        <v>92</v>
      </c>
      <c r="AF44" s="15">
        <v>12.91</v>
      </c>
      <c r="AG44" s="8" t="s">
        <v>92</v>
      </c>
      <c r="AH44" s="20">
        <v>13.4</v>
      </c>
      <c r="AI44" s="8" t="s">
        <v>92</v>
      </c>
      <c r="AJ44" s="15">
        <v>14.37</v>
      </c>
      <c r="AK44" s="8" t="s">
        <v>92</v>
      </c>
      <c r="AL44" s="20">
        <v>15.4</v>
      </c>
      <c r="AM44" s="8" t="s">
        <v>92</v>
      </c>
      <c r="AN44" s="15">
        <v>16.27</v>
      </c>
      <c r="AO44" s="8" t="s">
        <v>92</v>
      </c>
      <c r="AP44" s="15">
        <v>16.98</v>
      </c>
      <c r="AQ44" s="8" t="s">
        <v>92</v>
      </c>
    </row>
    <row r="45" spans="1:43" x14ac:dyDescent="0.45">
      <c r="A45" s="5" t="s">
        <v>62</v>
      </c>
      <c r="B45" s="14">
        <v>3.3</v>
      </c>
      <c r="C45" s="7" t="s">
        <v>92</v>
      </c>
      <c r="D45" s="14">
        <v>3.8</v>
      </c>
      <c r="E45" s="7" t="s">
        <v>92</v>
      </c>
      <c r="F45" s="14">
        <v>4.2</v>
      </c>
      <c r="G45" s="7" t="s">
        <v>92</v>
      </c>
      <c r="H45" s="14">
        <v>3.9</v>
      </c>
      <c r="I45" s="7" t="s">
        <v>92</v>
      </c>
      <c r="J45" s="14">
        <v>3.9</v>
      </c>
      <c r="K45" s="7" t="s">
        <v>92</v>
      </c>
      <c r="L45" s="14">
        <v>3.5</v>
      </c>
      <c r="M45" s="7" t="s">
        <v>92</v>
      </c>
      <c r="N45" s="14">
        <v>3.4</v>
      </c>
      <c r="O45" s="7" t="s">
        <v>92</v>
      </c>
      <c r="P45" s="14">
        <v>3.7</v>
      </c>
      <c r="Q45" s="7" t="s">
        <v>92</v>
      </c>
      <c r="R45" s="14">
        <v>4.0999999999999996</v>
      </c>
      <c r="S45" s="7" t="s">
        <v>92</v>
      </c>
      <c r="T45" s="14">
        <v>4.2</v>
      </c>
      <c r="U45" s="7" t="s">
        <v>92</v>
      </c>
      <c r="V45" s="14">
        <v>4.0999999999999996</v>
      </c>
      <c r="W45" s="7" t="s">
        <v>92</v>
      </c>
      <c r="X45" s="14">
        <v>3.7</v>
      </c>
      <c r="Y45" s="7" t="s">
        <v>92</v>
      </c>
      <c r="Z45" s="14">
        <v>3.41</v>
      </c>
      <c r="AA45" s="7" t="s">
        <v>92</v>
      </c>
      <c r="AB45" s="14">
        <v>3.24</v>
      </c>
      <c r="AC45" s="7" t="s">
        <v>92</v>
      </c>
      <c r="AD45" s="14">
        <v>3.02</v>
      </c>
      <c r="AE45" s="7" t="s">
        <v>92</v>
      </c>
      <c r="AF45" s="14">
        <v>2.89</v>
      </c>
      <c r="AG45" s="7" t="s">
        <v>92</v>
      </c>
      <c r="AH45" s="14">
        <v>2.82</v>
      </c>
      <c r="AI45" s="7" t="s">
        <v>92</v>
      </c>
      <c r="AJ45" s="14">
        <v>2.85</v>
      </c>
      <c r="AK45" s="7" t="s">
        <v>92</v>
      </c>
      <c r="AL45" s="14">
        <v>2.64</v>
      </c>
      <c r="AM45" s="7" t="s">
        <v>92</v>
      </c>
      <c r="AN45" s="14">
        <v>2.62</v>
      </c>
      <c r="AO45" s="7" t="s">
        <v>92</v>
      </c>
      <c r="AP45" s="7" t="s">
        <v>94</v>
      </c>
      <c r="AQ45" s="7" t="s">
        <v>92</v>
      </c>
    </row>
    <row r="46" spans="1:43" x14ac:dyDescent="0.45">
      <c r="A46" s="5" t="s">
        <v>63</v>
      </c>
      <c r="B46" s="8" t="s">
        <v>94</v>
      </c>
      <c r="C46" s="8" t="s">
        <v>92</v>
      </c>
      <c r="D46" s="8" t="s">
        <v>94</v>
      </c>
      <c r="E46" s="8" t="s">
        <v>92</v>
      </c>
      <c r="F46" s="8" t="s">
        <v>94</v>
      </c>
      <c r="G46" s="8" t="s">
        <v>92</v>
      </c>
      <c r="H46" s="8" t="s">
        <v>94</v>
      </c>
      <c r="I46" s="8" t="s">
        <v>92</v>
      </c>
      <c r="J46" s="8" t="s">
        <v>94</v>
      </c>
      <c r="K46" s="8" t="s">
        <v>92</v>
      </c>
      <c r="L46" s="8" t="s">
        <v>94</v>
      </c>
      <c r="M46" s="8" t="s">
        <v>92</v>
      </c>
      <c r="N46" s="8" t="s">
        <v>94</v>
      </c>
      <c r="O46" s="8" t="s">
        <v>92</v>
      </c>
      <c r="P46" s="8" t="s">
        <v>94</v>
      </c>
      <c r="Q46" s="8" t="s">
        <v>92</v>
      </c>
      <c r="R46" s="8" t="s">
        <v>94</v>
      </c>
      <c r="S46" s="8" t="s">
        <v>92</v>
      </c>
      <c r="T46" s="8" t="s">
        <v>94</v>
      </c>
      <c r="U46" s="8" t="s">
        <v>92</v>
      </c>
      <c r="V46" s="8" t="s">
        <v>94</v>
      </c>
      <c r="W46" s="8" t="s">
        <v>92</v>
      </c>
      <c r="X46" s="8" t="s">
        <v>94</v>
      </c>
      <c r="Y46" s="8" t="s">
        <v>92</v>
      </c>
      <c r="Z46" s="8" t="s">
        <v>94</v>
      </c>
      <c r="AA46" s="8" t="s">
        <v>92</v>
      </c>
      <c r="AB46" s="15">
        <v>0.82</v>
      </c>
      <c r="AC46" s="8" t="s">
        <v>92</v>
      </c>
      <c r="AD46" s="15">
        <v>0.79</v>
      </c>
      <c r="AE46" s="8" t="s">
        <v>92</v>
      </c>
      <c r="AF46" s="15">
        <v>0.17</v>
      </c>
      <c r="AG46" s="8" t="s">
        <v>92</v>
      </c>
      <c r="AH46" s="15">
        <v>0.26</v>
      </c>
      <c r="AI46" s="8" t="s">
        <v>92</v>
      </c>
      <c r="AJ46" s="15">
        <v>0.25</v>
      </c>
      <c r="AK46" s="8" t="s">
        <v>92</v>
      </c>
      <c r="AL46" s="15">
        <v>0.35</v>
      </c>
      <c r="AM46" s="8" t="s">
        <v>92</v>
      </c>
      <c r="AN46" s="15">
        <v>0.28999999999999998</v>
      </c>
      <c r="AO46" s="8" t="s">
        <v>92</v>
      </c>
      <c r="AP46" s="15">
        <v>0.28999999999999998</v>
      </c>
      <c r="AQ46" s="8" t="s">
        <v>92</v>
      </c>
    </row>
    <row r="47" spans="1:43" x14ac:dyDescent="0.45">
      <c r="A47" s="5" t="s">
        <v>64</v>
      </c>
      <c r="B47" s="7" t="s">
        <v>94</v>
      </c>
      <c r="C47" s="7" t="s">
        <v>92</v>
      </c>
      <c r="D47" s="7" t="s">
        <v>94</v>
      </c>
      <c r="E47" s="7" t="s">
        <v>92</v>
      </c>
      <c r="F47" s="7" t="s">
        <v>94</v>
      </c>
      <c r="G47" s="7" t="s">
        <v>92</v>
      </c>
      <c r="H47" s="7" t="s">
        <v>94</v>
      </c>
      <c r="I47" s="7" t="s">
        <v>92</v>
      </c>
      <c r="J47" s="7" t="s">
        <v>94</v>
      </c>
      <c r="K47" s="7" t="s">
        <v>92</v>
      </c>
      <c r="L47" s="7" t="s">
        <v>94</v>
      </c>
      <c r="M47" s="7" t="s">
        <v>92</v>
      </c>
      <c r="N47" s="7" t="s">
        <v>94</v>
      </c>
      <c r="O47" s="7" t="s">
        <v>92</v>
      </c>
      <c r="P47" s="7" t="s">
        <v>94</v>
      </c>
      <c r="Q47" s="7" t="s">
        <v>92</v>
      </c>
      <c r="R47" s="7" t="s">
        <v>94</v>
      </c>
      <c r="S47" s="7" t="s">
        <v>92</v>
      </c>
      <c r="T47" s="7" t="s">
        <v>94</v>
      </c>
      <c r="U47" s="7" t="s">
        <v>92</v>
      </c>
      <c r="V47" s="7" t="s">
        <v>94</v>
      </c>
      <c r="W47" s="7" t="s">
        <v>92</v>
      </c>
      <c r="X47" s="7" t="s">
        <v>94</v>
      </c>
      <c r="Y47" s="7" t="s">
        <v>92</v>
      </c>
      <c r="Z47" s="7" t="s">
        <v>94</v>
      </c>
      <c r="AA47" s="7" t="s">
        <v>92</v>
      </c>
      <c r="AB47" s="14">
        <v>0.23</v>
      </c>
      <c r="AC47" s="7" t="s">
        <v>92</v>
      </c>
      <c r="AD47" s="14">
        <v>0.27</v>
      </c>
      <c r="AE47" s="7" t="s">
        <v>92</v>
      </c>
      <c r="AF47" s="14">
        <v>0.44</v>
      </c>
      <c r="AG47" s="7" t="s">
        <v>92</v>
      </c>
      <c r="AH47" s="14">
        <v>0.41</v>
      </c>
      <c r="AI47" s="7" t="s">
        <v>92</v>
      </c>
      <c r="AJ47" s="14">
        <v>0.39</v>
      </c>
      <c r="AK47" s="7" t="s">
        <v>92</v>
      </c>
      <c r="AL47" s="14">
        <v>0.55000000000000004</v>
      </c>
      <c r="AM47" s="7" t="s">
        <v>92</v>
      </c>
      <c r="AN47" s="14">
        <v>0.61</v>
      </c>
      <c r="AO47" s="7" t="s">
        <v>92</v>
      </c>
      <c r="AP47" s="18">
        <v>0.6</v>
      </c>
      <c r="AQ47" s="7" t="s">
        <v>92</v>
      </c>
    </row>
    <row r="48" spans="1:43" x14ac:dyDescent="0.45">
      <c r="A48" s="5" t="s">
        <v>65</v>
      </c>
      <c r="B48" s="8" t="s">
        <v>94</v>
      </c>
      <c r="C48" s="8" t="s">
        <v>92</v>
      </c>
      <c r="D48" s="8" t="s">
        <v>94</v>
      </c>
      <c r="E48" s="8" t="s">
        <v>92</v>
      </c>
      <c r="F48" s="8" t="s">
        <v>94</v>
      </c>
      <c r="G48" s="8" t="s">
        <v>92</v>
      </c>
      <c r="H48" s="8" t="s">
        <v>94</v>
      </c>
      <c r="I48" s="8" t="s">
        <v>92</v>
      </c>
      <c r="J48" s="8" t="s">
        <v>94</v>
      </c>
      <c r="K48" s="8" t="s">
        <v>92</v>
      </c>
      <c r="L48" s="8" t="s">
        <v>94</v>
      </c>
      <c r="M48" s="8" t="s">
        <v>92</v>
      </c>
      <c r="N48" s="8" t="s">
        <v>94</v>
      </c>
      <c r="O48" s="8" t="s">
        <v>92</v>
      </c>
      <c r="P48" s="8" t="s">
        <v>94</v>
      </c>
      <c r="Q48" s="8" t="s">
        <v>92</v>
      </c>
      <c r="R48" s="8" t="s">
        <v>94</v>
      </c>
      <c r="S48" s="8" t="s">
        <v>92</v>
      </c>
      <c r="T48" s="8" t="s">
        <v>94</v>
      </c>
      <c r="U48" s="8" t="s">
        <v>92</v>
      </c>
      <c r="V48" s="8" t="s">
        <v>94</v>
      </c>
      <c r="W48" s="8" t="s">
        <v>92</v>
      </c>
      <c r="X48" s="8" t="s">
        <v>94</v>
      </c>
      <c r="Y48" s="8" t="s">
        <v>92</v>
      </c>
      <c r="Z48" s="8" t="s">
        <v>94</v>
      </c>
      <c r="AA48" s="8" t="s">
        <v>92</v>
      </c>
      <c r="AB48" s="8" t="s">
        <v>94</v>
      </c>
      <c r="AC48" s="8" t="s">
        <v>92</v>
      </c>
      <c r="AD48" s="15">
        <v>1.34</v>
      </c>
      <c r="AE48" s="8" t="s">
        <v>92</v>
      </c>
      <c r="AF48" s="15">
        <v>1.34</v>
      </c>
      <c r="AG48" s="8" t="s">
        <v>92</v>
      </c>
      <c r="AH48" s="15">
        <v>1.39</v>
      </c>
      <c r="AI48" s="8" t="s">
        <v>92</v>
      </c>
      <c r="AJ48" s="15">
        <v>1.49</v>
      </c>
      <c r="AK48" s="8" t="s">
        <v>92</v>
      </c>
      <c r="AL48" s="15">
        <v>1.69</v>
      </c>
      <c r="AM48" s="8" t="s">
        <v>92</v>
      </c>
      <c r="AN48" s="15">
        <v>1.44</v>
      </c>
      <c r="AO48" s="8" t="s">
        <v>95</v>
      </c>
      <c r="AP48" s="15">
        <v>1.01</v>
      </c>
      <c r="AQ48" s="8" t="s">
        <v>92</v>
      </c>
    </row>
    <row r="50" spans="1:2" x14ac:dyDescent="0.45">
      <c r="A50" s="1" t="s">
        <v>98</v>
      </c>
    </row>
    <row r="51" spans="1:2" x14ac:dyDescent="0.45">
      <c r="A51" s="1" t="s">
        <v>94</v>
      </c>
      <c r="B51" s="2" t="s">
        <v>99</v>
      </c>
    </row>
    <row r="52" spans="1:2" x14ac:dyDescent="0.45">
      <c r="A52" s="1" t="s">
        <v>100</v>
      </c>
    </row>
    <row r="53" spans="1:2" x14ac:dyDescent="0.45">
      <c r="A53" s="1" t="s">
        <v>95</v>
      </c>
      <c r="B53" s="2" t="s">
        <v>101</v>
      </c>
    </row>
    <row r="54" spans="1:2" x14ac:dyDescent="0.45">
      <c r="A54" s="1" t="s">
        <v>96</v>
      </c>
      <c r="B54" s="2" t="s">
        <v>102</v>
      </c>
    </row>
    <row r="55" spans="1:2" x14ac:dyDescent="0.45">
      <c r="A55" s="1" t="s">
        <v>97</v>
      </c>
      <c r="B55" s="2" t="s">
        <v>103</v>
      </c>
    </row>
  </sheetData>
  <mergeCells count="21">
    <mergeCell ref="AP10:AQ10"/>
    <mergeCell ref="AF10:AG10"/>
    <mergeCell ref="AH10:AI10"/>
    <mergeCell ref="AJ10:AK10"/>
    <mergeCell ref="AL10:AM10"/>
    <mergeCell ref="AN10:AO10"/>
    <mergeCell ref="V10:W10"/>
    <mergeCell ref="X10:Y10"/>
    <mergeCell ref="Z10:AA10"/>
    <mergeCell ref="AB10:AC10"/>
    <mergeCell ref="AD10:AE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3345-4640-48F3-8218-5022F3B40848}">
  <dimension ref="A1:J35"/>
  <sheetViews>
    <sheetView workbookViewId="0">
      <selection activeCell="A31" sqref="A31"/>
    </sheetView>
  </sheetViews>
  <sheetFormatPr defaultRowHeight="14.25" x14ac:dyDescent="0.45"/>
  <cols>
    <col min="1" max="1" width="37.73046875" bestFit="1" customWidth="1"/>
    <col min="6" max="6" width="9.265625" bestFit="1" customWidth="1"/>
    <col min="7" max="9" width="11.73046875" bestFit="1" customWidth="1"/>
  </cols>
  <sheetData>
    <row r="1" spans="1:10" x14ac:dyDescent="0.45">
      <c r="B1">
        <v>2013</v>
      </c>
      <c r="C1">
        <v>2020</v>
      </c>
    </row>
    <row r="2" spans="1:10" x14ac:dyDescent="0.45">
      <c r="A2" s="5" t="s">
        <v>32</v>
      </c>
      <c r="B2" s="14">
        <v>4.67</v>
      </c>
      <c r="C2" s="14">
        <v>7.25</v>
      </c>
    </row>
    <row r="3" spans="1:10" x14ac:dyDescent="0.45">
      <c r="A3" s="5" t="s">
        <v>33</v>
      </c>
      <c r="B3" s="15">
        <v>1.1299999999999999</v>
      </c>
      <c r="C3" s="20">
        <v>2.2999999999999998</v>
      </c>
    </row>
    <row r="4" spans="1:10" x14ac:dyDescent="0.45">
      <c r="A4" s="5" t="s">
        <v>34</v>
      </c>
      <c r="B4" s="14">
        <v>13.47</v>
      </c>
      <c r="C4" s="14">
        <v>15.33</v>
      </c>
    </row>
    <row r="5" spans="1:10" x14ac:dyDescent="0.45">
      <c r="A5" s="5" t="s">
        <v>35</v>
      </c>
      <c r="B5" s="15">
        <v>6.44</v>
      </c>
      <c r="C5" s="15">
        <v>11.45</v>
      </c>
    </row>
    <row r="6" spans="1:10" x14ac:dyDescent="0.45">
      <c r="A6" s="5" t="s">
        <v>36</v>
      </c>
      <c r="B6" s="14">
        <v>6.04</v>
      </c>
      <c r="C6" s="14">
        <v>9.59</v>
      </c>
      <c r="F6" t="s">
        <v>104</v>
      </c>
      <c r="G6" s="24" t="s">
        <v>105</v>
      </c>
      <c r="H6" s="24"/>
      <c r="I6" s="24"/>
      <c r="J6" t="s">
        <v>109</v>
      </c>
    </row>
    <row r="7" spans="1:10" x14ac:dyDescent="0.45">
      <c r="A7" s="5" t="s">
        <v>37</v>
      </c>
      <c r="B7" s="15">
        <v>15.65</v>
      </c>
      <c r="C7" s="15">
        <v>22.41</v>
      </c>
      <c r="H7">
        <v>2013</v>
      </c>
      <c r="I7">
        <v>2020</v>
      </c>
    </row>
    <row r="8" spans="1:10" x14ac:dyDescent="0.45">
      <c r="A8" s="5" t="s">
        <v>38</v>
      </c>
      <c r="B8" s="18">
        <v>1.2</v>
      </c>
      <c r="C8" s="14">
        <v>1.66</v>
      </c>
      <c r="G8" t="s">
        <v>106</v>
      </c>
      <c r="H8">
        <f>A34</f>
        <v>33</v>
      </c>
      <c r="I8">
        <f>A34</f>
        <v>33</v>
      </c>
      <c r="J8" t="s">
        <v>111</v>
      </c>
    </row>
    <row r="9" spans="1:10" x14ac:dyDescent="0.45">
      <c r="A9" s="5" t="s">
        <v>39</v>
      </c>
      <c r="B9" s="15">
        <v>7.36</v>
      </c>
      <c r="C9" s="15">
        <v>10.15</v>
      </c>
      <c r="G9" t="s">
        <v>107</v>
      </c>
      <c r="H9">
        <f>B34</f>
        <v>6.2378124999999995</v>
      </c>
      <c r="I9">
        <f>C34</f>
        <v>8.8775000000000013</v>
      </c>
      <c r="J9" t="s">
        <v>110</v>
      </c>
    </row>
    <row r="10" spans="1:10" x14ac:dyDescent="0.45">
      <c r="A10" s="5" t="s">
        <v>40</v>
      </c>
      <c r="B10" s="14">
        <v>6.85</v>
      </c>
      <c r="C10" s="14">
        <v>9.98</v>
      </c>
      <c r="G10" t="s">
        <v>108</v>
      </c>
      <c r="H10">
        <f>B35</f>
        <v>4.9120304811330984</v>
      </c>
      <c r="I10">
        <f>C35</f>
        <v>6.6420993572038434</v>
      </c>
    </row>
    <row r="11" spans="1:10" x14ac:dyDescent="0.45">
      <c r="A11" s="5" t="s">
        <v>41</v>
      </c>
      <c r="B11" s="15">
        <v>3.66</v>
      </c>
      <c r="C11" s="15">
        <v>8.7100000000000009</v>
      </c>
    </row>
    <row r="12" spans="1:10" x14ac:dyDescent="0.45">
      <c r="A12" s="5" t="s">
        <v>42</v>
      </c>
      <c r="B12" s="14">
        <v>3.13</v>
      </c>
      <c r="C12" s="14">
        <v>7.21</v>
      </c>
      <c r="G12" t="s">
        <v>112</v>
      </c>
      <c r="H12">
        <v>2.27</v>
      </c>
      <c r="I12">
        <v>2.27</v>
      </c>
    </row>
    <row r="13" spans="1:10" x14ac:dyDescent="0.45">
      <c r="A13" s="5" t="s">
        <v>43</v>
      </c>
      <c r="B13" s="20">
        <v>10.6</v>
      </c>
      <c r="C13" s="15">
        <v>15.97</v>
      </c>
      <c r="G13" t="s">
        <v>113</v>
      </c>
      <c r="H13">
        <f>H8-1</f>
        <v>32</v>
      </c>
      <c r="I13">
        <f>I8-1</f>
        <v>32</v>
      </c>
    </row>
    <row r="14" spans="1:10" x14ac:dyDescent="0.45">
      <c r="A14" s="5" t="s">
        <v>44</v>
      </c>
      <c r="B14" s="14">
        <v>4.03</v>
      </c>
      <c r="C14" s="14">
        <v>4.37</v>
      </c>
    </row>
    <row r="15" spans="1:10" x14ac:dyDescent="0.45">
      <c r="A15" s="5" t="s">
        <v>45</v>
      </c>
      <c r="B15" s="15">
        <v>9.89</v>
      </c>
      <c r="C15" s="15">
        <v>14.79</v>
      </c>
    </row>
    <row r="16" spans="1:10" x14ac:dyDescent="0.45">
      <c r="A16" s="5" t="s">
        <v>46</v>
      </c>
      <c r="B16" s="14">
        <v>5.74</v>
      </c>
      <c r="C16" s="18">
        <v>8</v>
      </c>
      <c r="G16" t="s">
        <v>114</v>
      </c>
      <c r="H16" s="25">
        <f>H9-(H12*(H10/SQRT(H13)))</f>
        <v>4.2666976894720969</v>
      </c>
      <c r="I16" s="25">
        <f>I9-I12*I10/SQRT(I13)</f>
        <v>6.2121377905696074</v>
      </c>
    </row>
    <row r="17" spans="1:9" x14ac:dyDescent="0.45">
      <c r="A17" s="5" t="s">
        <v>47</v>
      </c>
      <c r="B17" s="15">
        <v>3.39</v>
      </c>
      <c r="C17" s="15">
        <v>4.63</v>
      </c>
      <c r="G17" t="s">
        <v>115</v>
      </c>
      <c r="H17" s="25">
        <f>H9+(H12*(H10/SQRT(H13)))</f>
        <v>8.2089273105279013</v>
      </c>
      <c r="I17" s="25">
        <f>I9+I12*I10/SQRT(I13)</f>
        <v>11.542862209430396</v>
      </c>
    </row>
    <row r="18" spans="1:9" x14ac:dyDescent="0.45">
      <c r="A18" s="5" t="s">
        <v>48</v>
      </c>
      <c r="B18" s="14">
        <v>2.4500000000000002</v>
      </c>
      <c r="C18" s="14">
        <v>6.03</v>
      </c>
      <c r="H18" s="26">
        <v>0.06</v>
      </c>
      <c r="I18" s="26">
        <v>0.09</v>
      </c>
    </row>
    <row r="19" spans="1:9" x14ac:dyDescent="0.45">
      <c r="A19" s="5" t="s">
        <v>49</v>
      </c>
      <c r="B19" s="15">
        <v>0.06</v>
      </c>
      <c r="C19" s="15">
        <v>0.62</v>
      </c>
    </row>
    <row r="20" spans="1:9" x14ac:dyDescent="0.45">
      <c r="A20" s="5" t="s">
        <v>50</v>
      </c>
      <c r="B20" s="14">
        <v>2.65</v>
      </c>
      <c r="C20" s="14">
        <v>3.95</v>
      </c>
    </row>
    <row r="21" spans="1:9" x14ac:dyDescent="0.45">
      <c r="A21" s="5" t="s">
        <v>51</v>
      </c>
      <c r="B21" s="20">
        <v>18.399999999999999</v>
      </c>
      <c r="C21" s="15">
        <v>25.69</v>
      </c>
    </row>
    <row r="22" spans="1:9" x14ac:dyDescent="0.45">
      <c r="A22" s="5" t="s">
        <v>52</v>
      </c>
      <c r="B22" s="14">
        <v>4.6500000000000004</v>
      </c>
      <c r="C22" s="14">
        <v>3.52</v>
      </c>
    </row>
    <row r="23" spans="1:9" x14ac:dyDescent="0.45">
      <c r="A23" s="5" t="s">
        <v>53</v>
      </c>
      <c r="B23" s="15">
        <v>5.31</v>
      </c>
      <c r="C23" s="15">
        <v>8.0500000000000007</v>
      </c>
    </row>
    <row r="24" spans="1:9" x14ac:dyDescent="0.45">
      <c r="A24" s="5" t="s">
        <v>54</v>
      </c>
      <c r="B24" s="14">
        <v>2.06</v>
      </c>
      <c r="C24" s="14">
        <v>3.45</v>
      </c>
    </row>
    <row r="25" spans="1:9" x14ac:dyDescent="0.45">
      <c r="A25" s="5" t="s">
        <v>55</v>
      </c>
      <c r="B25" s="15">
        <v>8.07</v>
      </c>
      <c r="C25" s="15">
        <v>10.29</v>
      </c>
    </row>
    <row r="26" spans="1:9" x14ac:dyDescent="0.45">
      <c r="A26" s="5" t="s">
        <v>56</v>
      </c>
      <c r="B26" s="14">
        <v>8.18</v>
      </c>
      <c r="C26" s="14">
        <v>11.67</v>
      </c>
    </row>
    <row r="27" spans="1:9" x14ac:dyDescent="0.45">
      <c r="A27" s="5" t="s">
        <v>57</v>
      </c>
      <c r="B27" s="15">
        <v>9.07</v>
      </c>
      <c r="C27" s="15">
        <v>13.93</v>
      </c>
    </row>
    <row r="28" spans="1:9" x14ac:dyDescent="0.45">
      <c r="A28" s="5" t="s">
        <v>58</v>
      </c>
      <c r="B28" s="18">
        <v>16.5</v>
      </c>
      <c r="C28" s="14">
        <v>20.309999999999999</v>
      </c>
    </row>
    <row r="29" spans="1:9" x14ac:dyDescent="0.45">
      <c r="A29" s="5" t="s">
        <v>59</v>
      </c>
      <c r="B29" s="15">
        <v>0.49</v>
      </c>
      <c r="C29" s="15">
        <v>0.32</v>
      </c>
    </row>
    <row r="30" spans="1:9" x14ac:dyDescent="0.45">
      <c r="A30" s="5" t="s">
        <v>60</v>
      </c>
      <c r="B30" s="14">
        <v>5.23</v>
      </c>
      <c r="C30" s="14">
        <v>4.58</v>
      </c>
    </row>
    <row r="31" spans="1:9" x14ac:dyDescent="0.45">
      <c r="A31" s="5" t="s">
        <v>61</v>
      </c>
      <c r="B31" s="15">
        <v>12.19</v>
      </c>
      <c r="C31" s="15">
        <v>16.98</v>
      </c>
    </row>
    <row r="32" spans="1:9" x14ac:dyDescent="0.45">
      <c r="A32" s="5" t="s">
        <v>63</v>
      </c>
      <c r="B32" s="15">
        <v>0.82</v>
      </c>
      <c r="C32" s="15">
        <v>0.28999999999999998</v>
      </c>
    </row>
    <row r="33" spans="1:3" x14ac:dyDescent="0.45">
      <c r="A33" s="5" t="s">
        <v>64</v>
      </c>
      <c r="B33" s="14">
        <v>0.23</v>
      </c>
      <c r="C33" s="18">
        <v>0.6</v>
      </c>
    </row>
    <row r="34" spans="1:3" x14ac:dyDescent="0.45">
      <c r="A34">
        <f>COUNTA(A2:A33,)</f>
        <v>33</v>
      </c>
      <c r="B34">
        <f>AVERAGE(B2:B33)</f>
        <v>6.2378124999999995</v>
      </c>
      <c r="C34">
        <f>AVERAGE(C2:C33)</f>
        <v>8.8775000000000013</v>
      </c>
    </row>
    <row r="35" spans="1:3" x14ac:dyDescent="0.45">
      <c r="B35">
        <f>_xlfn.STDEV.S(B2:B33)</f>
        <v>4.9120304811330984</v>
      </c>
      <c r="C35">
        <f>_xlfn.STDEV.S(C2:C33)</f>
        <v>6.6420993572038434</v>
      </c>
    </row>
  </sheetData>
  <mergeCells count="1">
    <mergeCell ref="G6:I6"/>
  </mergeCells>
  <pageMargins left="0.7" right="0.7" top="0.75" bottom="0.75" header="0.3" footer="0.3"/>
  <drawing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Structure</vt:lpstr>
      <vt:lpstr>Sheet 1</vt:lpstr>
      <vt:lpstr>ConfidenceInterval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Jefferson Teixeira</cp:lastModifiedBy>
  <dcterms:created xsi:type="dcterms:W3CDTF">2022-12-18T22:54:16Z</dcterms:created>
  <dcterms:modified xsi:type="dcterms:W3CDTF">2022-12-19T01:50:56Z</dcterms:modified>
</cp:coreProperties>
</file>