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s808\Desktop\"/>
    </mc:Choice>
  </mc:AlternateContent>
  <workbookProtection workbookAlgorithmName="SHA-512" workbookHashValue="L4GYVLejIfxSmiuwYrXvMg1mSCIBTSNsDVBfq0S7nop3E+1fpdUr020vRjApxOJqQPLPv9p5E0fOAiz1ZUiJxw==" workbookSaltValue="oytlR/b7AyfAyeqZ42/+QQ==" workbookSpinCount="100000" lockStructure="1"/>
  <bookViews>
    <workbookView xWindow="0" yWindow="1590" windowWidth="15360" windowHeight="9195" activeTab="12"/>
  </bookViews>
  <sheets>
    <sheet name="App 4-1" sheetId="4" r:id="rId1"/>
    <sheet name="App. 4-2&amp;3 Journal" sheetId="1" r:id="rId2"/>
    <sheet name="App 4-2&amp;3 Ledger" sheetId="3" r:id="rId3"/>
    <sheet name="App 4-2&amp;3 Ledger Key" sheetId="10" state="hidden" r:id="rId4"/>
    <sheet name="App 4-4" sheetId="12" r:id="rId5"/>
    <sheet name="App 4-4Key" sheetId="5" state="hidden" r:id="rId6"/>
    <sheet name="Mastery 4-5 Journal" sheetId="13" r:id="rId7"/>
    <sheet name="Mastery 4-5 JournalKey" sheetId="6" state="hidden" r:id="rId8"/>
    <sheet name="Mastery 4-5 Ledger" sheetId="14" r:id="rId9"/>
    <sheet name="Mastery 4-5 LedgerKey" sheetId="7" state="hidden" r:id="rId10"/>
    <sheet name="Rec Prob Journal" sheetId="15" r:id="rId11"/>
    <sheet name="Rec Prob JournalKey" sheetId="8" state="hidden" r:id="rId12"/>
    <sheet name="Rec Prob Ledger" sheetId="9" r:id="rId13"/>
    <sheet name="Rec Prob LedgerKey" sheetId="16" state="hidden" r:id="rId14"/>
  </sheets>
  <calcPr calcId="152511"/>
</workbook>
</file>

<file path=xl/calcChain.xml><?xml version="1.0" encoding="utf-8"?>
<calcChain xmlns="http://schemas.openxmlformats.org/spreadsheetml/2006/main">
  <c r="J38" i="15" l="1"/>
  <c r="I38" i="15"/>
  <c r="H24" i="15"/>
  <c r="I24" i="15"/>
  <c r="J24" i="15"/>
  <c r="K24" i="15"/>
  <c r="G24" i="15"/>
  <c r="S19" i="9" l="1"/>
  <c r="T19" i="9"/>
  <c r="U19" i="9"/>
  <c r="V19" i="9"/>
  <c r="W19" i="9"/>
  <c r="X19" i="9"/>
  <c r="Y19" i="9"/>
  <c r="S20" i="9"/>
  <c r="T20" i="9"/>
  <c r="U20" i="9"/>
  <c r="V20" i="9"/>
  <c r="W20" i="9"/>
  <c r="X20" i="9"/>
  <c r="Y20" i="9"/>
  <c r="R20" i="9"/>
  <c r="R32" i="9"/>
  <c r="S32" i="9"/>
  <c r="T32" i="9"/>
  <c r="U32" i="9"/>
  <c r="V32" i="9"/>
  <c r="W32" i="9"/>
  <c r="X32" i="9"/>
  <c r="Y32" i="9"/>
  <c r="R33" i="9"/>
  <c r="S33" i="9"/>
  <c r="T33" i="9"/>
  <c r="U33" i="9"/>
  <c r="V33" i="9"/>
  <c r="W33" i="9"/>
  <c r="X33" i="9"/>
  <c r="Y33" i="9"/>
  <c r="R34" i="9"/>
  <c r="S34" i="9"/>
  <c r="T34" i="9"/>
  <c r="U34" i="9"/>
  <c r="V34" i="9"/>
  <c r="W34" i="9"/>
  <c r="X34" i="9"/>
  <c r="Y34" i="9"/>
  <c r="S31" i="9"/>
  <c r="T31" i="9"/>
  <c r="U31" i="9"/>
  <c r="V31" i="9"/>
  <c r="W31" i="9"/>
  <c r="X31" i="9"/>
  <c r="Y31" i="9"/>
  <c r="S43" i="9"/>
  <c r="T43" i="9"/>
  <c r="U43" i="9"/>
  <c r="V43" i="9"/>
  <c r="W43" i="9"/>
  <c r="X43" i="9"/>
  <c r="Y43" i="9"/>
  <c r="S44" i="9"/>
  <c r="T44" i="9"/>
  <c r="U44" i="9"/>
  <c r="V44" i="9"/>
  <c r="W44" i="9"/>
  <c r="X44" i="9"/>
  <c r="Y44" i="9"/>
  <c r="R44" i="9"/>
  <c r="S61" i="9"/>
  <c r="T61" i="9"/>
  <c r="U61" i="9"/>
  <c r="V61" i="9"/>
  <c r="W61" i="9"/>
  <c r="X61" i="9"/>
  <c r="Y61" i="9"/>
  <c r="S73" i="9"/>
  <c r="T73" i="9"/>
  <c r="U73" i="9"/>
  <c r="V73" i="9"/>
  <c r="W73" i="9"/>
  <c r="X73" i="9"/>
  <c r="Y73" i="9"/>
  <c r="S85" i="9"/>
  <c r="T85" i="9"/>
  <c r="U85" i="9"/>
  <c r="V85" i="9"/>
  <c r="W85" i="9"/>
  <c r="X85" i="9"/>
  <c r="Y85" i="9"/>
  <c r="S97" i="9"/>
  <c r="T97" i="9"/>
  <c r="U97" i="9"/>
  <c r="V97" i="9"/>
  <c r="W97" i="9"/>
  <c r="X97" i="9"/>
  <c r="Y97" i="9"/>
  <c r="S112" i="9"/>
  <c r="T112" i="9"/>
  <c r="U112" i="9"/>
  <c r="V112" i="9"/>
  <c r="W112" i="9"/>
  <c r="X112" i="9"/>
  <c r="Y112" i="9"/>
  <c r="S124" i="9"/>
  <c r="T124" i="9"/>
  <c r="U124" i="9"/>
  <c r="V124" i="9"/>
  <c r="W124" i="9"/>
  <c r="X124" i="9"/>
  <c r="Y124" i="9"/>
  <c r="R137" i="9"/>
  <c r="S137" i="9"/>
  <c r="T137" i="9"/>
  <c r="U137" i="9"/>
  <c r="V137" i="9"/>
  <c r="W137" i="9"/>
  <c r="X137" i="9"/>
  <c r="Y137" i="9"/>
  <c r="S136" i="9"/>
  <c r="T136" i="9"/>
  <c r="U136" i="9"/>
  <c r="V136" i="9"/>
  <c r="W136" i="9"/>
  <c r="X136" i="9"/>
  <c r="Y136" i="9"/>
  <c r="R136" i="9"/>
  <c r="R124" i="9"/>
  <c r="R112" i="9"/>
  <c r="R97" i="9"/>
  <c r="R85" i="9"/>
  <c r="R73" i="9"/>
  <c r="R61" i="9"/>
  <c r="R43" i="9"/>
  <c r="R31" i="9"/>
  <c r="R19" i="9"/>
  <c r="R8" i="9"/>
  <c r="S8" i="9"/>
  <c r="T8" i="9"/>
  <c r="U8" i="9"/>
  <c r="V8" i="9"/>
  <c r="W8" i="9"/>
  <c r="X8" i="9"/>
  <c r="Y8" i="9"/>
  <c r="S7" i="9"/>
  <c r="T7" i="9"/>
  <c r="U7" i="9"/>
  <c r="V7" i="9"/>
  <c r="W7" i="9"/>
  <c r="X7" i="9"/>
  <c r="Y7" i="9"/>
  <c r="R7" i="9"/>
  <c r="AG42" i="15"/>
  <c r="AG43" i="15"/>
  <c r="AG44" i="15"/>
  <c r="AG45" i="15"/>
  <c r="AG46" i="15"/>
  <c r="AG41" i="15"/>
  <c r="AE36" i="15"/>
  <c r="AF36" i="15"/>
  <c r="AE37" i="15"/>
  <c r="AF37" i="15"/>
  <c r="AE38" i="15"/>
  <c r="AF38" i="15"/>
  <c r="AF35" i="15"/>
  <c r="AE35" i="15"/>
  <c r="Z6" i="15"/>
  <c r="AA6" i="15"/>
  <c r="AB6" i="15"/>
  <c r="AC6" i="15"/>
  <c r="AD6" i="15"/>
  <c r="AE6" i="15"/>
  <c r="AF6" i="15"/>
  <c r="AG6" i="15"/>
  <c r="Z7" i="15"/>
  <c r="AA7" i="15"/>
  <c r="AB7" i="15"/>
  <c r="AC7" i="15"/>
  <c r="AD7" i="15"/>
  <c r="AE7" i="15"/>
  <c r="AF7" i="15"/>
  <c r="AG7" i="15"/>
  <c r="Z8" i="15"/>
  <c r="AA8" i="15"/>
  <c r="AB8" i="15"/>
  <c r="AC8" i="15"/>
  <c r="AD8" i="15"/>
  <c r="AE8" i="15"/>
  <c r="AF8" i="15"/>
  <c r="AG8" i="15"/>
  <c r="Z9" i="15"/>
  <c r="AA9" i="15"/>
  <c r="AB9" i="15"/>
  <c r="AC9" i="15"/>
  <c r="AD9" i="15"/>
  <c r="AE9" i="15"/>
  <c r="AF9" i="15"/>
  <c r="AG9" i="15"/>
  <c r="Z10" i="15"/>
  <c r="AA10" i="15"/>
  <c r="AB10" i="15"/>
  <c r="AC10" i="15"/>
  <c r="AD10" i="15"/>
  <c r="AE10" i="15"/>
  <c r="AF10" i="15"/>
  <c r="AG10" i="15"/>
  <c r="Z11" i="15"/>
  <c r="AA11" i="15"/>
  <c r="AB11" i="15"/>
  <c r="AC11" i="15"/>
  <c r="AD11" i="15"/>
  <c r="AE11" i="15"/>
  <c r="AF11" i="15"/>
  <c r="AG11" i="15"/>
  <c r="Z12" i="15"/>
  <c r="AA12" i="15"/>
  <c r="AB12" i="15"/>
  <c r="AC12" i="15"/>
  <c r="AD12" i="15"/>
  <c r="AE12" i="15"/>
  <c r="AF12" i="15"/>
  <c r="AG12" i="15"/>
  <c r="Z13" i="15"/>
  <c r="AA13" i="15"/>
  <c r="AB13" i="15"/>
  <c r="AC13" i="15"/>
  <c r="AD13" i="15"/>
  <c r="AE13" i="15"/>
  <c r="AF13" i="15"/>
  <c r="AG13" i="15"/>
  <c r="Z14" i="15"/>
  <c r="AA14" i="15"/>
  <c r="AB14" i="15"/>
  <c r="AC14" i="15"/>
  <c r="AD14" i="15"/>
  <c r="AE14" i="15"/>
  <c r="AF14" i="15"/>
  <c r="AG14" i="15"/>
  <c r="Z15" i="15"/>
  <c r="AA15" i="15"/>
  <c r="AB15" i="15"/>
  <c r="AC15" i="15"/>
  <c r="AD15" i="15"/>
  <c r="AE15" i="15"/>
  <c r="AF15" i="15"/>
  <c r="AG15" i="15"/>
  <c r="Z16" i="15"/>
  <c r="AA16" i="15"/>
  <c r="AB16" i="15"/>
  <c r="AC16" i="15"/>
  <c r="AD16" i="15"/>
  <c r="AE16" i="15"/>
  <c r="AF16" i="15"/>
  <c r="AG16" i="15"/>
  <c r="Z17" i="15"/>
  <c r="AA17" i="15"/>
  <c r="AB17" i="15"/>
  <c r="AC17" i="15"/>
  <c r="AD17" i="15"/>
  <c r="AE17" i="15"/>
  <c r="AF17" i="15"/>
  <c r="AG17" i="15"/>
  <c r="Z18" i="15"/>
  <c r="AA18" i="15"/>
  <c r="AB18" i="15"/>
  <c r="AC18" i="15"/>
  <c r="AD18" i="15"/>
  <c r="AE18" i="15"/>
  <c r="AF18" i="15"/>
  <c r="AG18" i="15"/>
  <c r="Z19" i="15"/>
  <c r="AA19" i="15"/>
  <c r="AB19" i="15"/>
  <c r="AC19" i="15"/>
  <c r="AD19" i="15"/>
  <c r="AE19" i="15"/>
  <c r="AF19" i="15"/>
  <c r="AG19" i="15"/>
  <c r="Z20" i="15"/>
  <c r="AA20" i="15"/>
  <c r="AB20" i="15"/>
  <c r="AC20" i="15"/>
  <c r="AD20" i="15"/>
  <c r="AE20" i="15"/>
  <c r="AF20" i="15"/>
  <c r="AG20" i="15"/>
  <c r="Z21" i="15"/>
  <c r="AA21" i="15"/>
  <c r="AB21" i="15"/>
  <c r="AC21" i="15"/>
  <c r="AD21" i="15"/>
  <c r="AE21" i="15"/>
  <c r="AF21" i="15"/>
  <c r="AG21" i="15"/>
  <c r="Z22" i="15"/>
  <c r="AA22" i="15"/>
  <c r="AB22" i="15"/>
  <c r="AC22" i="15"/>
  <c r="AD22" i="15"/>
  <c r="AE22" i="15"/>
  <c r="AF22" i="15"/>
  <c r="AG22" i="15"/>
  <c r="Z23" i="15"/>
  <c r="AA23" i="15"/>
  <c r="AB23" i="15"/>
  <c r="AC23" i="15"/>
  <c r="AD23" i="15"/>
  <c r="AE23" i="15"/>
  <c r="AF23" i="15"/>
  <c r="AG23" i="15"/>
  <c r="Z24" i="15"/>
  <c r="AA24" i="15"/>
  <c r="AB24" i="15"/>
  <c r="AC24" i="15"/>
  <c r="AD24" i="15"/>
  <c r="AE24" i="15"/>
  <c r="AF24" i="15"/>
  <c r="AG24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6" i="15"/>
  <c r="W7" i="15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J38" i="8"/>
  <c r="I38" i="8"/>
  <c r="L8" i="15"/>
  <c r="L9" i="15" s="1"/>
  <c r="L10" i="15" s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7" i="15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H24" i="8"/>
  <c r="I24" i="8"/>
  <c r="J24" i="8"/>
  <c r="K24" i="8"/>
  <c r="G24" i="8"/>
  <c r="N5" i="15" l="1"/>
  <c r="L6" i="9"/>
  <c r="R32" i="14"/>
  <c r="S32" i="14"/>
  <c r="T32" i="14"/>
  <c r="U32" i="14"/>
  <c r="V32" i="14"/>
  <c r="W32" i="14"/>
  <c r="X32" i="14"/>
  <c r="Y32" i="14"/>
  <c r="R33" i="14"/>
  <c r="S33" i="14"/>
  <c r="T33" i="14"/>
  <c r="U33" i="14"/>
  <c r="V33" i="14"/>
  <c r="W33" i="14"/>
  <c r="X33" i="14"/>
  <c r="Y33" i="14"/>
  <c r="R34" i="14"/>
  <c r="S34" i="14"/>
  <c r="T34" i="14"/>
  <c r="U34" i="14"/>
  <c r="V34" i="14"/>
  <c r="W34" i="14"/>
  <c r="X34" i="14"/>
  <c r="Y34" i="14"/>
  <c r="R35" i="14"/>
  <c r="S35" i="14"/>
  <c r="T35" i="14"/>
  <c r="U35" i="14"/>
  <c r="V35" i="14"/>
  <c r="W35" i="14"/>
  <c r="X35" i="14"/>
  <c r="Y35" i="14"/>
  <c r="R36" i="14"/>
  <c r="S36" i="14"/>
  <c r="T36" i="14"/>
  <c r="U36" i="14"/>
  <c r="V36" i="14"/>
  <c r="W36" i="14"/>
  <c r="X36" i="14"/>
  <c r="Y36" i="14"/>
  <c r="S31" i="14"/>
  <c r="T31" i="14"/>
  <c r="U31" i="14"/>
  <c r="V31" i="14"/>
  <c r="W31" i="14"/>
  <c r="X31" i="14"/>
  <c r="Y31" i="14"/>
  <c r="R44" i="14"/>
  <c r="S44" i="14"/>
  <c r="T44" i="14"/>
  <c r="U44" i="14"/>
  <c r="V44" i="14"/>
  <c r="W44" i="14"/>
  <c r="X44" i="14"/>
  <c r="Y44" i="14"/>
  <c r="R45" i="14"/>
  <c r="S45" i="14"/>
  <c r="T45" i="14"/>
  <c r="U45" i="14"/>
  <c r="V45" i="14"/>
  <c r="W45" i="14"/>
  <c r="X45" i="14"/>
  <c r="Y45" i="14"/>
  <c r="R46" i="14"/>
  <c r="S46" i="14"/>
  <c r="T46" i="14"/>
  <c r="U46" i="14"/>
  <c r="V46" i="14"/>
  <c r="W46" i="14"/>
  <c r="X46" i="14"/>
  <c r="Y46" i="14"/>
  <c r="R47" i="14"/>
  <c r="S47" i="14"/>
  <c r="T47" i="14"/>
  <c r="U47" i="14"/>
  <c r="V47" i="14"/>
  <c r="W47" i="14"/>
  <c r="X47" i="14"/>
  <c r="Y47" i="14"/>
  <c r="R48" i="14"/>
  <c r="S48" i="14"/>
  <c r="T48" i="14"/>
  <c r="U48" i="14"/>
  <c r="V48" i="14"/>
  <c r="W48" i="14"/>
  <c r="X48" i="14"/>
  <c r="Y48" i="14"/>
  <c r="S43" i="14"/>
  <c r="T43" i="14"/>
  <c r="U43" i="14"/>
  <c r="V43" i="14"/>
  <c r="W43" i="14"/>
  <c r="X43" i="14"/>
  <c r="Y43" i="14"/>
  <c r="R62" i="14"/>
  <c r="S62" i="14"/>
  <c r="T62" i="14"/>
  <c r="U62" i="14"/>
  <c r="V62" i="14"/>
  <c r="W62" i="14"/>
  <c r="X62" i="14"/>
  <c r="Y62" i="14"/>
  <c r="R63" i="14"/>
  <c r="S63" i="14"/>
  <c r="T63" i="14"/>
  <c r="U63" i="14"/>
  <c r="V63" i="14"/>
  <c r="W63" i="14"/>
  <c r="X63" i="14"/>
  <c r="Y63" i="14"/>
  <c r="R64" i="14"/>
  <c r="S64" i="14"/>
  <c r="T64" i="14"/>
  <c r="U64" i="14"/>
  <c r="V64" i="14"/>
  <c r="W64" i="14"/>
  <c r="X64" i="14"/>
  <c r="Y64" i="14"/>
  <c r="R65" i="14"/>
  <c r="S65" i="14"/>
  <c r="T65" i="14"/>
  <c r="U65" i="14"/>
  <c r="V65" i="14"/>
  <c r="W65" i="14"/>
  <c r="X65" i="14"/>
  <c r="Y65" i="14"/>
  <c r="R66" i="14"/>
  <c r="S66" i="14"/>
  <c r="T66" i="14"/>
  <c r="U66" i="14"/>
  <c r="V66" i="14"/>
  <c r="W66" i="14"/>
  <c r="X66" i="14"/>
  <c r="Y66" i="14"/>
  <c r="S61" i="14"/>
  <c r="T61" i="14"/>
  <c r="U61" i="14"/>
  <c r="V61" i="14"/>
  <c r="W61" i="14"/>
  <c r="X61" i="14"/>
  <c r="Y61" i="14"/>
  <c r="R74" i="14"/>
  <c r="S74" i="14"/>
  <c r="T74" i="14"/>
  <c r="U74" i="14"/>
  <c r="V74" i="14"/>
  <c r="W74" i="14"/>
  <c r="X74" i="14"/>
  <c r="Y74" i="14"/>
  <c r="R75" i="14"/>
  <c r="S75" i="14"/>
  <c r="T75" i="14"/>
  <c r="U75" i="14"/>
  <c r="V75" i="14"/>
  <c r="W75" i="14"/>
  <c r="X75" i="14"/>
  <c r="Y75" i="14"/>
  <c r="R76" i="14"/>
  <c r="S76" i="14"/>
  <c r="T76" i="14"/>
  <c r="U76" i="14"/>
  <c r="V76" i="14"/>
  <c r="W76" i="14"/>
  <c r="X76" i="14"/>
  <c r="Y76" i="14"/>
  <c r="R77" i="14"/>
  <c r="S77" i="14"/>
  <c r="T77" i="14"/>
  <c r="U77" i="14"/>
  <c r="V77" i="14"/>
  <c r="W77" i="14"/>
  <c r="X77" i="14"/>
  <c r="Y77" i="14"/>
  <c r="R78" i="14"/>
  <c r="S78" i="14"/>
  <c r="T78" i="14"/>
  <c r="U78" i="14"/>
  <c r="V78" i="14"/>
  <c r="W78" i="14"/>
  <c r="X78" i="14"/>
  <c r="Y78" i="14"/>
  <c r="S73" i="14"/>
  <c r="T73" i="14"/>
  <c r="U73" i="14"/>
  <c r="V73" i="14"/>
  <c r="W73" i="14"/>
  <c r="X73" i="14"/>
  <c r="Y73" i="14"/>
  <c r="R86" i="14"/>
  <c r="S86" i="14"/>
  <c r="T86" i="14"/>
  <c r="U86" i="14"/>
  <c r="V86" i="14"/>
  <c r="W86" i="14"/>
  <c r="X86" i="14"/>
  <c r="Y86" i="14"/>
  <c r="R87" i="14"/>
  <c r="S87" i="14"/>
  <c r="T87" i="14"/>
  <c r="U87" i="14"/>
  <c r="V87" i="14"/>
  <c r="W87" i="14"/>
  <c r="X87" i="14"/>
  <c r="Y87" i="14"/>
  <c r="R88" i="14"/>
  <c r="S88" i="14"/>
  <c r="T88" i="14"/>
  <c r="U88" i="14"/>
  <c r="V88" i="14"/>
  <c r="W88" i="14"/>
  <c r="X88" i="14"/>
  <c r="Y88" i="14"/>
  <c r="R89" i="14"/>
  <c r="S89" i="14"/>
  <c r="T89" i="14"/>
  <c r="U89" i="14"/>
  <c r="V89" i="14"/>
  <c r="W89" i="14"/>
  <c r="X89" i="14"/>
  <c r="Y89" i="14"/>
  <c r="R90" i="14"/>
  <c r="S90" i="14"/>
  <c r="T90" i="14"/>
  <c r="U90" i="14"/>
  <c r="V90" i="14"/>
  <c r="W90" i="14"/>
  <c r="X90" i="14"/>
  <c r="Y90" i="14"/>
  <c r="S85" i="14"/>
  <c r="T85" i="14"/>
  <c r="U85" i="14"/>
  <c r="V85" i="14"/>
  <c r="W85" i="14"/>
  <c r="X85" i="14"/>
  <c r="Y85" i="14"/>
  <c r="S97" i="14"/>
  <c r="T97" i="14"/>
  <c r="U97" i="14"/>
  <c r="V97" i="14"/>
  <c r="W97" i="14"/>
  <c r="X97" i="14"/>
  <c r="Y97" i="14"/>
  <c r="S98" i="14"/>
  <c r="T98" i="14"/>
  <c r="U98" i="14"/>
  <c r="V98" i="14"/>
  <c r="W98" i="14"/>
  <c r="X98" i="14"/>
  <c r="Y98" i="14"/>
  <c r="S99" i="14"/>
  <c r="T99" i="14"/>
  <c r="U99" i="14"/>
  <c r="V99" i="14"/>
  <c r="W99" i="14"/>
  <c r="X99" i="14"/>
  <c r="Y99" i="14"/>
  <c r="S100" i="14"/>
  <c r="T100" i="14"/>
  <c r="U100" i="14"/>
  <c r="V100" i="14"/>
  <c r="W100" i="14"/>
  <c r="X100" i="14"/>
  <c r="Y100" i="14"/>
  <c r="S101" i="14"/>
  <c r="T101" i="14"/>
  <c r="U101" i="14"/>
  <c r="V101" i="14"/>
  <c r="W101" i="14"/>
  <c r="X101" i="14"/>
  <c r="Y101" i="14"/>
  <c r="S102" i="14"/>
  <c r="T102" i="14"/>
  <c r="U102" i="14"/>
  <c r="V102" i="14"/>
  <c r="W102" i="14"/>
  <c r="X102" i="14"/>
  <c r="Y102" i="14"/>
  <c r="R98" i="14"/>
  <c r="R99" i="14"/>
  <c r="R100" i="14"/>
  <c r="R101" i="14"/>
  <c r="R102" i="14"/>
  <c r="S112" i="14"/>
  <c r="T112" i="14"/>
  <c r="U112" i="14"/>
  <c r="V112" i="14"/>
  <c r="W112" i="14"/>
  <c r="X112" i="14"/>
  <c r="Y112" i="14"/>
  <c r="S113" i="14"/>
  <c r="T113" i="14"/>
  <c r="U113" i="14"/>
  <c r="V113" i="14"/>
  <c r="W113" i="14"/>
  <c r="X113" i="14"/>
  <c r="Y113" i="14"/>
  <c r="S114" i="14"/>
  <c r="T114" i="14"/>
  <c r="U114" i="14"/>
  <c r="V114" i="14"/>
  <c r="W114" i="14"/>
  <c r="X114" i="14"/>
  <c r="Y114" i="14"/>
  <c r="S115" i="14"/>
  <c r="T115" i="14"/>
  <c r="U115" i="14"/>
  <c r="V115" i="14"/>
  <c r="W115" i="14"/>
  <c r="X115" i="14"/>
  <c r="Y115" i="14"/>
  <c r="S116" i="14"/>
  <c r="T116" i="14"/>
  <c r="U116" i="14"/>
  <c r="V116" i="14"/>
  <c r="W116" i="14"/>
  <c r="X116" i="14"/>
  <c r="Y116" i="14"/>
  <c r="S117" i="14"/>
  <c r="T117" i="14"/>
  <c r="U117" i="14"/>
  <c r="V117" i="14"/>
  <c r="W117" i="14"/>
  <c r="X117" i="14"/>
  <c r="Y117" i="14"/>
  <c r="R113" i="14"/>
  <c r="R114" i="14"/>
  <c r="R115" i="14"/>
  <c r="R116" i="14"/>
  <c r="R117" i="14"/>
  <c r="S124" i="14"/>
  <c r="T124" i="14"/>
  <c r="U124" i="14"/>
  <c r="V124" i="14"/>
  <c r="W124" i="14"/>
  <c r="X124" i="14"/>
  <c r="Y124" i="14"/>
  <c r="S125" i="14"/>
  <c r="T125" i="14"/>
  <c r="U125" i="14"/>
  <c r="V125" i="14"/>
  <c r="W125" i="14"/>
  <c r="X125" i="14"/>
  <c r="Y125" i="14"/>
  <c r="S126" i="14"/>
  <c r="T126" i="14"/>
  <c r="U126" i="14"/>
  <c r="V126" i="14"/>
  <c r="W126" i="14"/>
  <c r="X126" i="14"/>
  <c r="Y126" i="14"/>
  <c r="S127" i="14"/>
  <c r="T127" i="14"/>
  <c r="U127" i="14"/>
  <c r="V127" i="14"/>
  <c r="W127" i="14"/>
  <c r="X127" i="14"/>
  <c r="Y127" i="14"/>
  <c r="S128" i="14"/>
  <c r="T128" i="14"/>
  <c r="U128" i="14"/>
  <c r="V128" i="14"/>
  <c r="W128" i="14"/>
  <c r="X128" i="14"/>
  <c r="Y128" i="14"/>
  <c r="S129" i="14"/>
  <c r="T129" i="14"/>
  <c r="U129" i="14"/>
  <c r="V129" i="14"/>
  <c r="W129" i="14"/>
  <c r="X129" i="14"/>
  <c r="Y129" i="14"/>
  <c r="R125" i="14"/>
  <c r="R126" i="14"/>
  <c r="R127" i="14"/>
  <c r="R128" i="14"/>
  <c r="R129" i="14"/>
  <c r="R137" i="14"/>
  <c r="S137" i="14"/>
  <c r="T137" i="14"/>
  <c r="U137" i="14"/>
  <c r="V137" i="14"/>
  <c r="W137" i="14"/>
  <c r="X137" i="14"/>
  <c r="Y137" i="14"/>
  <c r="R138" i="14"/>
  <c r="S138" i="14"/>
  <c r="T138" i="14"/>
  <c r="U138" i="14"/>
  <c r="V138" i="14"/>
  <c r="W138" i="14"/>
  <c r="X138" i="14"/>
  <c r="Y138" i="14"/>
  <c r="R139" i="14"/>
  <c r="S139" i="14"/>
  <c r="T139" i="14"/>
  <c r="U139" i="14"/>
  <c r="V139" i="14"/>
  <c r="W139" i="14"/>
  <c r="X139" i="14"/>
  <c r="Y139" i="14"/>
  <c r="R140" i="14"/>
  <c r="S140" i="14"/>
  <c r="T140" i="14"/>
  <c r="U140" i="14"/>
  <c r="V140" i="14"/>
  <c r="W140" i="14"/>
  <c r="X140" i="14"/>
  <c r="Y140" i="14"/>
  <c r="R141" i="14"/>
  <c r="S141" i="14"/>
  <c r="T141" i="14"/>
  <c r="U141" i="14"/>
  <c r="V141" i="14"/>
  <c r="W141" i="14"/>
  <c r="X141" i="14"/>
  <c r="Y141" i="14"/>
  <c r="S136" i="14"/>
  <c r="T136" i="14"/>
  <c r="U136" i="14"/>
  <c r="V136" i="14"/>
  <c r="W136" i="14"/>
  <c r="X136" i="14"/>
  <c r="Y136" i="14"/>
  <c r="R136" i="14"/>
  <c r="R124" i="14"/>
  <c r="R112" i="14"/>
  <c r="R97" i="14"/>
  <c r="R85" i="14"/>
  <c r="R73" i="14"/>
  <c r="R61" i="14"/>
  <c r="R43" i="14"/>
  <c r="R31" i="14"/>
  <c r="R20" i="14"/>
  <c r="S20" i="14"/>
  <c r="T20" i="14"/>
  <c r="U20" i="14"/>
  <c r="V20" i="14"/>
  <c r="W20" i="14"/>
  <c r="X20" i="14"/>
  <c r="Y20" i="14"/>
  <c r="R21" i="14"/>
  <c r="S21" i="14"/>
  <c r="T21" i="14"/>
  <c r="U21" i="14"/>
  <c r="V21" i="14"/>
  <c r="W21" i="14"/>
  <c r="X21" i="14"/>
  <c r="Y21" i="14"/>
  <c r="R22" i="14"/>
  <c r="S22" i="14"/>
  <c r="T22" i="14"/>
  <c r="U22" i="14"/>
  <c r="V22" i="14"/>
  <c r="W22" i="14"/>
  <c r="X22" i="14"/>
  <c r="Y22" i="14"/>
  <c r="R23" i="14"/>
  <c r="S23" i="14"/>
  <c r="T23" i="14"/>
  <c r="U23" i="14"/>
  <c r="V23" i="14"/>
  <c r="W23" i="14"/>
  <c r="X23" i="14"/>
  <c r="Y23" i="14"/>
  <c r="R24" i="14"/>
  <c r="S24" i="14"/>
  <c r="T24" i="14"/>
  <c r="U24" i="14"/>
  <c r="V24" i="14"/>
  <c r="W24" i="14"/>
  <c r="X24" i="14"/>
  <c r="Y24" i="14"/>
  <c r="S19" i="14"/>
  <c r="T19" i="14"/>
  <c r="U19" i="14"/>
  <c r="V19" i="14"/>
  <c r="W19" i="14"/>
  <c r="X19" i="14"/>
  <c r="Y19" i="14"/>
  <c r="R19" i="14"/>
  <c r="R8" i="14"/>
  <c r="S8" i="14"/>
  <c r="T8" i="14"/>
  <c r="U8" i="14"/>
  <c r="V8" i="14"/>
  <c r="W8" i="14"/>
  <c r="X8" i="14"/>
  <c r="Y8" i="14"/>
  <c r="R9" i="14"/>
  <c r="S9" i="14"/>
  <c r="T9" i="14"/>
  <c r="U9" i="14"/>
  <c r="V9" i="14"/>
  <c r="W9" i="14"/>
  <c r="X9" i="14"/>
  <c r="Y9" i="14"/>
  <c r="R10" i="14"/>
  <c r="S10" i="14"/>
  <c r="T10" i="14"/>
  <c r="U10" i="14"/>
  <c r="V10" i="14"/>
  <c r="W10" i="14"/>
  <c r="X10" i="14"/>
  <c r="Y10" i="14"/>
  <c r="R11" i="14"/>
  <c r="S11" i="14"/>
  <c r="T11" i="14"/>
  <c r="U11" i="14"/>
  <c r="V11" i="14"/>
  <c r="W11" i="14"/>
  <c r="X11" i="14"/>
  <c r="Y11" i="14"/>
  <c r="R12" i="14"/>
  <c r="S12" i="14"/>
  <c r="T12" i="14"/>
  <c r="U12" i="14"/>
  <c r="V12" i="14"/>
  <c r="W12" i="14"/>
  <c r="X12" i="14"/>
  <c r="Y12" i="14"/>
  <c r="S7" i="14"/>
  <c r="T7" i="14"/>
  <c r="U7" i="14"/>
  <c r="V7" i="14"/>
  <c r="W7" i="14"/>
  <c r="X7" i="14"/>
  <c r="Y7" i="14"/>
  <c r="R7" i="14"/>
  <c r="L4" i="14" s="1"/>
  <c r="AB41" i="13"/>
  <c r="AB42" i="13"/>
  <c r="AB43" i="13"/>
  <c r="AB44" i="13"/>
  <c r="AB45" i="13"/>
  <c r="AB40" i="13"/>
  <c r="Z35" i="13"/>
  <c r="Z36" i="13"/>
  <c r="Z37" i="13"/>
  <c r="AA35" i="13"/>
  <c r="AA36" i="13"/>
  <c r="AA37" i="13"/>
  <c r="AA34" i="13"/>
  <c r="Z34" i="13"/>
  <c r="V7" i="13"/>
  <c r="W7" i="13"/>
  <c r="X7" i="13"/>
  <c r="Y7" i="13"/>
  <c r="Z7" i="13"/>
  <c r="AA7" i="13"/>
  <c r="AB7" i="13"/>
  <c r="AC7" i="13"/>
  <c r="AD7" i="13"/>
  <c r="V8" i="13"/>
  <c r="W8" i="13"/>
  <c r="X8" i="13"/>
  <c r="Y8" i="13"/>
  <c r="Z8" i="13"/>
  <c r="AA8" i="13"/>
  <c r="AB8" i="13"/>
  <c r="AC8" i="13"/>
  <c r="AD8" i="13"/>
  <c r="V9" i="13"/>
  <c r="W9" i="13"/>
  <c r="X9" i="13"/>
  <c r="Y9" i="13"/>
  <c r="Z9" i="13"/>
  <c r="AA9" i="13"/>
  <c r="AB9" i="13"/>
  <c r="AC9" i="13"/>
  <c r="AD9" i="13"/>
  <c r="V10" i="13"/>
  <c r="W10" i="13"/>
  <c r="X10" i="13"/>
  <c r="Y10" i="13"/>
  <c r="Z10" i="13"/>
  <c r="AA10" i="13"/>
  <c r="AB10" i="13"/>
  <c r="AC10" i="13"/>
  <c r="AD10" i="13"/>
  <c r="V11" i="13"/>
  <c r="W11" i="13"/>
  <c r="X11" i="13"/>
  <c r="Y11" i="13"/>
  <c r="Z11" i="13"/>
  <c r="AA11" i="13"/>
  <c r="AB11" i="13"/>
  <c r="AC11" i="13"/>
  <c r="AD11" i="13"/>
  <c r="V12" i="13"/>
  <c r="W12" i="13"/>
  <c r="X12" i="13"/>
  <c r="Y12" i="13"/>
  <c r="Z12" i="13"/>
  <c r="AA12" i="13"/>
  <c r="AB12" i="13"/>
  <c r="AC12" i="13"/>
  <c r="AD12" i="13"/>
  <c r="V13" i="13"/>
  <c r="W13" i="13"/>
  <c r="X13" i="13"/>
  <c r="Y13" i="13"/>
  <c r="Z13" i="13"/>
  <c r="AA13" i="13"/>
  <c r="AB13" i="13"/>
  <c r="AC13" i="13"/>
  <c r="AD13" i="13"/>
  <c r="V14" i="13"/>
  <c r="W14" i="13"/>
  <c r="X14" i="13"/>
  <c r="Y14" i="13"/>
  <c r="Z14" i="13"/>
  <c r="AA14" i="13"/>
  <c r="AB14" i="13"/>
  <c r="AC14" i="13"/>
  <c r="AD14" i="13"/>
  <c r="V15" i="13"/>
  <c r="W15" i="13"/>
  <c r="X15" i="13"/>
  <c r="Y15" i="13"/>
  <c r="Z15" i="13"/>
  <c r="AA15" i="13"/>
  <c r="AB15" i="13"/>
  <c r="AC15" i="13"/>
  <c r="AD15" i="13"/>
  <c r="V16" i="13"/>
  <c r="W16" i="13"/>
  <c r="X16" i="13"/>
  <c r="Y16" i="13"/>
  <c r="Z16" i="13"/>
  <c r="AA16" i="13"/>
  <c r="AB16" i="13"/>
  <c r="AC16" i="13"/>
  <c r="AD16" i="13"/>
  <c r="V17" i="13"/>
  <c r="W17" i="13"/>
  <c r="X17" i="13"/>
  <c r="Y17" i="13"/>
  <c r="Z17" i="13"/>
  <c r="AA17" i="13"/>
  <c r="AB17" i="13"/>
  <c r="AC17" i="13"/>
  <c r="AD17" i="13"/>
  <c r="V18" i="13"/>
  <c r="W18" i="13"/>
  <c r="X18" i="13"/>
  <c r="Y18" i="13"/>
  <c r="Z18" i="13"/>
  <c r="AA18" i="13"/>
  <c r="AB18" i="13"/>
  <c r="AC18" i="13"/>
  <c r="AD18" i="13"/>
  <c r="V19" i="13"/>
  <c r="W19" i="13"/>
  <c r="X19" i="13"/>
  <c r="Y19" i="13"/>
  <c r="Z19" i="13"/>
  <c r="AA19" i="13"/>
  <c r="AB19" i="13"/>
  <c r="AC19" i="13"/>
  <c r="AD19" i="13"/>
  <c r="V20" i="13"/>
  <c r="W20" i="13"/>
  <c r="X20" i="13"/>
  <c r="Y20" i="13"/>
  <c r="Z20" i="13"/>
  <c r="AA20" i="13"/>
  <c r="AB20" i="13"/>
  <c r="AC20" i="13"/>
  <c r="AD20" i="13"/>
  <c r="V21" i="13"/>
  <c r="W21" i="13"/>
  <c r="X21" i="13"/>
  <c r="Y21" i="13"/>
  <c r="Z21" i="13"/>
  <c r="AA21" i="13"/>
  <c r="AB21" i="13"/>
  <c r="AC21" i="13"/>
  <c r="AD21" i="13"/>
  <c r="V22" i="13"/>
  <c r="W22" i="13"/>
  <c r="X22" i="13"/>
  <c r="Y22" i="13"/>
  <c r="Z22" i="13"/>
  <c r="AA22" i="13"/>
  <c r="AB22" i="13"/>
  <c r="AC22" i="13"/>
  <c r="AD22" i="13"/>
  <c r="V23" i="13"/>
  <c r="W23" i="13"/>
  <c r="X23" i="13"/>
  <c r="Y23" i="13"/>
  <c r="Z23" i="13"/>
  <c r="AA23" i="13"/>
  <c r="AB23" i="13"/>
  <c r="AC23" i="13"/>
  <c r="AD23" i="13"/>
  <c r="V24" i="13"/>
  <c r="W24" i="13"/>
  <c r="X24" i="13"/>
  <c r="Y24" i="13"/>
  <c r="Z24" i="13"/>
  <c r="AA24" i="13"/>
  <c r="AB24" i="13"/>
  <c r="AC24" i="13"/>
  <c r="AD24" i="13"/>
  <c r="W6" i="13"/>
  <c r="X6" i="13"/>
  <c r="Y6" i="13"/>
  <c r="Z6" i="13"/>
  <c r="AA6" i="13"/>
  <c r="AB6" i="13"/>
  <c r="AC6" i="13"/>
  <c r="AD6" i="13"/>
  <c r="V6" i="13"/>
  <c r="AE8" i="13"/>
  <c r="AE9" i="13" s="1"/>
  <c r="AE10" i="13" s="1"/>
  <c r="AE11" i="13" s="1"/>
  <c r="AE12" i="13" s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E27" i="13" s="1"/>
  <c r="AE28" i="13" s="1"/>
  <c r="AE29" i="13" s="1"/>
  <c r="AE30" i="13" s="1"/>
  <c r="AE7" i="13"/>
  <c r="T7" i="13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N6" i="13" l="1"/>
  <c r="V50" i="13"/>
  <c r="L8" i="13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7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H24" i="6"/>
  <c r="I24" i="6"/>
  <c r="J24" i="6"/>
  <c r="K24" i="6"/>
  <c r="G24" i="6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V6" i="12"/>
  <c r="W6" i="12"/>
  <c r="X6" i="12"/>
  <c r="Y6" i="12"/>
  <c r="Z6" i="12"/>
  <c r="AA6" i="12"/>
  <c r="AB6" i="12"/>
  <c r="AC6" i="12"/>
  <c r="U6" i="12"/>
  <c r="N5" i="12" s="1"/>
  <c r="AD7" i="12"/>
  <c r="AD8" i="12" s="1"/>
  <c r="AD9" i="12" s="1"/>
  <c r="S7" i="12"/>
  <c r="S8" i="12" s="1"/>
  <c r="S9" i="12" s="1"/>
  <c r="L7" i="12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P62" i="3" l="1"/>
  <c r="Q62" i="3"/>
  <c r="R62" i="3"/>
  <c r="S62" i="3"/>
  <c r="T62" i="3"/>
  <c r="U62" i="3"/>
  <c r="V62" i="3"/>
  <c r="W62" i="3"/>
  <c r="P63" i="3"/>
  <c r="Q63" i="3"/>
  <c r="R63" i="3"/>
  <c r="S63" i="3"/>
  <c r="T63" i="3"/>
  <c r="U63" i="3"/>
  <c r="V63" i="3"/>
  <c r="W63" i="3"/>
  <c r="P64" i="3"/>
  <c r="Q64" i="3"/>
  <c r="R64" i="3"/>
  <c r="S64" i="3"/>
  <c r="T64" i="3"/>
  <c r="U64" i="3"/>
  <c r="V64" i="3"/>
  <c r="W64" i="3"/>
  <c r="P65" i="3"/>
  <c r="Q65" i="3"/>
  <c r="R65" i="3"/>
  <c r="S65" i="3"/>
  <c r="T65" i="3"/>
  <c r="U65" i="3"/>
  <c r="V65" i="3"/>
  <c r="W65" i="3"/>
  <c r="P66" i="3"/>
  <c r="Q66" i="3"/>
  <c r="R66" i="3"/>
  <c r="S66" i="3"/>
  <c r="T66" i="3"/>
  <c r="U66" i="3"/>
  <c r="V66" i="3"/>
  <c r="W66" i="3"/>
  <c r="Q61" i="3"/>
  <c r="R61" i="3"/>
  <c r="S61" i="3"/>
  <c r="T61" i="3"/>
  <c r="U61" i="3"/>
  <c r="V61" i="3"/>
  <c r="W61" i="3"/>
  <c r="P74" i="3"/>
  <c r="Q74" i="3"/>
  <c r="R74" i="3"/>
  <c r="S74" i="3"/>
  <c r="T74" i="3"/>
  <c r="U74" i="3"/>
  <c r="V74" i="3"/>
  <c r="W74" i="3"/>
  <c r="P75" i="3"/>
  <c r="Q75" i="3"/>
  <c r="R75" i="3"/>
  <c r="S75" i="3"/>
  <c r="T75" i="3"/>
  <c r="U75" i="3"/>
  <c r="V75" i="3"/>
  <c r="W75" i="3"/>
  <c r="P76" i="3"/>
  <c r="Q76" i="3"/>
  <c r="R76" i="3"/>
  <c r="S76" i="3"/>
  <c r="T76" i="3"/>
  <c r="U76" i="3"/>
  <c r="V76" i="3"/>
  <c r="W76" i="3"/>
  <c r="P77" i="3"/>
  <c r="Q77" i="3"/>
  <c r="R77" i="3"/>
  <c r="S77" i="3"/>
  <c r="T77" i="3"/>
  <c r="U77" i="3"/>
  <c r="V77" i="3"/>
  <c r="W77" i="3"/>
  <c r="P78" i="3"/>
  <c r="Q78" i="3"/>
  <c r="R78" i="3"/>
  <c r="S78" i="3"/>
  <c r="T78" i="3"/>
  <c r="U78" i="3"/>
  <c r="V78" i="3"/>
  <c r="W78" i="3"/>
  <c r="Q73" i="3"/>
  <c r="R73" i="3"/>
  <c r="S73" i="3"/>
  <c r="T73" i="3"/>
  <c r="U73" i="3"/>
  <c r="V73" i="3"/>
  <c r="W73" i="3"/>
  <c r="P86" i="3"/>
  <c r="Q86" i="3"/>
  <c r="R86" i="3"/>
  <c r="S86" i="3"/>
  <c r="T86" i="3"/>
  <c r="U86" i="3"/>
  <c r="V86" i="3"/>
  <c r="W86" i="3"/>
  <c r="P87" i="3"/>
  <c r="Q87" i="3"/>
  <c r="R87" i="3"/>
  <c r="S87" i="3"/>
  <c r="T87" i="3"/>
  <c r="U87" i="3"/>
  <c r="V87" i="3"/>
  <c r="W87" i="3"/>
  <c r="P88" i="3"/>
  <c r="Q88" i="3"/>
  <c r="R88" i="3"/>
  <c r="S88" i="3"/>
  <c r="T88" i="3"/>
  <c r="U88" i="3"/>
  <c r="V88" i="3"/>
  <c r="W88" i="3"/>
  <c r="P89" i="3"/>
  <c r="Q89" i="3"/>
  <c r="R89" i="3"/>
  <c r="S89" i="3"/>
  <c r="T89" i="3"/>
  <c r="U89" i="3"/>
  <c r="V89" i="3"/>
  <c r="W89" i="3"/>
  <c r="P90" i="3"/>
  <c r="Q90" i="3"/>
  <c r="R90" i="3"/>
  <c r="S90" i="3"/>
  <c r="T90" i="3"/>
  <c r="U90" i="3"/>
  <c r="V90" i="3"/>
  <c r="W90" i="3"/>
  <c r="Q85" i="3"/>
  <c r="R85" i="3"/>
  <c r="S85" i="3"/>
  <c r="T85" i="3"/>
  <c r="U85" i="3"/>
  <c r="V85" i="3"/>
  <c r="W85" i="3"/>
  <c r="P98" i="3"/>
  <c r="Q98" i="3"/>
  <c r="R98" i="3"/>
  <c r="S98" i="3"/>
  <c r="T98" i="3"/>
  <c r="U98" i="3"/>
  <c r="V98" i="3"/>
  <c r="W98" i="3"/>
  <c r="P99" i="3"/>
  <c r="Q99" i="3"/>
  <c r="R99" i="3"/>
  <c r="S99" i="3"/>
  <c r="T99" i="3"/>
  <c r="U99" i="3"/>
  <c r="V99" i="3"/>
  <c r="W99" i="3"/>
  <c r="P100" i="3"/>
  <c r="Q100" i="3"/>
  <c r="R100" i="3"/>
  <c r="S100" i="3"/>
  <c r="T100" i="3"/>
  <c r="U100" i="3"/>
  <c r="V100" i="3"/>
  <c r="W100" i="3"/>
  <c r="P101" i="3"/>
  <c r="Q101" i="3"/>
  <c r="R101" i="3"/>
  <c r="S101" i="3"/>
  <c r="T101" i="3"/>
  <c r="U101" i="3"/>
  <c r="V101" i="3"/>
  <c r="W101" i="3"/>
  <c r="P102" i="3"/>
  <c r="Q102" i="3"/>
  <c r="R102" i="3"/>
  <c r="S102" i="3"/>
  <c r="T102" i="3"/>
  <c r="U102" i="3"/>
  <c r="V102" i="3"/>
  <c r="W102" i="3"/>
  <c r="Q97" i="3"/>
  <c r="R97" i="3"/>
  <c r="S97" i="3"/>
  <c r="T97" i="3"/>
  <c r="U97" i="3"/>
  <c r="V97" i="3"/>
  <c r="W97" i="3"/>
  <c r="P113" i="3"/>
  <c r="Q113" i="3"/>
  <c r="R113" i="3"/>
  <c r="S113" i="3"/>
  <c r="T113" i="3"/>
  <c r="U113" i="3"/>
  <c r="V113" i="3"/>
  <c r="W113" i="3"/>
  <c r="P114" i="3"/>
  <c r="Q114" i="3"/>
  <c r="R114" i="3"/>
  <c r="S114" i="3"/>
  <c r="T114" i="3"/>
  <c r="U114" i="3"/>
  <c r="V114" i="3"/>
  <c r="W114" i="3"/>
  <c r="P115" i="3"/>
  <c r="Q115" i="3"/>
  <c r="R115" i="3"/>
  <c r="S115" i="3"/>
  <c r="T115" i="3"/>
  <c r="U115" i="3"/>
  <c r="V115" i="3"/>
  <c r="W115" i="3"/>
  <c r="P116" i="3"/>
  <c r="Q116" i="3"/>
  <c r="R116" i="3"/>
  <c r="S116" i="3"/>
  <c r="T116" i="3"/>
  <c r="U116" i="3"/>
  <c r="V116" i="3"/>
  <c r="W116" i="3"/>
  <c r="P117" i="3"/>
  <c r="Q117" i="3"/>
  <c r="R117" i="3"/>
  <c r="S117" i="3"/>
  <c r="T117" i="3"/>
  <c r="U117" i="3"/>
  <c r="V117" i="3"/>
  <c r="W117" i="3"/>
  <c r="Q112" i="3"/>
  <c r="R112" i="3"/>
  <c r="S112" i="3"/>
  <c r="T112" i="3"/>
  <c r="U112" i="3"/>
  <c r="V112" i="3"/>
  <c r="W112" i="3"/>
  <c r="P112" i="3"/>
  <c r="P97" i="3"/>
  <c r="P85" i="3"/>
  <c r="P73" i="3"/>
  <c r="P61" i="3"/>
  <c r="P44" i="3"/>
  <c r="Q44" i="3"/>
  <c r="R44" i="3"/>
  <c r="S44" i="3"/>
  <c r="T44" i="3"/>
  <c r="U44" i="3"/>
  <c r="V44" i="3"/>
  <c r="W44" i="3"/>
  <c r="P45" i="3"/>
  <c r="Q45" i="3"/>
  <c r="R45" i="3"/>
  <c r="S45" i="3"/>
  <c r="T45" i="3"/>
  <c r="U45" i="3"/>
  <c r="V45" i="3"/>
  <c r="W45" i="3"/>
  <c r="P46" i="3"/>
  <c r="Q46" i="3"/>
  <c r="R46" i="3"/>
  <c r="S46" i="3"/>
  <c r="T46" i="3"/>
  <c r="U46" i="3"/>
  <c r="V46" i="3"/>
  <c r="W46" i="3"/>
  <c r="P47" i="3"/>
  <c r="Q47" i="3"/>
  <c r="R47" i="3"/>
  <c r="S47" i="3"/>
  <c r="T47" i="3"/>
  <c r="U47" i="3"/>
  <c r="V47" i="3"/>
  <c r="W47" i="3"/>
  <c r="P48" i="3"/>
  <c r="Q48" i="3"/>
  <c r="R48" i="3"/>
  <c r="S48" i="3"/>
  <c r="T48" i="3"/>
  <c r="U48" i="3"/>
  <c r="V48" i="3"/>
  <c r="W48" i="3"/>
  <c r="Q43" i="3"/>
  <c r="R43" i="3"/>
  <c r="S43" i="3"/>
  <c r="T43" i="3"/>
  <c r="U43" i="3"/>
  <c r="V43" i="3"/>
  <c r="W43" i="3"/>
  <c r="P43" i="3"/>
  <c r="P32" i="3"/>
  <c r="Q32" i="3"/>
  <c r="R32" i="3"/>
  <c r="S32" i="3"/>
  <c r="T32" i="3"/>
  <c r="U32" i="3"/>
  <c r="V32" i="3"/>
  <c r="W32" i="3"/>
  <c r="P33" i="3"/>
  <c r="Q33" i="3"/>
  <c r="R33" i="3"/>
  <c r="S33" i="3"/>
  <c r="T33" i="3"/>
  <c r="U33" i="3"/>
  <c r="V33" i="3"/>
  <c r="W33" i="3"/>
  <c r="P34" i="3"/>
  <c r="Q34" i="3"/>
  <c r="R34" i="3"/>
  <c r="S34" i="3"/>
  <c r="T34" i="3"/>
  <c r="U34" i="3"/>
  <c r="V34" i="3"/>
  <c r="W34" i="3"/>
  <c r="P35" i="3"/>
  <c r="Q35" i="3"/>
  <c r="R35" i="3"/>
  <c r="S35" i="3"/>
  <c r="T35" i="3"/>
  <c r="U35" i="3"/>
  <c r="V35" i="3"/>
  <c r="W35" i="3"/>
  <c r="P36" i="3"/>
  <c r="Q36" i="3"/>
  <c r="R36" i="3"/>
  <c r="S36" i="3"/>
  <c r="T36" i="3"/>
  <c r="U36" i="3"/>
  <c r="V36" i="3"/>
  <c r="W36" i="3"/>
  <c r="Q31" i="3"/>
  <c r="R31" i="3"/>
  <c r="S31" i="3"/>
  <c r="T31" i="3"/>
  <c r="U31" i="3"/>
  <c r="V31" i="3"/>
  <c r="W31" i="3"/>
  <c r="P31" i="3"/>
  <c r="P20" i="3"/>
  <c r="Q20" i="3"/>
  <c r="R20" i="3"/>
  <c r="S20" i="3"/>
  <c r="T20" i="3"/>
  <c r="U20" i="3"/>
  <c r="V20" i="3"/>
  <c r="W20" i="3"/>
  <c r="P21" i="3"/>
  <c r="Q21" i="3"/>
  <c r="R21" i="3"/>
  <c r="S21" i="3"/>
  <c r="T21" i="3"/>
  <c r="U21" i="3"/>
  <c r="V21" i="3"/>
  <c r="W21" i="3"/>
  <c r="P22" i="3"/>
  <c r="Q22" i="3"/>
  <c r="R22" i="3"/>
  <c r="S22" i="3"/>
  <c r="T22" i="3"/>
  <c r="U22" i="3"/>
  <c r="V22" i="3"/>
  <c r="W22" i="3"/>
  <c r="P23" i="3"/>
  <c r="Q23" i="3"/>
  <c r="R23" i="3"/>
  <c r="S23" i="3"/>
  <c r="T23" i="3"/>
  <c r="U23" i="3"/>
  <c r="V23" i="3"/>
  <c r="W23" i="3"/>
  <c r="P24" i="3"/>
  <c r="Q24" i="3"/>
  <c r="R24" i="3"/>
  <c r="S24" i="3"/>
  <c r="T24" i="3"/>
  <c r="U24" i="3"/>
  <c r="V24" i="3"/>
  <c r="W24" i="3"/>
  <c r="Q19" i="3"/>
  <c r="R19" i="3"/>
  <c r="S19" i="3"/>
  <c r="T19" i="3"/>
  <c r="U19" i="3"/>
  <c r="V19" i="3"/>
  <c r="W19" i="3"/>
  <c r="P19" i="3"/>
  <c r="Q7" i="3"/>
  <c r="R7" i="3"/>
  <c r="S7" i="3"/>
  <c r="T7" i="3"/>
  <c r="U7" i="3"/>
  <c r="V7" i="3"/>
  <c r="W7" i="3"/>
  <c r="Q8" i="3"/>
  <c r="R8" i="3"/>
  <c r="S8" i="3"/>
  <c r="T8" i="3"/>
  <c r="U8" i="3"/>
  <c r="V8" i="3"/>
  <c r="W8" i="3"/>
  <c r="Q9" i="3"/>
  <c r="R9" i="3"/>
  <c r="S9" i="3"/>
  <c r="T9" i="3"/>
  <c r="U9" i="3"/>
  <c r="V9" i="3"/>
  <c r="W9" i="3"/>
  <c r="Q10" i="3"/>
  <c r="R10" i="3"/>
  <c r="S10" i="3"/>
  <c r="T10" i="3"/>
  <c r="U10" i="3"/>
  <c r="V10" i="3"/>
  <c r="W10" i="3"/>
  <c r="Q11" i="3"/>
  <c r="R11" i="3"/>
  <c r="S11" i="3"/>
  <c r="T11" i="3"/>
  <c r="U11" i="3"/>
  <c r="V11" i="3"/>
  <c r="W11" i="3"/>
  <c r="Q12" i="3"/>
  <c r="R12" i="3"/>
  <c r="S12" i="3"/>
  <c r="T12" i="3"/>
  <c r="U12" i="3"/>
  <c r="V12" i="3"/>
  <c r="W12" i="3"/>
  <c r="P8" i="3"/>
  <c r="P9" i="3"/>
  <c r="P10" i="3"/>
  <c r="P11" i="3"/>
  <c r="P12" i="3"/>
  <c r="P7" i="3"/>
  <c r="L3" i="3" l="1"/>
  <c r="Z53" i="3"/>
  <c r="L7" i="8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L7" i="6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L7" i="5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7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<sst xmlns="http://schemas.openxmlformats.org/spreadsheetml/2006/main" count="1679" uniqueCount="96">
  <si>
    <t>JOURNAL</t>
  </si>
  <si>
    <t>PAGE</t>
  </si>
  <si>
    <t>DOC.</t>
  </si>
  <si>
    <t>POST.</t>
  </si>
  <si>
    <t>GENERAL</t>
  </si>
  <si>
    <t>SALES</t>
  </si>
  <si>
    <t>DATE</t>
  </si>
  <si>
    <t>ACCOUNT TITLE</t>
  </si>
  <si>
    <t>NO.</t>
  </si>
  <si>
    <t>REF.</t>
  </si>
  <si>
    <t>DEBIT</t>
  </si>
  <si>
    <t>CREDIT</t>
  </si>
  <si>
    <t>CASH</t>
  </si>
  <si>
    <t>ACCOUNT</t>
  </si>
  <si>
    <t>ACCOUNT NO.</t>
  </si>
  <si>
    <t>BALANCE</t>
  </si>
  <si>
    <t>ITEM</t>
  </si>
  <si>
    <t>Cash</t>
  </si>
  <si>
    <t>Supplies</t>
  </si>
  <si>
    <t>Prepaid Insurance</t>
  </si>
  <si>
    <t>Sales</t>
  </si>
  <si>
    <t>Advertising Expense</t>
  </si>
  <si>
    <t>Preparing a chart of accounts</t>
  </si>
  <si>
    <t>Acct. Rec. -Melanie Ford</t>
  </si>
  <si>
    <t>Acct. Pay. - Bay Bridge Supply</t>
  </si>
  <si>
    <t>A. Komoko, Capital</t>
  </si>
  <si>
    <t>A. Komoko, Drawing</t>
  </si>
  <si>
    <t>Acct. Rec. -Merilda Domingo</t>
  </si>
  <si>
    <t>Accounts Payable - Park Supplies</t>
  </si>
  <si>
    <t>P. O'Kalla, Capital</t>
  </si>
  <si>
    <t>P. O'Kalla, Drawing</t>
  </si>
  <si>
    <t>Misc. Expense</t>
  </si>
  <si>
    <t>Rent Expense</t>
  </si>
  <si>
    <t>Uitilies Expense</t>
  </si>
  <si>
    <t>Acct. Rec. - Nicholas Calendo</t>
  </si>
  <si>
    <t>Accounts Payable - Jordan Supplies</t>
  </si>
  <si>
    <t>Janet Porter, Capital</t>
  </si>
  <si>
    <t>Janet Porter, Drawing</t>
  </si>
  <si>
    <t>Oct.</t>
  </si>
  <si>
    <t xml:space="preserve">Oct. </t>
  </si>
  <si>
    <t>Correct</t>
  </si>
  <si>
    <t>Total</t>
  </si>
  <si>
    <t>Manuel Ricardo, Capital</t>
  </si>
  <si>
    <t>Repair Expense</t>
  </si>
  <si>
    <t>Utilities Expense</t>
  </si>
  <si>
    <t>Apr.</t>
  </si>
  <si>
    <t>M66</t>
  </si>
  <si>
    <t>M67</t>
  </si>
  <si>
    <t>Accounts</t>
  </si>
  <si>
    <t>Accts Rec.-Merilda Domingo</t>
  </si>
  <si>
    <t>Accts Pay-Park Supplies</t>
  </si>
  <si>
    <t>Patrick O'Kalla, Capital</t>
  </si>
  <si>
    <t>Patrick O'Kalla, Drawing</t>
  </si>
  <si>
    <t>Ad Expense</t>
  </si>
  <si>
    <t>x</t>
  </si>
  <si>
    <t>Nov.</t>
  </si>
  <si>
    <t>Totals</t>
  </si>
  <si>
    <t>Prove Page 1 of the journal:</t>
  </si>
  <si>
    <t>Column</t>
  </si>
  <si>
    <t>Debit</t>
  </si>
  <si>
    <t>Credit</t>
  </si>
  <si>
    <t>General</t>
  </si>
  <si>
    <t>Prove Cash:</t>
  </si>
  <si>
    <t>Cash on hand at the beginning of the month:</t>
  </si>
  <si>
    <t>Plus total cash received during the month:</t>
  </si>
  <si>
    <t>Equals Total:</t>
  </si>
  <si>
    <t>Less total cash paid during the month:</t>
  </si>
  <si>
    <t>Equals Cash balance at the end of the month:</t>
  </si>
  <si>
    <t>Checkbook balance on next unused check stub:</t>
  </si>
  <si>
    <t>R1</t>
  </si>
  <si>
    <t>C1</t>
  </si>
  <si>
    <t>T13</t>
  </si>
  <si>
    <t>T5</t>
  </si>
  <si>
    <t>S1</t>
  </si>
  <si>
    <t>C2</t>
  </si>
  <si>
    <t>C3</t>
  </si>
  <si>
    <t>M1</t>
  </si>
  <si>
    <t>T27</t>
  </si>
  <si>
    <t>T30</t>
  </si>
  <si>
    <t>C4</t>
  </si>
  <si>
    <t>C5</t>
  </si>
  <si>
    <t>C6</t>
  </si>
  <si>
    <t>R2</t>
  </si>
  <si>
    <t>C7</t>
  </si>
  <si>
    <t>C8</t>
  </si>
  <si>
    <t>C9</t>
  </si>
  <si>
    <t>Name:</t>
  </si>
  <si>
    <t>Name</t>
  </si>
  <si>
    <t>Aug.</t>
  </si>
  <si>
    <t>Accts. Rec.-Nicholas Calendo</t>
  </si>
  <si>
    <t>Accts. Pay.-Jordan Supplies</t>
  </si>
  <si>
    <t>X</t>
  </si>
  <si>
    <t>Ad. Expense</t>
  </si>
  <si>
    <t>T6</t>
  </si>
  <si>
    <t>T31</t>
  </si>
  <si>
    <t>Brooklyn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</si>
</sst>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8"/>
      <name val="Arial"/>
    </font>
    <font>
      <sz val="10"/>
      <name val="Arial"/>
    </font>
    <font>
      <sz val="6"/>
      <name val="Arial"/>
    </font>
    <font>
      <sz val="9"/>
      <name val="Arial"/>
    </font>
    <font>
      <sz val="10"/>
      <name val="Times New Roman"/>
    </font>
    <font>
      <sz val="12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3" fillId="0" borderId="17" xfId="0" applyFont="1" applyBorder="1" applyAlignment="1">
      <alignment horizontal="left"/>
    </xf>
    <xf numFmtId="0" fontId="5" fillId="0" borderId="18" xfId="0" applyFont="1" applyBorder="1"/>
    <xf numFmtId="0" fontId="3" fillId="0" borderId="19" xfId="0" applyFont="1" applyBorder="1" applyAlignment="1">
      <alignment horizontal="left"/>
    </xf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3" fillId="0" borderId="23" xfId="0" applyFont="1" applyBorder="1" applyAlignment="1">
      <alignment horizontal="left"/>
    </xf>
    <xf numFmtId="4" fontId="5" fillId="0" borderId="12" xfId="0" applyNumberFormat="1" applyFont="1" applyBorder="1"/>
    <xf numFmtId="4" fontId="5" fillId="0" borderId="18" xfId="0" applyNumberFormat="1" applyFont="1" applyBorder="1"/>
    <xf numFmtId="0" fontId="3" fillId="0" borderId="24" xfId="0" applyFont="1" applyBorder="1"/>
    <xf numFmtId="0" fontId="3" fillId="0" borderId="25" xfId="0" applyFont="1" applyBorder="1"/>
    <xf numFmtId="0" fontId="1" fillId="0" borderId="0" xfId="0" applyFont="1" applyBorder="1"/>
    <xf numFmtId="0" fontId="6" fillId="0" borderId="26" xfId="0" applyFont="1" applyBorder="1" applyAlignment="1">
      <alignment horizontal="center"/>
    </xf>
    <xf numFmtId="0" fontId="4" fillId="0" borderId="0" xfId="0" applyFont="1" applyBorder="1" applyAlignment="1">
      <alignment horizontal="centerContinuous" vertical="center"/>
    </xf>
    <xf numFmtId="0" fontId="4" fillId="0" borderId="26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27" xfId="0" applyFont="1" applyBorder="1" applyAlignment="1">
      <alignment horizontal="centerContinuous"/>
    </xf>
    <xf numFmtId="0" fontId="4" fillId="0" borderId="28" xfId="0" applyFont="1" applyBorder="1" applyAlignment="1">
      <alignment horizontal="centerContinuous"/>
    </xf>
    <xf numFmtId="0" fontId="1" fillId="0" borderId="26" xfId="0" applyFont="1" applyBorder="1" applyAlignment="1">
      <alignment horizontal="right"/>
    </xf>
    <xf numFmtId="0" fontId="1" fillId="0" borderId="1" xfId="0" applyFont="1" applyBorder="1"/>
    <xf numFmtId="0" fontId="1" fillId="0" borderId="5" xfId="0" applyFont="1" applyBorder="1"/>
    <xf numFmtId="0" fontId="1" fillId="0" borderId="8" xfId="0" applyFont="1" applyBorder="1" applyAlignment="1">
      <alignment horizontal="center"/>
    </xf>
    <xf numFmtId="0" fontId="1" fillId="0" borderId="26" xfId="0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1" fillId="0" borderId="6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9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14" xfId="0" applyBorder="1"/>
    <xf numFmtId="0" fontId="5" fillId="0" borderId="12" xfId="0" applyFont="1" applyBorder="1" applyProtection="1">
      <protection locked="0"/>
    </xf>
    <xf numFmtId="4" fontId="5" fillId="0" borderId="12" xfId="0" applyNumberFormat="1" applyFont="1" applyBorder="1" applyProtection="1">
      <protection locked="0"/>
    </xf>
    <xf numFmtId="0" fontId="5" fillId="0" borderId="14" xfId="0" applyFont="1" applyBorder="1" applyProtection="1">
      <protection locked="0"/>
    </xf>
    <xf numFmtId="4" fontId="5" fillId="0" borderId="18" xfId="0" applyNumberFormat="1" applyFont="1" applyBorder="1" applyProtection="1">
      <protection locked="0"/>
    </xf>
    <xf numFmtId="0" fontId="5" fillId="0" borderId="16" xfId="0" applyFont="1" applyBorder="1" applyProtection="1">
      <protection locked="0"/>
    </xf>
    <xf numFmtId="0" fontId="5" fillId="0" borderId="21" xfId="0" applyFont="1" applyBorder="1" applyProtection="1">
      <protection locked="0"/>
    </xf>
    <xf numFmtId="0" fontId="5" fillId="0" borderId="22" xfId="0" applyFont="1" applyBorder="1" applyProtection="1">
      <protection locked="0"/>
    </xf>
    <xf numFmtId="0" fontId="5" fillId="0" borderId="18" xfId="0" applyFont="1" applyBorder="1" applyProtection="1">
      <protection locked="0"/>
    </xf>
    <xf numFmtId="0" fontId="7" fillId="0" borderId="2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/>
    <xf numFmtId="0" fontId="7" fillId="0" borderId="16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164" fontId="7" fillId="0" borderId="14" xfId="1" applyNumberFormat="1" applyFont="1" applyBorder="1" applyProtection="1">
      <protection locked="0"/>
    </xf>
    <xf numFmtId="0" fontId="7" fillId="0" borderId="14" xfId="0" applyFont="1" applyBorder="1" applyAlignment="1">
      <alignment horizontal="left"/>
    </xf>
    <xf numFmtId="0" fontId="7" fillId="0" borderId="16" xfId="0" applyFont="1" applyBorder="1" applyAlignment="1"/>
    <xf numFmtId="0" fontId="7" fillId="0" borderId="29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>
      <alignment horizontal="left"/>
    </xf>
    <xf numFmtId="0" fontId="9" fillId="0" borderId="12" xfId="0" applyFont="1" applyBorder="1" applyProtection="1">
      <protection locked="0"/>
    </xf>
    <xf numFmtId="0" fontId="9" fillId="0" borderId="14" xfId="0" applyFont="1" applyBorder="1" applyProtection="1">
      <protection locked="0"/>
    </xf>
    <xf numFmtId="0" fontId="9" fillId="0" borderId="21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" fillId="0" borderId="14" xfId="0" applyFont="1" applyBorder="1"/>
    <xf numFmtId="0" fontId="1" fillId="0" borderId="14" xfId="0" applyFont="1" applyBorder="1" applyProtection="1">
      <protection locked="0"/>
    </xf>
    <xf numFmtId="0" fontId="10" fillId="0" borderId="14" xfId="0" applyFont="1" applyBorder="1"/>
    <xf numFmtId="0" fontId="5" fillId="0" borderId="13" xfId="0" applyFont="1" applyBorder="1" applyProtection="1">
      <protection locked="0"/>
    </xf>
    <xf numFmtId="0" fontId="5" fillId="0" borderId="15" xfId="0" applyFont="1" applyBorder="1" applyProtection="1">
      <protection locked="0"/>
    </xf>
    <xf numFmtId="0" fontId="9" fillId="0" borderId="13" xfId="0" applyFont="1" applyBorder="1"/>
    <xf numFmtId="0" fontId="9" fillId="0" borderId="13" xfId="0" applyFont="1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0" fontId="5" fillId="0" borderId="20" xfId="0" applyFont="1" applyBorder="1" applyProtection="1">
      <protection locked="0"/>
    </xf>
    <xf numFmtId="4" fontId="5" fillId="0" borderId="32" xfId="0" applyNumberFormat="1" applyFont="1" applyBorder="1" applyProtection="1">
      <protection locked="0"/>
    </xf>
    <xf numFmtId="4" fontId="5" fillId="0" borderId="31" xfId="0" applyNumberFormat="1" applyFont="1" applyBorder="1" applyProtection="1">
      <protection locked="0"/>
    </xf>
    <xf numFmtId="0" fontId="7" fillId="0" borderId="29" xfId="0" applyFont="1" applyBorder="1" applyAlignment="1">
      <alignment horizontal="left"/>
    </xf>
    <xf numFmtId="0" fontId="10" fillId="0" borderId="14" xfId="0" applyFont="1" applyBorder="1" applyProtection="1">
      <protection locked="0"/>
    </xf>
    <xf numFmtId="0" fontId="0" fillId="0" borderId="0" xfId="0" applyAlignment="1">
      <alignment horizontal="right"/>
    </xf>
    <xf numFmtId="0" fontId="7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30" xfId="0" applyFont="1" applyBorder="1" applyAlignment="1">
      <alignment horizontal="right"/>
    </xf>
    <xf numFmtId="0" fontId="7" fillId="0" borderId="29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N44" sqref="N44"/>
    </sheetView>
  </sheetViews>
  <sheetFormatPr defaultRowHeight="12.75" x14ac:dyDescent="0.2"/>
  <cols>
    <col min="11" max="11" width="1" customWidth="1"/>
    <col min="13" max="13" width="3.28515625" customWidth="1"/>
    <col min="14" max="14" width="30.7109375" customWidth="1"/>
    <col min="15" max="15" width="5.140625" customWidth="1"/>
    <col min="20" max="20" width="1" customWidth="1"/>
  </cols>
  <sheetData>
    <row r="1" spans="1:21" x14ac:dyDescent="0.2">
      <c r="A1" t="s">
        <v>22</v>
      </c>
    </row>
    <row r="2" spans="1:21" x14ac:dyDescent="0.2">
      <c r="L2" s="41" t="s">
        <v>13</v>
      </c>
      <c r="N2" s="1"/>
      <c r="O2" s="1"/>
      <c r="P2" s="41"/>
      <c r="Q2" s="41"/>
      <c r="R2" s="41" t="s">
        <v>14</v>
      </c>
      <c r="S2" s="1"/>
      <c r="T2" s="1"/>
      <c r="U2" s="1"/>
    </row>
    <row r="3" spans="1:21" ht="13.5" thickBot="1" x14ac:dyDescent="0.25">
      <c r="K3" s="42"/>
      <c r="L3" s="42"/>
      <c r="M3" s="42"/>
      <c r="N3" s="42"/>
      <c r="O3" s="42"/>
      <c r="P3" s="42"/>
      <c r="Q3" s="42"/>
      <c r="R3" s="42"/>
      <c r="S3" s="42"/>
      <c r="T3" s="42"/>
      <c r="U3" s="1"/>
    </row>
    <row r="4" spans="1:21" ht="13.5" thickTop="1" x14ac:dyDescent="0.2">
      <c r="K4" s="7"/>
      <c r="L4" s="43"/>
      <c r="M4" s="33"/>
      <c r="N4" s="44"/>
      <c r="O4" s="44" t="s">
        <v>3</v>
      </c>
      <c r="P4" s="44"/>
      <c r="Q4" s="44"/>
      <c r="R4" s="45" t="s">
        <v>15</v>
      </c>
      <c r="S4" s="46"/>
      <c r="T4" s="9"/>
      <c r="U4" s="1"/>
    </row>
    <row r="5" spans="1:21" ht="13.5" thickBot="1" x14ac:dyDescent="0.25">
      <c r="K5" s="8"/>
      <c r="L5" s="47" t="s">
        <v>6</v>
      </c>
      <c r="M5" s="48"/>
      <c r="N5" s="49" t="s">
        <v>16</v>
      </c>
      <c r="O5" s="49" t="s">
        <v>9</v>
      </c>
      <c r="P5" s="49" t="s">
        <v>10</v>
      </c>
      <c r="Q5" s="49" t="s">
        <v>11</v>
      </c>
      <c r="R5" s="49" t="s">
        <v>10</v>
      </c>
      <c r="S5" s="49" t="s">
        <v>11</v>
      </c>
      <c r="T5" s="10"/>
      <c r="U5" s="1"/>
    </row>
    <row r="6" spans="1:21" ht="13.5" thickTop="1" x14ac:dyDescent="0.2">
      <c r="K6" s="16"/>
      <c r="L6" s="18"/>
      <c r="M6" s="17"/>
      <c r="N6" s="17"/>
      <c r="O6" s="17"/>
      <c r="P6" s="17"/>
      <c r="Q6" s="17"/>
      <c r="R6" s="17"/>
      <c r="S6" s="29"/>
      <c r="T6" s="24"/>
      <c r="U6" s="1"/>
    </row>
    <row r="7" spans="1:21" x14ac:dyDescent="0.2">
      <c r="K7" s="31"/>
      <c r="L7" s="20"/>
      <c r="M7" s="19"/>
      <c r="N7" s="19"/>
      <c r="O7" s="19"/>
      <c r="P7" s="19"/>
      <c r="Q7" s="19"/>
      <c r="R7" s="19"/>
      <c r="S7" s="19"/>
      <c r="T7" s="22"/>
      <c r="U7" s="1"/>
    </row>
    <row r="8" spans="1:21" x14ac:dyDescent="0.2">
      <c r="K8" s="31"/>
      <c r="L8" s="20"/>
      <c r="M8" s="19"/>
      <c r="N8" s="19"/>
      <c r="O8" s="19"/>
      <c r="P8" s="19"/>
      <c r="Q8" s="19"/>
      <c r="R8" s="19"/>
      <c r="S8" s="19"/>
      <c r="T8" s="22"/>
      <c r="U8" s="1"/>
    </row>
    <row r="9" spans="1:21" x14ac:dyDescent="0.2">
      <c r="K9" s="16"/>
      <c r="L9" s="18"/>
      <c r="M9" s="17"/>
      <c r="N9" s="17"/>
      <c r="O9" s="17"/>
      <c r="P9" s="17"/>
      <c r="Q9" s="17"/>
      <c r="R9" s="17"/>
      <c r="S9" s="17"/>
      <c r="T9" s="24"/>
      <c r="U9" s="1"/>
    </row>
    <row r="10" spans="1:21" x14ac:dyDescent="0.2">
      <c r="K10" s="31"/>
      <c r="L10" s="20"/>
      <c r="M10" s="19"/>
      <c r="N10" s="19"/>
      <c r="O10" s="19"/>
      <c r="P10" s="19"/>
      <c r="Q10" s="19"/>
      <c r="R10" s="19"/>
      <c r="S10" s="19"/>
      <c r="T10" s="22"/>
      <c r="U10" s="1"/>
    </row>
    <row r="11" spans="1:21" x14ac:dyDescent="0.2">
      <c r="K11" s="31"/>
      <c r="L11" s="20"/>
      <c r="M11" s="19"/>
      <c r="N11" s="19"/>
      <c r="O11" s="19"/>
      <c r="P11" s="19"/>
      <c r="Q11" s="19"/>
      <c r="R11" s="19"/>
      <c r="S11" s="19"/>
      <c r="T11" s="22"/>
      <c r="U11" s="1"/>
    </row>
    <row r="15" spans="1:21" x14ac:dyDescent="0.2">
      <c r="L15" s="41" t="s">
        <v>13</v>
      </c>
      <c r="N15" s="1"/>
      <c r="O15" s="1"/>
      <c r="P15" s="41"/>
      <c r="Q15" s="41"/>
      <c r="R15" s="41" t="s">
        <v>14</v>
      </c>
      <c r="S15" s="1"/>
      <c r="T15" s="1"/>
    </row>
    <row r="16" spans="1:21" ht="13.5" thickBot="1" x14ac:dyDescent="0.25"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1:20" ht="13.5" thickTop="1" x14ac:dyDescent="0.2">
      <c r="K17" s="7"/>
      <c r="L17" s="43"/>
      <c r="M17" s="33"/>
      <c r="N17" s="44"/>
      <c r="O17" s="44" t="s">
        <v>3</v>
      </c>
      <c r="P17" s="44"/>
      <c r="Q17" s="44"/>
      <c r="R17" s="45" t="s">
        <v>15</v>
      </c>
      <c r="S17" s="46"/>
      <c r="T17" s="9"/>
    </row>
    <row r="18" spans="11:20" ht="13.5" thickBot="1" x14ac:dyDescent="0.25">
      <c r="K18" s="8"/>
      <c r="L18" s="47" t="s">
        <v>6</v>
      </c>
      <c r="M18" s="48"/>
      <c r="N18" s="49" t="s">
        <v>16</v>
      </c>
      <c r="O18" s="49" t="s">
        <v>9</v>
      </c>
      <c r="P18" s="49" t="s">
        <v>10</v>
      </c>
      <c r="Q18" s="49" t="s">
        <v>11</v>
      </c>
      <c r="R18" s="49" t="s">
        <v>10</v>
      </c>
      <c r="S18" s="49" t="s">
        <v>11</v>
      </c>
      <c r="T18" s="10"/>
    </row>
    <row r="19" spans="11:20" ht="13.5" thickTop="1" x14ac:dyDescent="0.2">
      <c r="K19" s="16"/>
      <c r="L19" s="18"/>
      <c r="M19" s="17"/>
      <c r="N19" s="17"/>
      <c r="O19" s="17"/>
      <c r="P19" s="17"/>
      <c r="Q19" s="17"/>
      <c r="R19" s="17"/>
      <c r="S19" s="29"/>
      <c r="T19" s="24"/>
    </row>
    <row r="20" spans="11:20" x14ac:dyDescent="0.2">
      <c r="K20" s="31"/>
      <c r="L20" s="20"/>
      <c r="M20" s="19"/>
      <c r="N20" s="19"/>
      <c r="O20" s="19"/>
      <c r="P20" s="19"/>
      <c r="Q20" s="19"/>
      <c r="R20" s="19"/>
      <c r="S20" s="19"/>
      <c r="T20" s="22"/>
    </row>
    <row r="21" spans="11:20" x14ac:dyDescent="0.2">
      <c r="K21" s="31"/>
      <c r="L21" s="20"/>
      <c r="M21" s="19"/>
      <c r="N21" s="19"/>
      <c r="O21" s="19"/>
      <c r="P21" s="19"/>
      <c r="Q21" s="19"/>
      <c r="R21" s="19"/>
      <c r="S21" s="19"/>
      <c r="T21" s="22"/>
    </row>
    <row r="22" spans="11:20" x14ac:dyDescent="0.2">
      <c r="K22" s="16"/>
      <c r="L22" s="18"/>
      <c r="M22" s="17"/>
      <c r="N22" s="17"/>
      <c r="O22" s="17"/>
      <c r="P22" s="17"/>
      <c r="Q22" s="17"/>
      <c r="R22" s="17"/>
      <c r="S22" s="17"/>
      <c r="T22" s="24"/>
    </row>
    <row r="23" spans="11:20" x14ac:dyDescent="0.2">
      <c r="K23" s="31"/>
      <c r="L23" s="20"/>
      <c r="M23" s="19"/>
      <c r="N23" s="19"/>
      <c r="O23" s="19"/>
      <c r="P23" s="19"/>
      <c r="Q23" s="19"/>
      <c r="R23" s="19"/>
      <c r="S23" s="19"/>
      <c r="T23" s="22"/>
    </row>
    <row r="24" spans="11:20" x14ac:dyDescent="0.2">
      <c r="K24" s="31"/>
      <c r="L24" s="20"/>
      <c r="M24" s="19"/>
      <c r="N24" s="19"/>
      <c r="O24" s="19"/>
      <c r="P24" s="19"/>
      <c r="Q24" s="19"/>
      <c r="R24" s="19"/>
      <c r="S24" s="19"/>
      <c r="T24" s="22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1"/>
  <sheetViews>
    <sheetView workbookViewId="0">
      <selection activeCell="H139" sqref="H139"/>
    </sheetView>
  </sheetViews>
  <sheetFormatPr defaultRowHeight="12.75" x14ac:dyDescent="0.2"/>
  <cols>
    <col min="1" max="1" width="0.85546875" customWidth="1"/>
    <col min="2" max="2" width="8.7109375" customWidth="1"/>
    <col min="3" max="3" width="3.7109375" customWidth="1"/>
    <col min="4" max="4" width="31.42578125" customWidth="1"/>
    <col min="5" max="5" width="4.7109375" customWidth="1"/>
    <col min="10" max="10" width="0.42578125" customWidth="1"/>
  </cols>
  <sheetData>
    <row r="2" spans="1:11" x14ac:dyDescent="0.2">
      <c r="A2" s="33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B3" s="41" t="s">
        <v>13</v>
      </c>
      <c r="D3" s="1" t="s">
        <v>17</v>
      </c>
      <c r="E3" s="1"/>
      <c r="F3" s="41"/>
      <c r="G3" s="41"/>
      <c r="H3" s="41" t="s">
        <v>14</v>
      </c>
      <c r="I3" s="1">
        <v>110</v>
      </c>
      <c r="J3" s="1"/>
      <c r="K3" s="1"/>
    </row>
    <row r="4" spans="1:11" ht="13.5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13.5" thickTop="1" x14ac:dyDescent="0.2">
      <c r="A5" s="7"/>
      <c r="B5" s="43"/>
      <c r="C5" s="33"/>
      <c r="D5" s="44"/>
      <c r="E5" s="44" t="s">
        <v>3</v>
      </c>
      <c r="F5" s="44"/>
      <c r="G5" s="44"/>
      <c r="H5" s="45" t="s">
        <v>15</v>
      </c>
      <c r="I5" s="46"/>
      <c r="J5" s="9"/>
      <c r="K5" s="1"/>
    </row>
    <row r="6" spans="1:11" ht="13.5" thickBot="1" x14ac:dyDescent="0.25">
      <c r="A6" s="8"/>
      <c r="B6" s="47" t="s">
        <v>6</v>
      </c>
      <c r="C6" s="48"/>
      <c r="D6" s="49" t="s">
        <v>16</v>
      </c>
      <c r="E6" s="49" t="s">
        <v>9</v>
      </c>
      <c r="F6" s="49" t="s">
        <v>10</v>
      </c>
      <c r="G6" s="49" t="s">
        <v>11</v>
      </c>
      <c r="H6" s="49" t="s">
        <v>10</v>
      </c>
      <c r="I6" s="49" t="s">
        <v>11</v>
      </c>
      <c r="J6" s="10"/>
      <c r="K6" s="1"/>
    </row>
    <row r="7" spans="1:11" ht="13.5" thickTop="1" x14ac:dyDescent="0.2">
      <c r="A7" s="16"/>
      <c r="B7" s="83" t="s">
        <v>55</v>
      </c>
      <c r="C7" s="17">
        <v>30</v>
      </c>
      <c r="D7" s="17"/>
      <c r="E7" s="17">
        <v>1</v>
      </c>
      <c r="F7" s="17">
        <v>9190</v>
      </c>
      <c r="G7" s="17"/>
      <c r="H7" s="17">
        <v>9190</v>
      </c>
      <c r="I7" s="29"/>
      <c r="J7" s="24"/>
      <c r="K7" s="1"/>
    </row>
    <row r="8" spans="1:11" x14ac:dyDescent="0.2">
      <c r="A8" s="31"/>
      <c r="B8" s="20"/>
      <c r="C8" s="19">
        <v>30</v>
      </c>
      <c r="D8" s="19"/>
      <c r="E8" s="19">
        <v>1</v>
      </c>
      <c r="F8" s="19"/>
      <c r="G8" s="19">
        <v>2293</v>
      </c>
      <c r="H8" s="19">
        <v>6897</v>
      </c>
      <c r="I8" s="19"/>
      <c r="J8" s="22"/>
      <c r="K8" s="1"/>
    </row>
    <row r="9" spans="1:11" x14ac:dyDescent="0.2">
      <c r="A9" s="31"/>
      <c r="B9" s="20"/>
      <c r="C9" s="19"/>
      <c r="D9" s="19"/>
      <c r="E9" s="19"/>
      <c r="F9" s="19"/>
      <c r="G9" s="19"/>
      <c r="H9" s="19"/>
      <c r="I9" s="19"/>
      <c r="J9" s="22"/>
      <c r="K9" s="1"/>
    </row>
    <row r="10" spans="1:11" x14ac:dyDescent="0.2">
      <c r="A10" s="16"/>
      <c r="B10" s="18"/>
      <c r="C10" s="17"/>
      <c r="D10" s="17"/>
      <c r="E10" s="17"/>
      <c r="F10" s="17"/>
      <c r="G10" s="17"/>
      <c r="H10" s="17"/>
      <c r="I10" s="17"/>
      <c r="J10" s="24"/>
      <c r="K10" s="1"/>
    </row>
    <row r="11" spans="1:11" x14ac:dyDescent="0.2">
      <c r="A11" s="31"/>
      <c r="B11" s="20"/>
      <c r="C11" s="19"/>
      <c r="D11" s="19"/>
      <c r="E11" s="19"/>
      <c r="F11" s="19"/>
      <c r="G11" s="19"/>
      <c r="H11" s="19"/>
      <c r="I11" s="19"/>
      <c r="J11" s="22"/>
      <c r="K11" s="1"/>
    </row>
    <row r="12" spans="1:11" x14ac:dyDescent="0.2">
      <c r="A12" s="31"/>
      <c r="B12" s="20"/>
      <c r="C12" s="19"/>
      <c r="D12" s="19"/>
      <c r="E12" s="19"/>
      <c r="F12" s="19"/>
      <c r="G12" s="19"/>
      <c r="H12" s="19"/>
      <c r="I12" s="19"/>
      <c r="J12" s="22"/>
      <c r="K12" s="1"/>
    </row>
    <row r="13" spans="1:11" x14ac:dyDescent="0.2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33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B15" s="41" t="s">
        <v>13</v>
      </c>
      <c r="D15" s="1" t="s">
        <v>27</v>
      </c>
      <c r="E15" s="1"/>
      <c r="F15" s="1"/>
      <c r="G15" s="41"/>
      <c r="H15" s="41" t="s">
        <v>14</v>
      </c>
      <c r="I15" s="1">
        <v>120</v>
      </c>
      <c r="J15" s="1"/>
      <c r="K15" s="1"/>
    </row>
    <row r="16" spans="1:11" ht="13.5" thickBot="1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1"/>
    </row>
    <row r="17" spans="1:11" ht="13.5" thickTop="1" x14ac:dyDescent="0.2">
      <c r="A17" s="7"/>
      <c r="B17" s="43"/>
      <c r="C17" s="33"/>
      <c r="D17" s="44"/>
      <c r="E17" s="44" t="s">
        <v>3</v>
      </c>
      <c r="F17" s="44"/>
      <c r="G17" s="44"/>
      <c r="H17" s="45" t="s">
        <v>15</v>
      </c>
      <c r="I17" s="46"/>
      <c r="J17" s="9"/>
      <c r="K17" s="1"/>
    </row>
    <row r="18" spans="1:11" ht="13.5" thickBot="1" x14ac:dyDescent="0.25">
      <c r="A18" s="8"/>
      <c r="B18" s="47" t="s">
        <v>6</v>
      </c>
      <c r="C18" s="48"/>
      <c r="D18" s="49" t="s">
        <v>16</v>
      </c>
      <c r="E18" s="49" t="s">
        <v>9</v>
      </c>
      <c r="F18" s="49" t="s">
        <v>10</v>
      </c>
      <c r="G18" s="49" t="s">
        <v>11</v>
      </c>
      <c r="H18" s="49" t="s">
        <v>10</v>
      </c>
      <c r="I18" s="49" t="s">
        <v>11</v>
      </c>
      <c r="J18" s="10"/>
      <c r="K18" s="1"/>
    </row>
    <row r="19" spans="1:11" ht="13.5" thickTop="1" x14ac:dyDescent="0.2">
      <c r="A19" s="16"/>
      <c r="B19" s="83" t="s">
        <v>55</v>
      </c>
      <c r="C19" s="17">
        <v>6</v>
      </c>
      <c r="D19" s="17"/>
      <c r="E19" s="17">
        <v>1</v>
      </c>
      <c r="F19" s="17">
        <v>280</v>
      </c>
      <c r="G19" s="17"/>
      <c r="H19" s="17">
        <v>280</v>
      </c>
      <c r="I19" s="29"/>
      <c r="J19" s="24"/>
      <c r="K19" s="1"/>
    </row>
    <row r="20" spans="1:11" x14ac:dyDescent="0.2">
      <c r="A20" s="31"/>
      <c r="B20" s="20"/>
      <c r="C20" s="19">
        <v>20</v>
      </c>
      <c r="D20" s="19"/>
      <c r="E20" s="19">
        <v>1</v>
      </c>
      <c r="F20" s="19"/>
      <c r="G20" s="19">
        <v>150</v>
      </c>
      <c r="H20" s="19">
        <v>130</v>
      </c>
      <c r="I20" s="19"/>
      <c r="J20" s="22"/>
      <c r="K20" s="1"/>
    </row>
    <row r="21" spans="1:11" x14ac:dyDescent="0.2">
      <c r="A21" s="31"/>
      <c r="B21" s="20"/>
      <c r="C21" s="19"/>
      <c r="D21" s="19"/>
      <c r="E21" s="19"/>
      <c r="F21" s="19"/>
      <c r="G21" s="19"/>
      <c r="H21" s="19"/>
      <c r="I21" s="19"/>
      <c r="J21" s="22"/>
      <c r="K21" s="1"/>
    </row>
    <row r="22" spans="1:11" x14ac:dyDescent="0.2">
      <c r="A22" s="16"/>
      <c r="B22" s="18"/>
      <c r="C22" s="17"/>
      <c r="D22" s="17"/>
      <c r="E22" s="17"/>
      <c r="F22" s="17"/>
      <c r="G22" s="17"/>
      <c r="H22" s="17"/>
      <c r="I22" s="17"/>
      <c r="J22" s="24"/>
      <c r="K22" s="1"/>
    </row>
    <row r="23" spans="1:11" x14ac:dyDescent="0.2">
      <c r="A23" s="31"/>
      <c r="B23" s="20"/>
      <c r="C23" s="19"/>
      <c r="D23" s="19"/>
      <c r="E23" s="19"/>
      <c r="F23" s="19"/>
      <c r="G23" s="19"/>
      <c r="H23" s="19"/>
      <c r="I23" s="19"/>
      <c r="J23" s="22"/>
      <c r="K23" s="1"/>
    </row>
    <row r="24" spans="1:11" x14ac:dyDescent="0.2">
      <c r="A24" s="31"/>
      <c r="B24" s="20"/>
      <c r="C24" s="19"/>
      <c r="D24" s="19"/>
      <c r="E24" s="19"/>
      <c r="F24" s="19"/>
      <c r="G24" s="19"/>
      <c r="H24" s="19"/>
      <c r="I24" s="19"/>
      <c r="J24" s="22"/>
      <c r="K24" s="1"/>
    </row>
    <row r="25" spans="1:11" x14ac:dyDescent="0.2">
      <c r="A25" s="33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3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B27" s="41" t="s">
        <v>13</v>
      </c>
      <c r="D27" s="1" t="s">
        <v>18</v>
      </c>
      <c r="E27" s="1"/>
      <c r="F27" s="41"/>
      <c r="G27" s="41"/>
      <c r="H27" s="41" t="s">
        <v>14</v>
      </c>
      <c r="I27" s="1">
        <v>130</v>
      </c>
      <c r="J27" s="1"/>
      <c r="K27" s="1"/>
    </row>
    <row r="28" spans="1:11" ht="13.5" thickBo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1"/>
    </row>
    <row r="29" spans="1:11" ht="13.5" thickTop="1" x14ac:dyDescent="0.2">
      <c r="A29" s="7"/>
      <c r="B29" s="43"/>
      <c r="C29" s="33"/>
      <c r="D29" s="44"/>
      <c r="E29" s="44" t="s">
        <v>3</v>
      </c>
      <c r="F29" s="44"/>
      <c r="G29" s="44"/>
      <c r="H29" s="45" t="s">
        <v>15</v>
      </c>
      <c r="I29" s="46"/>
      <c r="J29" s="9"/>
      <c r="K29" s="1"/>
    </row>
    <row r="30" spans="1:11" ht="13.5" thickBot="1" x14ac:dyDescent="0.25">
      <c r="A30" s="8"/>
      <c r="B30" s="47" t="s">
        <v>6</v>
      </c>
      <c r="C30" s="48"/>
      <c r="D30" s="49" t="s">
        <v>16</v>
      </c>
      <c r="E30" s="49" t="s">
        <v>9</v>
      </c>
      <c r="F30" s="49" t="s">
        <v>10</v>
      </c>
      <c r="G30" s="49" t="s">
        <v>11</v>
      </c>
      <c r="H30" s="49" t="s">
        <v>10</v>
      </c>
      <c r="I30" s="49" t="s">
        <v>11</v>
      </c>
      <c r="J30" s="10"/>
      <c r="K30" s="1"/>
    </row>
    <row r="31" spans="1:11" ht="13.5" thickTop="1" x14ac:dyDescent="0.2">
      <c r="A31" s="16"/>
      <c r="B31" s="83" t="s">
        <v>55</v>
      </c>
      <c r="C31" s="17">
        <v>3</v>
      </c>
      <c r="D31" s="17"/>
      <c r="E31" s="17">
        <v>1</v>
      </c>
      <c r="F31" s="17">
        <v>400</v>
      </c>
      <c r="G31" s="17"/>
      <c r="H31" s="17">
        <v>400</v>
      </c>
      <c r="I31" s="29"/>
      <c r="J31" s="24"/>
      <c r="K31" s="1"/>
    </row>
    <row r="32" spans="1:11" x14ac:dyDescent="0.2">
      <c r="A32" s="31"/>
      <c r="B32" s="20"/>
      <c r="C32" s="19">
        <v>13</v>
      </c>
      <c r="D32" s="19"/>
      <c r="E32" s="19">
        <v>1</v>
      </c>
      <c r="F32" s="19">
        <v>240</v>
      </c>
      <c r="G32" s="19"/>
      <c r="H32" s="19">
        <v>640</v>
      </c>
      <c r="I32" s="19"/>
      <c r="J32" s="22"/>
      <c r="K32" s="1"/>
    </row>
    <row r="33" spans="1:11" x14ac:dyDescent="0.2">
      <c r="A33" s="31"/>
      <c r="B33" s="20"/>
      <c r="C33" s="19">
        <v>25</v>
      </c>
      <c r="D33" s="19"/>
      <c r="E33" s="19">
        <v>1</v>
      </c>
      <c r="F33" s="19">
        <v>150</v>
      </c>
      <c r="G33" s="19"/>
      <c r="H33" s="19">
        <v>790</v>
      </c>
      <c r="I33" s="19"/>
      <c r="J33" s="22"/>
      <c r="K33" s="1"/>
    </row>
    <row r="34" spans="1:11" x14ac:dyDescent="0.2">
      <c r="A34" s="16"/>
      <c r="B34" s="18"/>
      <c r="C34" s="17">
        <v>27</v>
      </c>
      <c r="D34" s="17"/>
      <c r="E34" s="17">
        <v>1</v>
      </c>
      <c r="F34" s="17">
        <v>80</v>
      </c>
      <c r="G34" s="17"/>
      <c r="H34" s="17">
        <v>870</v>
      </c>
      <c r="I34" s="17"/>
      <c r="J34" s="24"/>
      <c r="K34" s="1"/>
    </row>
    <row r="35" spans="1:11" x14ac:dyDescent="0.2">
      <c r="A35" s="31"/>
      <c r="B35" s="20"/>
      <c r="C35" s="19"/>
      <c r="D35" s="19"/>
      <c r="E35" s="19"/>
      <c r="F35" s="19"/>
      <c r="G35" s="19"/>
      <c r="H35" s="19"/>
      <c r="I35" s="19"/>
      <c r="J35" s="22"/>
      <c r="K35" s="1"/>
    </row>
    <row r="36" spans="1:11" x14ac:dyDescent="0.2">
      <c r="A36" s="31"/>
      <c r="B36" s="20"/>
      <c r="C36" s="19"/>
      <c r="D36" s="19"/>
      <c r="E36" s="19"/>
      <c r="F36" s="19"/>
      <c r="G36" s="19"/>
      <c r="H36" s="19"/>
      <c r="I36" s="19"/>
      <c r="J36" s="22"/>
      <c r="K36" s="1"/>
    </row>
    <row r="37" spans="1:11" x14ac:dyDescent="0.2">
      <c r="A37" s="33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33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B39" s="41" t="s">
        <v>13</v>
      </c>
      <c r="D39" s="1" t="s">
        <v>28</v>
      </c>
      <c r="E39" s="1"/>
      <c r="F39" s="41"/>
      <c r="G39" s="41"/>
      <c r="H39" s="41" t="s">
        <v>14</v>
      </c>
      <c r="I39" s="1">
        <v>210</v>
      </c>
      <c r="J39" s="1"/>
      <c r="K39" s="1"/>
    </row>
    <row r="40" spans="1:11" ht="13.5" thickBo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1"/>
    </row>
    <row r="41" spans="1:11" ht="13.5" thickTop="1" x14ac:dyDescent="0.2">
      <c r="A41" s="7"/>
      <c r="B41" s="43"/>
      <c r="C41" s="33"/>
      <c r="D41" s="44"/>
      <c r="E41" s="44" t="s">
        <v>3</v>
      </c>
      <c r="F41" s="44"/>
      <c r="G41" s="44"/>
      <c r="H41" s="45" t="s">
        <v>15</v>
      </c>
      <c r="I41" s="46"/>
      <c r="J41" s="9"/>
      <c r="K41" s="1"/>
    </row>
    <row r="42" spans="1:11" ht="13.5" thickBot="1" x14ac:dyDescent="0.25">
      <c r="A42" s="8"/>
      <c r="B42" s="47" t="s">
        <v>6</v>
      </c>
      <c r="C42" s="48"/>
      <c r="D42" s="49" t="s">
        <v>16</v>
      </c>
      <c r="E42" s="49" t="s">
        <v>9</v>
      </c>
      <c r="F42" s="49" t="s">
        <v>10</v>
      </c>
      <c r="G42" s="49" t="s">
        <v>11</v>
      </c>
      <c r="H42" s="49" t="s">
        <v>10</v>
      </c>
      <c r="I42" s="49" t="s">
        <v>11</v>
      </c>
      <c r="J42" s="10"/>
      <c r="K42" s="1"/>
    </row>
    <row r="43" spans="1:11" ht="13.5" thickTop="1" x14ac:dyDescent="0.2">
      <c r="A43" s="16"/>
      <c r="B43" s="83" t="s">
        <v>55</v>
      </c>
      <c r="C43" s="17">
        <v>13</v>
      </c>
      <c r="D43" s="17"/>
      <c r="E43" s="17">
        <v>1</v>
      </c>
      <c r="F43" s="17"/>
      <c r="G43" s="17">
        <v>240</v>
      </c>
      <c r="H43" s="17"/>
      <c r="I43" s="19">
        <v>240</v>
      </c>
      <c r="J43" s="24"/>
      <c r="K43" s="1"/>
    </row>
    <row r="44" spans="1:11" x14ac:dyDescent="0.2">
      <c r="A44" s="31"/>
      <c r="B44" s="20"/>
      <c r="C44" s="19">
        <v>18</v>
      </c>
      <c r="D44" s="19"/>
      <c r="E44" s="19">
        <v>1</v>
      </c>
      <c r="F44" s="19">
        <v>140</v>
      </c>
      <c r="G44" s="19"/>
      <c r="H44" s="19"/>
      <c r="I44" s="19">
        <v>100</v>
      </c>
      <c r="J44" s="22"/>
      <c r="K44" s="1"/>
    </row>
    <row r="45" spans="1:11" x14ac:dyDescent="0.2">
      <c r="A45" s="31"/>
      <c r="B45" s="20"/>
      <c r="C45" s="19"/>
      <c r="D45" s="19"/>
      <c r="E45" s="19"/>
      <c r="F45" s="19"/>
      <c r="G45" s="19"/>
      <c r="H45" s="19"/>
      <c r="I45" s="19"/>
      <c r="J45" s="22"/>
      <c r="K45" s="1"/>
    </row>
    <row r="46" spans="1:11" x14ac:dyDescent="0.2">
      <c r="A46" s="16"/>
      <c r="B46" s="18"/>
      <c r="C46" s="17"/>
      <c r="D46" s="17"/>
      <c r="E46" s="17"/>
      <c r="F46" s="17"/>
      <c r="G46" s="17"/>
      <c r="H46" s="17"/>
      <c r="I46" s="17"/>
      <c r="J46" s="24"/>
      <c r="K46" s="1"/>
    </row>
    <row r="47" spans="1:11" x14ac:dyDescent="0.2">
      <c r="A47" s="31"/>
      <c r="B47" s="20"/>
      <c r="C47" s="19"/>
      <c r="D47" s="19"/>
      <c r="E47" s="19"/>
      <c r="F47" s="19"/>
      <c r="G47" s="19"/>
      <c r="H47" s="19"/>
      <c r="I47" s="19"/>
      <c r="J47" s="22"/>
      <c r="K47" s="1"/>
    </row>
    <row r="48" spans="1:11" x14ac:dyDescent="0.2">
      <c r="A48" s="31"/>
      <c r="B48" s="20"/>
      <c r="C48" s="19"/>
      <c r="D48" s="19"/>
      <c r="E48" s="19"/>
      <c r="F48" s="19"/>
      <c r="G48" s="19"/>
      <c r="H48" s="19"/>
      <c r="I48" s="19"/>
      <c r="J48" s="22"/>
      <c r="K48" s="1"/>
    </row>
    <row r="49" spans="1:11" x14ac:dyDescent="0.2">
      <c r="A49" s="33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33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33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33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33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33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33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33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B57" s="41" t="s">
        <v>13</v>
      </c>
      <c r="D57" s="1" t="s">
        <v>29</v>
      </c>
      <c r="E57" s="1"/>
      <c r="F57" s="41"/>
      <c r="G57" s="41"/>
      <c r="H57" s="41" t="s">
        <v>14</v>
      </c>
      <c r="I57" s="1">
        <v>310</v>
      </c>
      <c r="J57" s="1"/>
      <c r="K57" s="1"/>
    </row>
    <row r="58" spans="1:11" ht="13.5" thickBo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1"/>
    </row>
    <row r="59" spans="1:11" ht="13.5" thickTop="1" x14ac:dyDescent="0.2">
      <c r="A59" s="7"/>
      <c r="B59" s="43"/>
      <c r="C59" s="33"/>
      <c r="D59" s="44"/>
      <c r="E59" s="44" t="s">
        <v>3</v>
      </c>
      <c r="F59" s="44"/>
      <c r="G59" s="44"/>
      <c r="H59" s="45" t="s">
        <v>15</v>
      </c>
      <c r="I59" s="46"/>
      <c r="J59" s="9"/>
      <c r="K59" s="1"/>
    </row>
    <row r="60" spans="1:11" ht="13.5" thickBot="1" x14ac:dyDescent="0.25">
      <c r="A60" s="8"/>
      <c r="B60" s="47" t="s">
        <v>6</v>
      </c>
      <c r="C60" s="48"/>
      <c r="D60" s="49" t="s">
        <v>16</v>
      </c>
      <c r="E60" s="49" t="s">
        <v>9</v>
      </c>
      <c r="F60" s="49" t="s">
        <v>10</v>
      </c>
      <c r="G60" s="49" t="s">
        <v>11</v>
      </c>
      <c r="H60" s="49" t="s">
        <v>10</v>
      </c>
      <c r="I60" s="49" t="s">
        <v>11</v>
      </c>
      <c r="J60" s="10"/>
      <c r="K60" s="1"/>
    </row>
    <row r="61" spans="1:11" ht="13.5" thickTop="1" x14ac:dyDescent="0.2">
      <c r="A61" s="16"/>
      <c r="B61" s="83" t="s">
        <v>55</v>
      </c>
      <c r="C61" s="17">
        <v>1</v>
      </c>
      <c r="D61" s="17"/>
      <c r="E61" s="17">
        <v>1</v>
      </c>
      <c r="F61" s="17"/>
      <c r="G61" s="17">
        <v>5500</v>
      </c>
      <c r="H61" s="17"/>
      <c r="I61" s="17">
        <v>5500</v>
      </c>
      <c r="J61" s="24"/>
      <c r="K61" s="1"/>
    </row>
    <row r="62" spans="1:11" x14ac:dyDescent="0.2">
      <c r="A62" s="31"/>
      <c r="B62" s="20"/>
      <c r="C62" s="19"/>
      <c r="D62" s="19"/>
      <c r="E62" s="19"/>
      <c r="F62" s="19"/>
      <c r="G62" s="19"/>
      <c r="H62" s="19"/>
      <c r="I62" s="19"/>
      <c r="J62" s="22"/>
      <c r="K62" s="1"/>
    </row>
    <row r="63" spans="1:11" x14ac:dyDescent="0.2">
      <c r="A63" s="31"/>
      <c r="B63" s="20"/>
      <c r="C63" s="19"/>
      <c r="D63" s="19"/>
      <c r="E63" s="19"/>
      <c r="F63" s="19"/>
      <c r="G63" s="19"/>
      <c r="H63" s="19"/>
      <c r="I63" s="19"/>
      <c r="J63" s="22"/>
      <c r="K63" s="1"/>
    </row>
    <row r="64" spans="1:11" x14ac:dyDescent="0.2">
      <c r="A64" s="16"/>
      <c r="B64" s="18"/>
      <c r="C64" s="17"/>
      <c r="D64" s="17"/>
      <c r="E64" s="17"/>
      <c r="F64" s="17"/>
      <c r="G64" s="17"/>
      <c r="H64" s="17"/>
      <c r="I64" s="17"/>
      <c r="J64" s="24"/>
      <c r="K64" s="1"/>
    </row>
    <row r="65" spans="1:11" x14ac:dyDescent="0.2">
      <c r="A65" s="31"/>
      <c r="B65" s="20"/>
      <c r="C65" s="19"/>
      <c r="D65" s="19"/>
      <c r="E65" s="19"/>
      <c r="F65" s="19"/>
      <c r="G65" s="19"/>
      <c r="H65" s="19"/>
      <c r="I65" s="19"/>
      <c r="J65" s="22"/>
      <c r="K65" s="1"/>
    </row>
    <row r="66" spans="1:11" x14ac:dyDescent="0.2">
      <c r="A66" s="31"/>
      <c r="B66" s="20"/>
      <c r="C66" s="19"/>
      <c r="D66" s="19"/>
      <c r="E66" s="19"/>
      <c r="F66" s="19"/>
      <c r="G66" s="19"/>
      <c r="H66" s="19"/>
      <c r="I66" s="19"/>
      <c r="J66" s="22"/>
      <c r="K66" s="1"/>
    </row>
    <row r="67" spans="1:11" x14ac:dyDescent="0.2">
      <c r="A67" s="33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33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B69" s="41" t="s">
        <v>13</v>
      </c>
      <c r="D69" s="1" t="s">
        <v>30</v>
      </c>
      <c r="E69" s="1"/>
      <c r="F69" s="41"/>
      <c r="G69" s="41"/>
      <c r="H69" s="41" t="s">
        <v>14</v>
      </c>
      <c r="I69" s="1">
        <v>320</v>
      </c>
      <c r="J69" s="1"/>
      <c r="K69" s="1"/>
    </row>
    <row r="70" spans="1:11" ht="13.5" thickBo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1"/>
    </row>
    <row r="71" spans="1:11" ht="13.5" thickTop="1" x14ac:dyDescent="0.2">
      <c r="A71" s="7"/>
      <c r="B71" s="43"/>
      <c r="C71" s="33"/>
      <c r="D71" s="44"/>
      <c r="E71" s="44" t="s">
        <v>3</v>
      </c>
      <c r="F71" s="44"/>
      <c r="G71" s="44"/>
      <c r="H71" s="45" t="s">
        <v>15</v>
      </c>
      <c r="I71" s="46"/>
      <c r="J71" s="9"/>
      <c r="K71" s="1"/>
    </row>
    <row r="72" spans="1:11" ht="13.5" thickBot="1" x14ac:dyDescent="0.25">
      <c r="A72" s="8"/>
      <c r="B72" s="47" t="s">
        <v>6</v>
      </c>
      <c r="C72" s="48"/>
      <c r="D72" s="49" t="s">
        <v>16</v>
      </c>
      <c r="E72" s="49" t="s">
        <v>9</v>
      </c>
      <c r="F72" s="49" t="s">
        <v>10</v>
      </c>
      <c r="G72" s="49" t="s">
        <v>11</v>
      </c>
      <c r="H72" s="49" t="s">
        <v>10</v>
      </c>
      <c r="I72" s="49" t="s">
        <v>11</v>
      </c>
      <c r="J72" s="10"/>
      <c r="K72" s="1"/>
    </row>
    <row r="73" spans="1:11" ht="13.5" thickTop="1" x14ac:dyDescent="0.2">
      <c r="A73" s="16"/>
      <c r="B73" s="83" t="s">
        <v>55</v>
      </c>
      <c r="C73" s="17">
        <v>30</v>
      </c>
      <c r="D73" s="17"/>
      <c r="E73" s="17">
        <v>1</v>
      </c>
      <c r="F73" s="17">
        <v>500</v>
      </c>
      <c r="G73" s="17"/>
      <c r="H73" s="17">
        <v>500</v>
      </c>
      <c r="I73" s="29"/>
      <c r="J73" s="24"/>
      <c r="K73" s="1"/>
    </row>
    <row r="74" spans="1:11" x14ac:dyDescent="0.2">
      <c r="A74" s="31"/>
      <c r="B74" s="20"/>
      <c r="C74" s="19"/>
      <c r="D74" s="19"/>
      <c r="E74" s="19"/>
      <c r="F74" s="19"/>
      <c r="G74" s="19"/>
      <c r="H74" s="19"/>
      <c r="I74" s="19"/>
      <c r="J74" s="22"/>
      <c r="K74" s="1"/>
    </row>
    <row r="75" spans="1:11" x14ac:dyDescent="0.2">
      <c r="A75" s="31"/>
      <c r="B75" s="20"/>
      <c r="C75" s="19"/>
      <c r="D75" s="19"/>
      <c r="E75" s="19"/>
      <c r="F75" s="19"/>
      <c r="G75" s="19"/>
      <c r="H75" s="19"/>
      <c r="I75" s="19"/>
      <c r="J75" s="22"/>
      <c r="K75" s="1"/>
    </row>
    <row r="76" spans="1:11" x14ac:dyDescent="0.2">
      <c r="A76" s="16"/>
      <c r="B76" s="18"/>
      <c r="C76" s="17"/>
      <c r="D76" s="17"/>
      <c r="E76" s="17"/>
      <c r="F76" s="17"/>
      <c r="G76" s="17"/>
      <c r="H76" s="17"/>
      <c r="I76" s="17"/>
      <c r="J76" s="24"/>
      <c r="K76" s="1"/>
    </row>
    <row r="77" spans="1:11" x14ac:dyDescent="0.2">
      <c r="A77" s="31"/>
      <c r="B77" s="20"/>
      <c r="C77" s="19"/>
      <c r="D77" s="19"/>
      <c r="E77" s="19"/>
      <c r="F77" s="19"/>
      <c r="G77" s="19"/>
      <c r="H77" s="19"/>
      <c r="I77" s="19"/>
      <c r="J77" s="22"/>
      <c r="K77" s="1"/>
    </row>
    <row r="78" spans="1:11" x14ac:dyDescent="0.2">
      <c r="A78" s="31"/>
      <c r="B78" s="20"/>
      <c r="C78" s="19"/>
      <c r="D78" s="19"/>
      <c r="E78" s="19"/>
      <c r="F78" s="19"/>
      <c r="G78" s="19"/>
      <c r="H78" s="19"/>
      <c r="I78" s="19"/>
      <c r="J78" s="22"/>
      <c r="K78" s="1"/>
    </row>
    <row r="79" spans="1:11" x14ac:dyDescent="0.2">
      <c r="A79" s="33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33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B81" s="41" t="s">
        <v>13</v>
      </c>
      <c r="D81" s="1" t="s">
        <v>20</v>
      </c>
      <c r="E81" s="1"/>
      <c r="F81" s="41"/>
      <c r="G81" s="41"/>
      <c r="H81" s="41" t="s">
        <v>14</v>
      </c>
      <c r="I81" s="1">
        <v>410</v>
      </c>
      <c r="J81" s="1"/>
      <c r="K81" s="1"/>
    </row>
    <row r="82" spans="1:11" ht="13.5" thickBo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1"/>
    </row>
    <row r="83" spans="1:11" ht="13.5" thickTop="1" x14ac:dyDescent="0.2">
      <c r="A83" s="7"/>
      <c r="B83" s="43"/>
      <c r="C83" s="33"/>
      <c r="D83" s="44"/>
      <c r="E83" s="44" t="s">
        <v>3</v>
      </c>
      <c r="F83" s="44"/>
      <c r="G83" s="44"/>
      <c r="H83" s="45" t="s">
        <v>15</v>
      </c>
      <c r="I83" s="46"/>
      <c r="J83" s="9"/>
      <c r="K83" s="1"/>
    </row>
    <row r="84" spans="1:11" ht="13.5" thickBot="1" x14ac:dyDescent="0.25">
      <c r="A84" s="8"/>
      <c r="B84" s="47" t="s">
        <v>6</v>
      </c>
      <c r="C84" s="48"/>
      <c r="D84" s="49" t="s">
        <v>16</v>
      </c>
      <c r="E84" s="49" t="s">
        <v>9</v>
      </c>
      <c r="F84" s="49" t="s">
        <v>10</v>
      </c>
      <c r="G84" s="49" t="s">
        <v>11</v>
      </c>
      <c r="H84" s="49" t="s">
        <v>10</v>
      </c>
      <c r="I84" s="49" t="s">
        <v>11</v>
      </c>
      <c r="J84" s="10"/>
      <c r="K84" s="1"/>
    </row>
    <row r="85" spans="1:11" ht="13.5" thickTop="1" x14ac:dyDescent="0.2">
      <c r="A85" s="16"/>
      <c r="B85" s="83" t="s">
        <v>55</v>
      </c>
      <c r="C85" s="17">
        <v>30</v>
      </c>
      <c r="D85" s="17"/>
      <c r="E85" s="17">
        <v>1</v>
      </c>
      <c r="F85" s="17"/>
      <c r="G85" s="17">
        <v>3820</v>
      </c>
      <c r="H85" s="17"/>
      <c r="I85" s="17">
        <v>3820</v>
      </c>
      <c r="J85" s="24"/>
      <c r="K85" s="1"/>
    </row>
    <row r="86" spans="1:11" x14ac:dyDescent="0.2">
      <c r="A86" s="31"/>
      <c r="B86" s="20"/>
      <c r="C86" s="19"/>
      <c r="D86" s="19"/>
      <c r="E86" s="19"/>
      <c r="F86" s="19"/>
      <c r="G86" s="19"/>
      <c r="H86" s="19"/>
      <c r="I86" s="19"/>
      <c r="J86" s="22"/>
      <c r="K86" s="1"/>
    </row>
    <row r="87" spans="1:11" x14ac:dyDescent="0.2">
      <c r="A87" s="31"/>
      <c r="B87" s="20"/>
      <c r="C87" s="19"/>
      <c r="D87" s="19"/>
      <c r="E87" s="19"/>
      <c r="F87" s="19"/>
      <c r="G87" s="19"/>
      <c r="H87" s="19"/>
      <c r="I87" s="19"/>
      <c r="J87" s="22"/>
      <c r="K87" s="1"/>
    </row>
    <row r="88" spans="1:11" x14ac:dyDescent="0.2">
      <c r="A88" s="16"/>
      <c r="B88" s="18"/>
      <c r="C88" s="17"/>
      <c r="D88" s="17"/>
      <c r="E88" s="17"/>
      <c r="F88" s="17"/>
      <c r="G88" s="17"/>
      <c r="H88" s="17"/>
      <c r="I88" s="17"/>
      <c r="J88" s="24"/>
      <c r="K88" s="1"/>
    </row>
    <row r="89" spans="1:11" x14ac:dyDescent="0.2">
      <c r="A89" s="31"/>
      <c r="B89" s="20"/>
      <c r="C89" s="19"/>
      <c r="D89" s="19"/>
      <c r="E89" s="19"/>
      <c r="F89" s="19"/>
      <c r="G89" s="19"/>
      <c r="H89" s="19"/>
      <c r="I89" s="19"/>
      <c r="J89" s="22"/>
      <c r="K89" s="1"/>
    </row>
    <row r="90" spans="1:11" x14ac:dyDescent="0.2">
      <c r="A90" s="31"/>
      <c r="B90" s="20"/>
      <c r="C90" s="19"/>
      <c r="D90" s="19"/>
      <c r="E90" s="19"/>
      <c r="F90" s="19"/>
      <c r="G90" s="19"/>
      <c r="H90" s="19"/>
      <c r="I90" s="19"/>
      <c r="J90" s="22"/>
      <c r="K90" s="1"/>
    </row>
    <row r="91" spans="1:11" x14ac:dyDescent="0.2">
      <c r="A91" s="33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33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B93" s="41" t="s">
        <v>13</v>
      </c>
      <c r="D93" s="1" t="s">
        <v>21</v>
      </c>
      <c r="E93" s="1"/>
      <c r="F93" s="41"/>
      <c r="G93" s="41"/>
      <c r="H93" s="41" t="s">
        <v>14</v>
      </c>
      <c r="I93" s="1">
        <v>510</v>
      </c>
      <c r="J93" s="1"/>
      <c r="K93" s="1"/>
    </row>
    <row r="94" spans="1:11" ht="13.5" thickBo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1"/>
    </row>
    <row r="95" spans="1:11" ht="13.5" thickTop="1" x14ac:dyDescent="0.2">
      <c r="A95" s="7"/>
      <c r="B95" s="43"/>
      <c r="C95" s="33"/>
      <c r="D95" s="44"/>
      <c r="E95" s="44" t="s">
        <v>3</v>
      </c>
      <c r="F95" s="44"/>
      <c r="G95" s="44"/>
      <c r="H95" s="45" t="s">
        <v>15</v>
      </c>
      <c r="I95" s="46"/>
      <c r="J95" s="9"/>
      <c r="K95" s="1"/>
    </row>
    <row r="96" spans="1:11" ht="13.5" thickBot="1" x14ac:dyDescent="0.25">
      <c r="A96" s="8"/>
      <c r="B96" s="47" t="s">
        <v>6</v>
      </c>
      <c r="C96" s="48"/>
      <c r="D96" s="49" t="s">
        <v>16</v>
      </c>
      <c r="E96" s="49" t="s">
        <v>9</v>
      </c>
      <c r="F96" s="49" t="s">
        <v>10</v>
      </c>
      <c r="G96" s="49" t="s">
        <v>11</v>
      </c>
      <c r="H96" s="49" t="s">
        <v>10</v>
      </c>
      <c r="I96" s="49" t="s">
        <v>11</v>
      </c>
      <c r="J96" s="10"/>
      <c r="K96" s="1"/>
    </row>
    <row r="97" spans="1:11" ht="13.5" thickTop="1" x14ac:dyDescent="0.2">
      <c r="A97" s="16"/>
      <c r="B97" s="83" t="s">
        <v>55</v>
      </c>
      <c r="C97" s="17">
        <v>16</v>
      </c>
      <c r="D97" s="17"/>
      <c r="E97" s="17">
        <v>1</v>
      </c>
      <c r="F97" s="17">
        <v>143</v>
      </c>
      <c r="G97" s="17"/>
      <c r="H97" s="17">
        <v>143</v>
      </c>
      <c r="I97" s="29"/>
      <c r="J97" s="24"/>
      <c r="K97" s="1"/>
    </row>
    <row r="98" spans="1:11" x14ac:dyDescent="0.2">
      <c r="A98" s="31"/>
      <c r="B98" s="20"/>
      <c r="C98" s="19"/>
      <c r="D98" s="19"/>
      <c r="E98" s="19"/>
      <c r="F98" s="19"/>
      <c r="G98" s="19"/>
      <c r="H98" s="19"/>
      <c r="I98" s="19"/>
      <c r="J98" s="22"/>
      <c r="K98" s="1"/>
    </row>
    <row r="99" spans="1:11" x14ac:dyDescent="0.2">
      <c r="A99" s="31"/>
      <c r="B99" s="20"/>
      <c r="C99" s="19"/>
      <c r="D99" s="19"/>
      <c r="E99" s="19"/>
      <c r="F99" s="19"/>
      <c r="G99" s="19"/>
      <c r="H99" s="19"/>
      <c r="I99" s="19"/>
      <c r="J99" s="22"/>
      <c r="K99" s="1"/>
    </row>
    <row r="100" spans="1:11" x14ac:dyDescent="0.2">
      <c r="A100" s="16"/>
      <c r="B100" s="18"/>
      <c r="C100" s="17"/>
      <c r="D100" s="17"/>
      <c r="E100" s="17"/>
      <c r="F100" s="17"/>
      <c r="G100" s="17"/>
      <c r="H100" s="17"/>
      <c r="I100" s="17"/>
      <c r="J100" s="24"/>
      <c r="K100" s="1"/>
    </row>
    <row r="101" spans="1:11" x14ac:dyDescent="0.2">
      <c r="A101" s="31"/>
      <c r="B101" s="20"/>
      <c r="C101" s="19"/>
      <c r="D101" s="19"/>
      <c r="E101" s="19"/>
      <c r="F101" s="19"/>
      <c r="G101" s="19"/>
      <c r="H101" s="19"/>
      <c r="I101" s="19"/>
      <c r="J101" s="22"/>
      <c r="K101" s="1"/>
    </row>
    <row r="102" spans="1:11" x14ac:dyDescent="0.2">
      <c r="A102" s="31"/>
      <c r="B102" s="20"/>
      <c r="C102" s="19"/>
      <c r="D102" s="19"/>
      <c r="E102" s="19"/>
      <c r="F102" s="19"/>
      <c r="G102" s="19"/>
      <c r="H102" s="19"/>
      <c r="I102" s="19"/>
      <c r="J102" s="22"/>
      <c r="K102" s="1"/>
    </row>
    <row r="103" spans="1:11" x14ac:dyDescent="0.2">
      <c r="A103" s="50"/>
      <c r="B103" s="51"/>
      <c r="C103" s="51"/>
      <c r="D103" s="51"/>
      <c r="E103" s="51"/>
      <c r="F103" s="51"/>
      <c r="G103" s="51"/>
      <c r="H103" s="51"/>
      <c r="I103" s="51"/>
      <c r="J103" s="52"/>
      <c r="K103" s="1"/>
    </row>
    <row r="104" spans="1:11" x14ac:dyDescent="0.2">
      <c r="A104" s="33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33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33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33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B108" s="41" t="s">
        <v>13</v>
      </c>
      <c r="D108" s="1" t="s">
        <v>31</v>
      </c>
      <c r="E108" s="1"/>
      <c r="F108" s="41"/>
      <c r="G108" s="41"/>
      <c r="H108" s="41" t="s">
        <v>14</v>
      </c>
      <c r="I108" s="1">
        <v>520</v>
      </c>
      <c r="J108" s="1"/>
      <c r="K108" s="1"/>
    </row>
    <row r="109" spans="1:11" ht="13.5" thickBo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1"/>
    </row>
    <row r="110" spans="1:11" ht="13.5" thickTop="1" x14ac:dyDescent="0.2">
      <c r="A110" s="7"/>
      <c r="B110" s="43"/>
      <c r="C110" s="33"/>
      <c r="D110" s="44"/>
      <c r="E110" s="44" t="s">
        <v>3</v>
      </c>
      <c r="F110" s="44"/>
      <c r="G110" s="44"/>
      <c r="H110" s="45" t="s">
        <v>15</v>
      </c>
      <c r="I110" s="46"/>
      <c r="J110" s="9"/>
      <c r="K110" s="1"/>
    </row>
    <row r="111" spans="1:11" ht="13.5" thickBot="1" x14ac:dyDescent="0.25">
      <c r="A111" s="8"/>
      <c r="B111" s="47" t="s">
        <v>6</v>
      </c>
      <c r="C111" s="48"/>
      <c r="D111" s="49" t="s">
        <v>16</v>
      </c>
      <c r="E111" s="49" t="s">
        <v>9</v>
      </c>
      <c r="F111" s="49" t="s">
        <v>10</v>
      </c>
      <c r="G111" s="49" t="s">
        <v>11</v>
      </c>
      <c r="H111" s="49" t="s">
        <v>10</v>
      </c>
      <c r="I111" s="49" t="s">
        <v>11</v>
      </c>
      <c r="J111" s="10"/>
      <c r="K111" s="1"/>
    </row>
    <row r="112" spans="1:11" ht="13.5" thickTop="1" x14ac:dyDescent="0.2">
      <c r="A112" s="16"/>
      <c r="B112" s="83" t="s">
        <v>55</v>
      </c>
      <c r="C112" s="17">
        <v>11</v>
      </c>
      <c r="D112" s="17"/>
      <c r="E112" s="17">
        <v>1</v>
      </c>
      <c r="F112" s="17">
        <v>50</v>
      </c>
      <c r="G112" s="17"/>
      <c r="H112" s="17">
        <v>50</v>
      </c>
      <c r="I112" s="29"/>
      <c r="J112" s="24"/>
      <c r="K112" s="1"/>
    </row>
    <row r="113" spans="1:11" x14ac:dyDescent="0.2">
      <c r="A113" s="31"/>
      <c r="B113" s="20"/>
      <c r="C113" s="19"/>
      <c r="D113" s="19"/>
      <c r="E113" s="19"/>
      <c r="F113" s="19"/>
      <c r="G113" s="19"/>
      <c r="H113" s="19"/>
      <c r="I113" s="19"/>
      <c r="J113" s="22"/>
      <c r="K113" s="1"/>
    </row>
    <row r="114" spans="1:11" x14ac:dyDescent="0.2">
      <c r="A114" s="31"/>
      <c r="B114" s="20"/>
      <c r="C114" s="19"/>
      <c r="D114" s="19"/>
      <c r="E114" s="19"/>
      <c r="F114" s="19"/>
      <c r="G114" s="19"/>
      <c r="H114" s="19"/>
      <c r="I114" s="19"/>
      <c r="J114" s="22"/>
      <c r="K114" s="1"/>
    </row>
    <row r="115" spans="1:11" x14ac:dyDescent="0.2">
      <c r="A115" s="16"/>
      <c r="B115" s="18"/>
      <c r="C115" s="17"/>
      <c r="D115" s="17"/>
      <c r="E115" s="17"/>
      <c r="F115" s="17"/>
      <c r="G115" s="17"/>
      <c r="H115" s="17"/>
      <c r="I115" s="17"/>
      <c r="J115" s="24"/>
      <c r="K115" s="1"/>
    </row>
    <row r="116" spans="1:11" x14ac:dyDescent="0.2">
      <c r="A116" s="31"/>
      <c r="B116" s="20"/>
      <c r="C116" s="19"/>
      <c r="D116" s="19"/>
      <c r="E116" s="19"/>
      <c r="F116" s="19"/>
      <c r="G116" s="19"/>
      <c r="H116" s="19"/>
      <c r="I116" s="19"/>
      <c r="J116" s="22"/>
      <c r="K116" s="1"/>
    </row>
    <row r="117" spans="1:11" x14ac:dyDescent="0.2">
      <c r="A117" s="31"/>
      <c r="B117" s="20"/>
      <c r="C117" s="19"/>
      <c r="D117" s="19"/>
      <c r="E117" s="19"/>
      <c r="F117" s="19"/>
      <c r="G117" s="19"/>
      <c r="H117" s="19"/>
      <c r="I117" s="19"/>
      <c r="J117" s="22"/>
      <c r="K117" s="1"/>
    </row>
    <row r="120" spans="1:11" x14ac:dyDescent="0.2">
      <c r="B120" s="41" t="s">
        <v>13</v>
      </c>
      <c r="D120" s="1" t="s">
        <v>32</v>
      </c>
      <c r="E120" s="1"/>
      <c r="F120" s="41"/>
      <c r="G120" s="41"/>
      <c r="H120" s="41" t="s">
        <v>14</v>
      </c>
      <c r="I120" s="1">
        <v>530</v>
      </c>
      <c r="J120" s="1"/>
    </row>
    <row r="121" spans="1:11" ht="13.5" thickBo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</row>
    <row r="122" spans="1:11" ht="13.5" thickTop="1" x14ac:dyDescent="0.2">
      <c r="A122" s="7"/>
      <c r="B122" s="43"/>
      <c r="C122" s="33"/>
      <c r="D122" s="44"/>
      <c r="E122" s="44" t="s">
        <v>3</v>
      </c>
      <c r="F122" s="44"/>
      <c r="G122" s="44"/>
      <c r="H122" s="45" t="s">
        <v>15</v>
      </c>
      <c r="I122" s="46"/>
      <c r="J122" s="9"/>
    </row>
    <row r="123" spans="1:11" ht="13.5" thickBot="1" x14ac:dyDescent="0.25">
      <c r="A123" s="8"/>
      <c r="B123" s="47" t="s">
        <v>6</v>
      </c>
      <c r="C123" s="48"/>
      <c r="D123" s="49" t="s">
        <v>16</v>
      </c>
      <c r="E123" s="49" t="s">
        <v>9</v>
      </c>
      <c r="F123" s="49" t="s">
        <v>10</v>
      </c>
      <c r="G123" s="49" t="s">
        <v>11</v>
      </c>
      <c r="H123" s="49" t="s">
        <v>10</v>
      </c>
      <c r="I123" s="49" t="s">
        <v>11</v>
      </c>
      <c r="J123" s="10"/>
    </row>
    <row r="124" spans="1:11" ht="13.5" thickTop="1" x14ac:dyDescent="0.2">
      <c r="A124" s="16"/>
      <c r="B124" s="83" t="s">
        <v>55</v>
      </c>
      <c r="C124" s="17">
        <v>9</v>
      </c>
      <c r="D124" s="17"/>
      <c r="E124" s="17">
        <v>1</v>
      </c>
      <c r="F124" s="17">
        <v>600</v>
      </c>
      <c r="G124" s="17"/>
      <c r="H124" s="17">
        <v>600</v>
      </c>
      <c r="I124" s="29"/>
      <c r="J124" s="24"/>
    </row>
    <row r="125" spans="1:11" x14ac:dyDescent="0.2">
      <c r="A125" s="31"/>
      <c r="B125" s="20"/>
      <c r="C125" s="19"/>
      <c r="D125" s="19"/>
      <c r="E125" s="19"/>
      <c r="F125" s="19"/>
      <c r="G125" s="19"/>
      <c r="H125" s="19"/>
      <c r="I125" s="19"/>
      <c r="J125" s="22"/>
    </row>
    <row r="126" spans="1:11" x14ac:dyDescent="0.2">
      <c r="A126" s="31"/>
      <c r="B126" s="20"/>
      <c r="C126" s="19"/>
      <c r="D126" s="19"/>
      <c r="E126" s="19"/>
      <c r="F126" s="19"/>
      <c r="G126" s="19"/>
      <c r="H126" s="19"/>
      <c r="I126" s="19"/>
      <c r="J126" s="22"/>
    </row>
    <row r="127" spans="1:11" x14ac:dyDescent="0.2">
      <c r="A127" s="16"/>
      <c r="B127" s="18"/>
      <c r="C127" s="17"/>
      <c r="D127" s="17"/>
      <c r="E127" s="17"/>
      <c r="F127" s="17"/>
      <c r="G127" s="17"/>
      <c r="H127" s="17"/>
      <c r="I127" s="17"/>
      <c r="J127" s="24"/>
    </row>
    <row r="128" spans="1:11" x14ac:dyDescent="0.2">
      <c r="A128" s="31"/>
      <c r="B128" s="20"/>
      <c r="C128" s="19"/>
      <c r="D128" s="19"/>
      <c r="E128" s="19"/>
      <c r="F128" s="19"/>
      <c r="G128" s="19"/>
      <c r="H128" s="19"/>
      <c r="I128" s="19"/>
      <c r="J128" s="22"/>
    </row>
    <row r="129" spans="1:10" x14ac:dyDescent="0.2">
      <c r="A129" s="31"/>
      <c r="B129" s="20"/>
      <c r="C129" s="19"/>
      <c r="D129" s="19"/>
      <c r="E129" s="19"/>
      <c r="F129" s="19"/>
      <c r="G129" s="19"/>
      <c r="H129" s="19"/>
      <c r="I129" s="19"/>
      <c r="J129" s="22"/>
    </row>
    <row r="132" spans="1:10" x14ac:dyDescent="0.2">
      <c r="B132" s="41" t="s">
        <v>13</v>
      </c>
      <c r="D132" s="1" t="s">
        <v>33</v>
      </c>
      <c r="E132" s="1"/>
      <c r="F132" s="41"/>
      <c r="G132" s="41"/>
      <c r="H132" s="41" t="s">
        <v>14</v>
      </c>
      <c r="I132" s="1">
        <v>540</v>
      </c>
      <c r="J132" s="1"/>
    </row>
    <row r="133" spans="1:10" ht="13.5" thickBo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</row>
    <row r="134" spans="1:10" ht="13.5" thickTop="1" x14ac:dyDescent="0.2">
      <c r="A134" s="7"/>
      <c r="B134" s="43"/>
      <c r="C134" s="33"/>
      <c r="D134" s="44"/>
      <c r="E134" s="44" t="s">
        <v>3</v>
      </c>
      <c r="F134" s="44"/>
      <c r="G134" s="44"/>
      <c r="H134" s="45" t="s">
        <v>15</v>
      </c>
      <c r="I134" s="46"/>
      <c r="J134" s="9"/>
    </row>
    <row r="135" spans="1:10" ht="13.5" thickBot="1" x14ac:dyDescent="0.25">
      <c r="A135" s="8"/>
      <c r="B135" s="47" t="s">
        <v>6</v>
      </c>
      <c r="C135" s="48"/>
      <c r="D135" s="49" t="s">
        <v>16</v>
      </c>
      <c r="E135" s="49" t="s">
        <v>9</v>
      </c>
      <c r="F135" s="49" t="s">
        <v>10</v>
      </c>
      <c r="G135" s="49" t="s">
        <v>11</v>
      </c>
      <c r="H135" s="49" t="s">
        <v>10</v>
      </c>
      <c r="I135" s="49" t="s">
        <v>11</v>
      </c>
      <c r="J135" s="10"/>
    </row>
    <row r="136" spans="1:10" ht="13.5" thickTop="1" x14ac:dyDescent="0.2">
      <c r="A136" s="16"/>
      <c r="B136" s="83" t="s">
        <v>55</v>
      </c>
      <c r="C136" s="17">
        <v>20</v>
      </c>
      <c r="D136" s="17"/>
      <c r="E136" s="17">
        <v>1</v>
      </c>
      <c r="F136" s="17">
        <v>230</v>
      </c>
      <c r="G136" s="17"/>
      <c r="H136" s="17">
        <v>230</v>
      </c>
      <c r="I136" s="29"/>
      <c r="J136" s="24"/>
    </row>
    <row r="137" spans="1:10" x14ac:dyDescent="0.2">
      <c r="A137" s="31"/>
      <c r="B137" s="20"/>
      <c r="C137" s="19"/>
      <c r="D137" s="19"/>
      <c r="E137" s="19"/>
      <c r="F137" s="19"/>
      <c r="G137" s="19"/>
      <c r="H137" s="19"/>
      <c r="I137" s="19"/>
      <c r="J137" s="22"/>
    </row>
    <row r="138" spans="1:10" x14ac:dyDescent="0.2">
      <c r="A138" s="31"/>
      <c r="B138" s="20"/>
      <c r="C138" s="19"/>
      <c r="D138" s="19"/>
      <c r="E138" s="19"/>
      <c r="F138" s="19"/>
      <c r="G138" s="19"/>
      <c r="H138" s="19"/>
      <c r="I138" s="19"/>
      <c r="J138" s="22"/>
    </row>
    <row r="139" spans="1:10" x14ac:dyDescent="0.2">
      <c r="A139" s="16"/>
      <c r="B139" s="18"/>
      <c r="C139" s="17"/>
      <c r="D139" s="17"/>
      <c r="E139" s="17"/>
      <c r="F139" s="17"/>
      <c r="G139" s="17"/>
      <c r="H139" s="17"/>
      <c r="I139" s="17"/>
      <c r="J139" s="24"/>
    </row>
    <row r="140" spans="1:10" x14ac:dyDescent="0.2">
      <c r="A140" s="31"/>
      <c r="B140" s="20"/>
      <c r="C140" s="19"/>
      <c r="D140" s="19"/>
      <c r="E140" s="19"/>
      <c r="F140" s="19"/>
      <c r="G140" s="19"/>
      <c r="H140" s="19"/>
      <c r="I140" s="19"/>
      <c r="J140" s="22"/>
    </row>
    <row r="141" spans="1:10" x14ac:dyDescent="0.2">
      <c r="A141" s="31"/>
      <c r="B141" s="20"/>
      <c r="C141" s="19"/>
      <c r="D141" s="19"/>
      <c r="E141" s="19"/>
      <c r="F141" s="19"/>
      <c r="G141" s="19"/>
      <c r="H141" s="19"/>
      <c r="I141" s="19"/>
      <c r="J141" s="22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zoomScaleNormal="100" workbookViewId="0">
      <selection activeCell="N13" sqref="N13"/>
    </sheetView>
  </sheetViews>
  <sheetFormatPr defaultRowHeight="11.25" x14ac:dyDescent="0.2"/>
  <cols>
    <col min="1" max="1" width="2.7109375" style="33" customWidth="1"/>
    <col min="2" max="2" width="4.5703125" style="1" customWidth="1"/>
    <col min="3" max="3" width="3.28515625" style="1" customWidth="1"/>
    <col min="4" max="4" width="40.7109375" style="1" customWidth="1"/>
    <col min="5" max="5" width="6.28515625" style="1" customWidth="1"/>
    <col min="6" max="6" width="6.5703125" style="1" customWidth="1"/>
    <col min="7" max="11" width="10.7109375" style="1" customWidth="1"/>
    <col min="12" max="12" width="2.7109375" style="1" customWidth="1"/>
    <col min="13" max="17" width="9.140625" style="1"/>
    <col min="18" max="19" width="0" style="1" hidden="1" customWidth="1"/>
    <col min="20" max="20" width="21.140625" style="1" hidden="1" customWidth="1"/>
    <col min="21" max="22" width="0" style="1" hidden="1" customWidth="1"/>
    <col min="23" max="23" width="3.28515625" style="1" hidden="1" customWidth="1"/>
    <col min="24" max="24" width="5.85546875" style="1" hidden="1" customWidth="1"/>
    <col min="25" max="25" width="4.28515625" style="1" hidden="1" customWidth="1"/>
    <col min="26" max="26" width="23.85546875" style="1" hidden="1" customWidth="1"/>
    <col min="27" max="27" width="6.140625" style="1" hidden="1" customWidth="1"/>
    <col min="28" max="28" width="6.5703125" style="1" hidden="1" customWidth="1"/>
    <col min="29" max="35" width="0" style="1" hidden="1" customWidth="1"/>
    <col min="36" max="16384" width="9.140625" style="1"/>
  </cols>
  <sheetData>
    <row r="1" spans="1:33" x14ac:dyDescent="0.2">
      <c r="B1" s="102" t="s">
        <v>87</v>
      </c>
      <c r="C1" s="102"/>
      <c r="D1" s="79"/>
    </row>
    <row r="2" spans="1:33" s="2" customFormat="1" ht="15" x14ac:dyDescent="0.2">
      <c r="A2" s="34"/>
      <c r="B2" s="34"/>
      <c r="C2" s="34"/>
      <c r="D2" s="34"/>
      <c r="E2" s="34"/>
      <c r="F2" s="34" t="s">
        <v>0</v>
      </c>
      <c r="G2" s="34"/>
      <c r="H2" s="34"/>
      <c r="I2" s="34"/>
      <c r="J2" s="34" t="s">
        <v>1</v>
      </c>
      <c r="K2" s="34">
        <v>1</v>
      </c>
      <c r="L2" s="34"/>
    </row>
    <row r="3" spans="1:33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4">
        <v>2</v>
      </c>
      <c r="I3" s="4">
        <v>3</v>
      </c>
      <c r="J3" s="4">
        <v>4</v>
      </c>
      <c r="K3" s="4">
        <v>5</v>
      </c>
      <c r="L3" s="3"/>
    </row>
    <row r="4" spans="1:33" ht="12.95" customHeight="1" thickTop="1" x14ac:dyDescent="0.2">
      <c r="A4" s="7"/>
      <c r="B4" s="9"/>
      <c r="C4" s="11"/>
      <c r="D4" s="13"/>
      <c r="E4" s="13" t="s">
        <v>2</v>
      </c>
      <c r="F4" s="13" t="s">
        <v>3</v>
      </c>
      <c r="G4" s="35" t="s">
        <v>4</v>
      </c>
      <c r="H4" s="36"/>
      <c r="I4" s="13" t="s">
        <v>5</v>
      </c>
      <c r="J4" s="39" t="s">
        <v>12</v>
      </c>
      <c r="K4" s="40"/>
      <c r="L4" s="9"/>
      <c r="N4" s="65" t="s">
        <v>40</v>
      </c>
      <c r="O4" s="65" t="s">
        <v>41</v>
      </c>
      <c r="W4" s="7"/>
      <c r="X4" s="9"/>
      <c r="Y4" s="11"/>
      <c r="Z4" s="13"/>
      <c r="AA4" s="13" t="s">
        <v>2</v>
      </c>
      <c r="AB4" s="13" t="s">
        <v>3</v>
      </c>
      <c r="AC4" s="35" t="s">
        <v>4</v>
      </c>
      <c r="AD4" s="36"/>
      <c r="AE4" s="13" t="s">
        <v>5</v>
      </c>
      <c r="AF4" s="39" t="s">
        <v>12</v>
      </c>
      <c r="AG4" s="40"/>
    </row>
    <row r="5" spans="1:33" ht="12.95" customHeight="1" thickBot="1" x14ac:dyDescent="0.25">
      <c r="A5" s="8"/>
      <c r="B5" s="37" t="s">
        <v>6</v>
      </c>
      <c r="C5" s="38"/>
      <c r="D5" s="14" t="s">
        <v>7</v>
      </c>
      <c r="E5" s="14" t="s">
        <v>8</v>
      </c>
      <c r="F5" s="14" t="s">
        <v>9</v>
      </c>
      <c r="G5" s="15" t="s">
        <v>10</v>
      </c>
      <c r="H5" s="6" t="s">
        <v>11</v>
      </c>
      <c r="I5" s="14" t="s">
        <v>11</v>
      </c>
      <c r="J5" s="12" t="s">
        <v>10</v>
      </c>
      <c r="K5" s="6" t="s">
        <v>11</v>
      </c>
      <c r="L5" s="10"/>
      <c r="N5" s="78">
        <f>COUNTIF(Y6:AG46, "yes")-76</f>
        <v>109</v>
      </c>
      <c r="O5" s="78">
        <v>109</v>
      </c>
      <c r="T5" s="86" t="s">
        <v>48</v>
      </c>
      <c r="W5" s="8"/>
      <c r="X5" s="37" t="s">
        <v>6</v>
      </c>
      <c r="Y5" s="38"/>
      <c r="Z5" s="14" t="s">
        <v>7</v>
      </c>
      <c r="AA5" s="14" t="s">
        <v>8</v>
      </c>
      <c r="AB5" s="14" t="s">
        <v>9</v>
      </c>
      <c r="AC5" s="15" t="s">
        <v>10</v>
      </c>
      <c r="AD5" s="6" t="s">
        <v>11</v>
      </c>
      <c r="AE5" s="14" t="s">
        <v>11</v>
      </c>
      <c r="AF5" s="12" t="s">
        <v>10</v>
      </c>
      <c r="AG5" s="6" t="s">
        <v>11</v>
      </c>
    </row>
    <row r="6" spans="1:33" ht="15.95" customHeight="1" thickTop="1" x14ac:dyDescent="0.2">
      <c r="A6" s="16">
        <v>1</v>
      </c>
      <c r="B6" s="84" t="s">
        <v>88</v>
      </c>
      <c r="C6" s="54">
        <v>1</v>
      </c>
      <c r="D6" s="54" t="s">
        <v>36</v>
      </c>
      <c r="E6" s="74" t="s">
        <v>69</v>
      </c>
      <c r="F6" s="54"/>
      <c r="G6" s="55"/>
      <c r="H6" s="56">
        <v>4500</v>
      </c>
      <c r="I6" s="55"/>
      <c r="J6" s="56">
        <v>4500</v>
      </c>
      <c r="K6" s="57"/>
      <c r="L6" s="24">
        <v>1</v>
      </c>
      <c r="T6" s="86" t="s">
        <v>17</v>
      </c>
      <c r="W6" s="16">
        <v>1</v>
      </c>
      <c r="X6" s="84" t="s">
        <v>88</v>
      </c>
      <c r="Y6" s="54" t="str">
        <f>IF(C6='Rec Prob JournalKey'!C6,"yes","no")</f>
        <v>yes</v>
      </c>
      <c r="Z6" s="54" t="str">
        <f>IF(D6='Rec Prob JournalKey'!D6,"yes","no")</f>
        <v>yes</v>
      </c>
      <c r="AA6" s="54" t="str">
        <f>IF(E6='Rec Prob JournalKey'!E6,"yes","no")</f>
        <v>yes</v>
      </c>
      <c r="AB6" s="54" t="str">
        <f>IF(F6='Rec Prob JournalKey'!F6,"yes","no")</f>
        <v>yes</v>
      </c>
      <c r="AC6" s="54" t="str">
        <f>IF(G6='Rec Prob JournalKey'!G6,"yes","no")</f>
        <v>yes</v>
      </c>
      <c r="AD6" s="54" t="str">
        <f>IF(H6='Rec Prob JournalKey'!H6,"yes","no")</f>
        <v>yes</v>
      </c>
      <c r="AE6" s="54" t="str">
        <f>IF(I6='Rec Prob JournalKey'!I6,"yes","no")</f>
        <v>yes</v>
      </c>
      <c r="AF6" s="54" t="str">
        <f>IF(J6='Rec Prob JournalKey'!J6,"yes","no")</f>
        <v>yes</v>
      </c>
      <c r="AG6" s="54" t="str">
        <f>IF(K6='Rec Prob JournalKey'!K6,"yes","no")</f>
        <v>yes</v>
      </c>
    </row>
    <row r="7" spans="1:33" ht="15.95" customHeight="1" x14ac:dyDescent="0.2">
      <c r="A7" s="31">
        <f t="shared" ref="A7:A30" si="0">A6+1</f>
        <v>2</v>
      </c>
      <c r="B7" s="82"/>
      <c r="C7" s="56">
        <v>3</v>
      </c>
      <c r="D7" s="56" t="s">
        <v>18</v>
      </c>
      <c r="E7" s="75" t="s">
        <v>70</v>
      </c>
      <c r="F7" s="56"/>
      <c r="G7" s="56">
        <v>300</v>
      </c>
      <c r="H7" s="56"/>
      <c r="I7" s="56"/>
      <c r="J7" s="56"/>
      <c r="K7" s="58">
        <v>300</v>
      </c>
      <c r="L7" s="22">
        <f t="shared" ref="L7:L30" si="1">L6+1</f>
        <v>2</v>
      </c>
      <c r="T7" s="86" t="s">
        <v>89</v>
      </c>
      <c r="W7" s="31">
        <f t="shared" ref="W7:W24" si="2">W6+1</f>
        <v>2</v>
      </c>
      <c r="X7" s="82"/>
      <c r="Y7" s="54" t="str">
        <f>IF(C7='Rec Prob JournalKey'!C7,"yes","no")</f>
        <v>yes</v>
      </c>
      <c r="Z7" s="54" t="str">
        <f>IF(D7='Rec Prob JournalKey'!D7,"yes","no")</f>
        <v>yes</v>
      </c>
      <c r="AA7" s="54" t="str">
        <f>IF(E7='Rec Prob JournalKey'!E7,"yes","no")</f>
        <v>yes</v>
      </c>
      <c r="AB7" s="54" t="str">
        <f>IF(F7='Rec Prob JournalKey'!F7,"yes","no")</f>
        <v>yes</v>
      </c>
      <c r="AC7" s="54" t="str">
        <f>IF(G7='Rec Prob JournalKey'!G7,"yes","no")</f>
        <v>yes</v>
      </c>
      <c r="AD7" s="54" t="str">
        <f>IF(H7='Rec Prob JournalKey'!H7,"yes","no")</f>
        <v>yes</v>
      </c>
      <c r="AE7" s="54" t="str">
        <f>IF(I7='Rec Prob JournalKey'!I7,"yes","no")</f>
        <v>yes</v>
      </c>
      <c r="AF7" s="54" t="str">
        <f>IF(J7='Rec Prob JournalKey'!J7,"yes","no")</f>
        <v>yes</v>
      </c>
      <c r="AG7" s="54" t="str">
        <f>IF(K7='Rec Prob JournalKey'!K7,"yes","no")</f>
        <v>yes</v>
      </c>
    </row>
    <row r="8" spans="1:33" ht="15.95" customHeight="1" thickBot="1" x14ac:dyDescent="0.25">
      <c r="A8" s="32">
        <f t="shared" si="0"/>
        <v>3</v>
      </c>
      <c r="B8" s="87"/>
      <c r="C8" s="59">
        <v>5</v>
      </c>
      <c r="D8" s="59" t="s">
        <v>89</v>
      </c>
      <c r="E8" s="76" t="s">
        <v>73</v>
      </c>
      <c r="F8" s="59"/>
      <c r="G8" s="59">
        <v>650</v>
      </c>
      <c r="H8" s="59"/>
      <c r="I8" s="59">
        <v>650</v>
      </c>
      <c r="J8" s="59"/>
      <c r="K8" s="60"/>
      <c r="L8" s="28">
        <f t="shared" si="1"/>
        <v>3</v>
      </c>
      <c r="T8" s="86" t="s">
        <v>18</v>
      </c>
      <c r="W8" s="32">
        <f t="shared" si="2"/>
        <v>3</v>
      </c>
      <c r="X8" s="87"/>
      <c r="Y8" s="54" t="str">
        <f>IF(C8='Rec Prob JournalKey'!C8,"yes","no")</f>
        <v>yes</v>
      </c>
      <c r="Z8" s="54" t="str">
        <f>IF(D8='Rec Prob JournalKey'!D8,"yes","no")</f>
        <v>yes</v>
      </c>
      <c r="AA8" s="54" t="str">
        <f>IF(E8='Rec Prob JournalKey'!E8,"yes","no")</f>
        <v>yes</v>
      </c>
      <c r="AB8" s="54" t="str">
        <f>IF(F8='Rec Prob JournalKey'!F8,"yes","no")</f>
        <v>yes</v>
      </c>
      <c r="AC8" s="54" t="str">
        <f>IF(G8='Rec Prob JournalKey'!G8,"yes","no")</f>
        <v>yes</v>
      </c>
      <c r="AD8" s="54" t="str">
        <f>IF(H8='Rec Prob JournalKey'!H8,"yes","no")</f>
        <v>yes</v>
      </c>
      <c r="AE8" s="54" t="str">
        <f>IF(I8='Rec Prob JournalKey'!I8,"yes","no")</f>
        <v>yes</v>
      </c>
      <c r="AF8" s="54" t="str">
        <f>IF(J8='Rec Prob JournalKey'!J8,"yes","no")</f>
        <v>yes</v>
      </c>
      <c r="AG8" s="54" t="str">
        <f>IF(K8='Rec Prob JournalKey'!K8,"yes","no")</f>
        <v>yes</v>
      </c>
    </row>
    <row r="9" spans="1:33" ht="15.95" customHeight="1" x14ac:dyDescent="0.2">
      <c r="A9" s="16">
        <f t="shared" si="0"/>
        <v>4</v>
      </c>
      <c r="B9" s="81"/>
      <c r="C9" s="54">
        <v>6</v>
      </c>
      <c r="D9" s="54" t="s">
        <v>91</v>
      </c>
      <c r="E9" s="74" t="s">
        <v>93</v>
      </c>
      <c r="F9" s="74" t="s">
        <v>54</v>
      </c>
      <c r="G9" s="54"/>
      <c r="H9" s="54"/>
      <c r="I9" s="54">
        <v>630</v>
      </c>
      <c r="J9" s="54">
        <v>630</v>
      </c>
      <c r="K9" s="61"/>
      <c r="L9" s="24">
        <f t="shared" si="1"/>
        <v>4</v>
      </c>
      <c r="T9" s="86" t="s">
        <v>90</v>
      </c>
      <c r="W9" s="16">
        <f t="shared" si="2"/>
        <v>4</v>
      </c>
      <c r="X9" s="81"/>
      <c r="Y9" s="54" t="str">
        <f>IF(C9='Rec Prob JournalKey'!C9,"yes","no")</f>
        <v>yes</v>
      </c>
      <c r="Z9" s="54" t="str">
        <f>IF(D9='Rec Prob JournalKey'!D9,"yes","no")</f>
        <v>yes</v>
      </c>
      <c r="AA9" s="54" t="str">
        <f>IF(E9='Rec Prob JournalKey'!E9,"yes","no")</f>
        <v>yes</v>
      </c>
      <c r="AB9" s="54" t="str">
        <f>IF(F9='Rec Prob JournalKey'!F9,"yes","no")</f>
        <v>yes</v>
      </c>
      <c r="AC9" s="54" t="str">
        <f>IF(G9='Rec Prob JournalKey'!G9,"yes","no")</f>
        <v>yes</v>
      </c>
      <c r="AD9" s="54" t="str">
        <f>IF(H9='Rec Prob JournalKey'!H9,"yes","no")</f>
        <v>yes</v>
      </c>
      <c r="AE9" s="54" t="str">
        <f>IF(I9='Rec Prob JournalKey'!I9,"yes","no")</f>
        <v>yes</v>
      </c>
      <c r="AF9" s="54" t="str">
        <f>IF(J9='Rec Prob JournalKey'!J9,"yes","no")</f>
        <v>yes</v>
      </c>
      <c r="AG9" s="54" t="str">
        <f>IF(K9='Rec Prob JournalKey'!K9,"yes","no")</f>
        <v>yes</v>
      </c>
    </row>
    <row r="10" spans="1:33" ht="15.95" customHeight="1" x14ac:dyDescent="0.2">
      <c r="A10" s="31">
        <f t="shared" si="0"/>
        <v>5</v>
      </c>
      <c r="B10" s="82"/>
      <c r="C10" s="56">
        <v>9</v>
      </c>
      <c r="D10" s="56" t="s">
        <v>44</v>
      </c>
      <c r="E10" s="75" t="s">
        <v>74</v>
      </c>
      <c r="F10" s="56"/>
      <c r="G10" s="56">
        <v>130</v>
      </c>
      <c r="H10" s="56"/>
      <c r="I10" s="56"/>
      <c r="J10" s="56"/>
      <c r="K10" s="58">
        <v>130</v>
      </c>
      <c r="L10" s="22">
        <f t="shared" si="1"/>
        <v>5</v>
      </c>
      <c r="T10" s="86" t="s">
        <v>36</v>
      </c>
      <c r="W10" s="31">
        <f t="shared" si="2"/>
        <v>5</v>
      </c>
      <c r="X10" s="82"/>
      <c r="Y10" s="54" t="str">
        <f>IF(C10='Rec Prob JournalKey'!C10,"yes","no")</f>
        <v>yes</v>
      </c>
      <c r="Z10" s="54" t="str">
        <f>IF(D10='Rec Prob JournalKey'!D10,"yes","no")</f>
        <v>yes</v>
      </c>
      <c r="AA10" s="54" t="str">
        <f>IF(E10='Rec Prob JournalKey'!E10,"yes","no")</f>
        <v>yes</v>
      </c>
      <c r="AB10" s="54" t="str">
        <f>IF(F10='Rec Prob JournalKey'!F10,"yes","no")</f>
        <v>yes</v>
      </c>
      <c r="AC10" s="54" t="str">
        <f>IF(G10='Rec Prob JournalKey'!G10,"yes","no")</f>
        <v>yes</v>
      </c>
      <c r="AD10" s="54" t="str">
        <f>IF(H10='Rec Prob JournalKey'!H10,"yes","no")</f>
        <v>yes</v>
      </c>
      <c r="AE10" s="54" t="str">
        <f>IF(I10='Rec Prob JournalKey'!I10,"yes","no")</f>
        <v>yes</v>
      </c>
      <c r="AF10" s="54" t="str">
        <f>IF(J10='Rec Prob JournalKey'!J10,"yes","no")</f>
        <v>yes</v>
      </c>
      <c r="AG10" s="54" t="str">
        <f>IF(K10='Rec Prob JournalKey'!K10,"yes","no")</f>
        <v>yes</v>
      </c>
    </row>
    <row r="11" spans="1:33" ht="15.95" customHeight="1" thickBot="1" x14ac:dyDescent="0.25">
      <c r="A11" s="32">
        <f t="shared" si="0"/>
        <v>6</v>
      </c>
      <c r="B11" s="87"/>
      <c r="C11" s="59">
        <v>11</v>
      </c>
      <c r="D11" s="59" t="s">
        <v>32</v>
      </c>
      <c r="E11" s="76" t="s">
        <v>75</v>
      </c>
      <c r="F11" s="59"/>
      <c r="G11" s="59">
        <v>530</v>
      </c>
      <c r="H11" s="59"/>
      <c r="I11" s="59"/>
      <c r="J11" s="59"/>
      <c r="K11" s="60">
        <v>530</v>
      </c>
      <c r="L11" s="28">
        <f t="shared" si="1"/>
        <v>6</v>
      </c>
      <c r="T11" s="86" t="s">
        <v>37</v>
      </c>
      <c r="W11" s="32">
        <f t="shared" si="2"/>
        <v>6</v>
      </c>
      <c r="X11" s="87"/>
      <c r="Y11" s="54" t="str">
        <f>IF(C11='Rec Prob JournalKey'!C11,"yes","no")</f>
        <v>yes</v>
      </c>
      <c r="Z11" s="54" t="str">
        <f>IF(D11='Rec Prob JournalKey'!D11,"yes","no")</f>
        <v>yes</v>
      </c>
      <c r="AA11" s="54" t="str">
        <f>IF(E11='Rec Prob JournalKey'!E11,"yes","no")</f>
        <v>yes</v>
      </c>
      <c r="AB11" s="54" t="str">
        <f>IF(F11='Rec Prob JournalKey'!F11,"yes","no")</f>
        <v>yes</v>
      </c>
      <c r="AC11" s="54" t="str">
        <f>IF(G11='Rec Prob JournalKey'!G11,"yes","no")</f>
        <v>yes</v>
      </c>
      <c r="AD11" s="54" t="str">
        <f>IF(H11='Rec Prob JournalKey'!H11,"yes","no")</f>
        <v>yes</v>
      </c>
      <c r="AE11" s="54" t="str">
        <f>IF(I11='Rec Prob JournalKey'!I11,"yes","no")</f>
        <v>yes</v>
      </c>
      <c r="AF11" s="54" t="str">
        <f>IF(J11='Rec Prob JournalKey'!J11,"yes","no")</f>
        <v>yes</v>
      </c>
      <c r="AG11" s="54" t="str">
        <f>IF(K11='Rec Prob JournalKey'!K11,"yes","no")</f>
        <v>yes</v>
      </c>
    </row>
    <row r="12" spans="1:33" ht="15.95" customHeight="1" x14ac:dyDescent="0.2">
      <c r="A12" s="16">
        <f t="shared" si="0"/>
        <v>7</v>
      </c>
      <c r="B12" s="81"/>
      <c r="C12" s="54">
        <v>13</v>
      </c>
      <c r="D12" s="54" t="s">
        <v>18</v>
      </c>
      <c r="E12" s="74" t="s">
        <v>76</v>
      </c>
      <c r="F12" s="54"/>
      <c r="G12" s="54">
        <v>800</v>
      </c>
      <c r="H12" s="54"/>
      <c r="I12" s="54"/>
      <c r="J12" s="54"/>
      <c r="K12" s="61"/>
      <c r="L12" s="24">
        <f t="shared" si="1"/>
        <v>7</v>
      </c>
      <c r="T12" s="86" t="s">
        <v>91</v>
      </c>
      <c r="W12" s="16">
        <f t="shared" si="2"/>
        <v>7</v>
      </c>
      <c r="X12" s="81"/>
      <c r="Y12" s="54" t="str">
        <f>IF(C12='Rec Prob JournalKey'!C12,"yes","no")</f>
        <v>yes</v>
      </c>
      <c r="Z12" s="54" t="str">
        <f>IF(D12='Rec Prob JournalKey'!D12,"yes","no")</f>
        <v>yes</v>
      </c>
      <c r="AA12" s="54" t="str">
        <f>IF(E12='Rec Prob JournalKey'!E12,"yes","no")</f>
        <v>yes</v>
      </c>
      <c r="AB12" s="54" t="str">
        <f>IF(F12='Rec Prob JournalKey'!F12,"yes","no")</f>
        <v>yes</v>
      </c>
      <c r="AC12" s="54" t="str">
        <f>IF(G12='Rec Prob JournalKey'!G12,"yes","no")</f>
        <v>yes</v>
      </c>
      <c r="AD12" s="54" t="str">
        <f>IF(H12='Rec Prob JournalKey'!H12,"yes","no")</f>
        <v>yes</v>
      </c>
      <c r="AE12" s="54" t="str">
        <f>IF(I12='Rec Prob JournalKey'!I12,"yes","no")</f>
        <v>yes</v>
      </c>
      <c r="AF12" s="54" t="str">
        <f>IF(J12='Rec Prob JournalKey'!J12,"yes","no")</f>
        <v>yes</v>
      </c>
      <c r="AG12" s="54" t="str">
        <f>IF(K12='Rec Prob JournalKey'!K12,"yes","no")</f>
        <v>yes</v>
      </c>
    </row>
    <row r="13" spans="1:33" ht="15.95" customHeight="1" x14ac:dyDescent="0.2">
      <c r="A13" s="31">
        <f t="shared" si="0"/>
        <v>8</v>
      </c>
      <c r="B13" s="82"/>
      <c r="C13" s="56"/>
      <c r="D13" s="56" t="s">
        <v>90</v>
      </c>
      <c r="E13" s="56"/>
      <c r="F13" s="56"/>
      <c r="G13" s="56"/>
      <c r="H13" s="56">
        <v>800</v>
      </c>
      <c r="I13" s="56"/>
      <c r="J13" s="56"/>
      <c r="K13" s="58"/>
      <c r="L13" s="22">
        <f t="shared" si="1"/>
        <v>8</v>
      </c>
      <c r="T13" s="86" t="s">
        <v>92</v>
      </c>
      <c r="W13" s="31">
        <f t="shared" si="2"/>
        <v>8</v>
      </c>
      <c r="X13" s="82"/>
      <c r="Y13" s="54" t="str">
        <f>IF(C13='Rec Prob JournalKey'!C13,"yes","no")</f>
        <v>yes</v>
      </c>
      <c r="Z13" s="54" t="str">
        <f>IF(D13='Rec Prob JournalKey'!D13,"yes","no")</f>
        <v>yes</v>
      </c>
      <c r="AA13" s="54" t="str">
        <f>IF(E13='Rec Prob JournalKey'!E13,"yes","no")</f>
        <v>yes</v>
      </c>
      <c r="AB13" s="54" t="str">
        <f>IF(F13='Rec Prob JournalKey'!F13,"yes","no")</f>
        <v>yes</v>
      </c>
      <c r="AC13" s="54" t="str">
        <f>IF(G13='Rec Prob JournalKey'!G13,"yes","no")</f>
        <v>yes</v>
      </c>
      <c r="AD13" s="54" t="str">
        <f>IF(H13='Rec Prob JournalKey'!H13,"yes","no")</f>
        <v>yes</v>
      </c>
      <c r="AE13" s="54" t="str">
        <f>IF(I13='Rec Prob JournalKey'!I13,"yes","no")</f>
        <v>yes</v>
      </c>
      <c r="AF13" s="54" t="str">
        <f>IF(J13='Rec Prob JournalKey'!J13,"yes","no")</f>
        <v>yes</v>
      </c>
      <c r="AG13" s="54" t="str">
        <f>IF(K13='Rec Prob JournalKey'!K13,"yes","no")</f>
        <v>yes</v>
      </c>
    </row>
    <row r="14" spans="1:33" ht="15.95" customHeight="1" thickBot="1" x14ac:dyDescent="0.25">
      <c r="A14" s="32">
        <f t="shared" si="0"/>
        <v>9</v>
      </c>
      <c r="B14" s="87"/>
      <c r="C14" s="59">
        <v>13</v>
      </c>
      <c r="D14" s="59" t="s">
        <v>91</v>
      </c>
      <c r="E14" s="76" t="s">
        <v>71</v>
      </c>
      <c r="F14" s="76" t="s">
        <v>54</v>
      </c>
      <c r="G14" s="59"/>
      <c r="H14" s="59"/>
      <c r="I14" s="59">
        <v>650</v>
      </c>
      <c r="J14" s="59">
        <v>650</v>
      </c>
      <c r="K14" s="60"/>
      <c r="L14" s="28">
        <f t="shared" si="1"/>
        <v>9</v>
      </c>
      <c r="T14" s="86" t="s">
        <v>31</v>
      </c>
      <c r="W14" s="32">
        <f t="shared" si="2"/>
        <v>9</v>
      </c>
      <c r="X14" s="87"/>
      <c r="Y14" s="54" t="str">
        <f>IF(C14='Rec Prob JournalKey'!C14,"yes","no")</f>
        <v>yes</v>
      </c>
      <c r="Z14" s="54" t="str">
        <f>IF(D14='Rec Prob JournalKey'!D14,"yes","no")</f>
        <v>yes</v>
      </c>
      <c r="AA14" s="54" t="str">
        <f>IF(E14='Rec Prob JournalKey'!E14,"yes","no")</f>
        <v>yes</v>
      </c>
      <c r="AB14" s="54" t="str">
        <f>IF(F14='Rec Prob JournalKey'!F14,"yes","no")</f>
        <v>yes</v>
      </c>
      <c r="AC14" s="54" t="str">
        <f>IF(G14='Rec Prob JournalKey'!G14,"yes","no")</f>
        <v>yes</v>
      </c>
      <c r="AD14" s="54" t="str">
        <f>IF(H14='Rec Prob JournalKey'!H14,"yes","no")</f>
        <v>yes</v>
      </c>
      <c r="AE14" s="54" t="str">
        <f>IF(I14='Rec Prob JournalKey'!I14,"yes","no")</f>
        <v>yes</v>
      </c>
      <c r="AF14" s="54" t="str">
        <f>IF(J14='Rec Prob JournalKey'!J14,"yes","no")</f>
        <v>yes</v>
      </c>
      <c r="AG14" s="54" t="str">
        <f>IF(K14='Rec Prob JournalKey'!K14,"yes","no")</f>
        <v>yes</v>
      </c>
    </row>
    <row r="15" spans="1:33" ht="15.95" customHeight="1" x14ac:dyDescent="0.2">
      <c r="A15" s="16">
        <f t="shared" si="0"/>
        <v>10</v>
      </c>
      <c r="B15" s="81"/>
      <c r="C15" s="54">
        <v>16</v>
      </c>
      <c r="D15" s="54" t="s">
        <v>31</v>
      </c>
      <c r="E15" s="74" t="s">
        <v>79</v>
      </c>
      <c r="F15" s="54"/>
      <c r="G15" s="54">
        <v>55</v>
      </c>
      <c r="H15" s="54"/>
      <c r="I15" s="54"/>
      <c r="J15" s="54"/>
      <c r="K15" s="61">
        <v>55</v>
      </c>
      <c r="L15" s="24">
        <f t="shared" si="1"/>
        <v>10</v>
      </c>
      <c r="T15" s="86" t="s">
        <v>32</v>
      </c>
      <c r="W15" s="16">
        <f t="shared" si="2"/>
        <v>10</v>
      </c>
      <c r="X15" s="81"/>
      <c r="Y15" s="54" t="str">
        <f>IF(C15='Rec Prob JournalKey'!C15,"yes","no")</f>
        <v>yes</v>
      </c>
      <c r="Z15" s="54" t="str">
        <f>IF(D15='Rec Prob JournalKey'!D15,"yes","no")</f>
        <v>yes</v>
      </c>
      <c r="AA15" s="54" t="str">
        <f>IF(E15='Rec Prob JournalKey'!E15,"yes","no")</f>
        <v>yes</v>
      </c>
      <c r="AB15" s="54" t="str">
        <f>IF(F15='Rec Prob JournalKey'!F15,"yes","no")</f>
        <v>yes</v>
      </c>
      <c r="AC15" s="54" t="str">
        <f>IF(G15='Rec Prob JournalKey'!G15,"yes","no")</f>
        <v>yes</v>
      </c>
      <c r="AD15" s="54" t="str">
        <f>IF(H15='Rec Prob JournalKey'!H15,"yes","no")</f>
        <v>yes</v>
      </c>
      <c r="AE15" s="54" t="str">
        <f>IF(I15='Rec Prob JournalKey'!I15,"yes","no")</f>
        <v>yes</v>
      </c>
      <c r="AF15" s="54" t="str">
        <f>IF(J15='Rec Prob JournalKey'!J15,"yes","no")</f>
        <v>yes</v>
      </c>
      <c r="AG15" s="54" t="str">
        <f>IF(K15='Rec Prob JournalKey'!K15,"yes","no")</f>
        <v>yes</v>
      </c>
    </row>
    <row r="16" spans="1:33" ht="15.95" customHeight="1" x14ac:dyDescent="0.2">
      <c r="A16" s="31">
        <f t="shared" si="0"/>
        <v>11</v>
      </c>
      <c r="B16" s="82"/>
      <c r="C16" s="56">
        <v>18</v>
      </c>
      <c r="D16" s="56" t="s">
        <v>90</v>
      </c>
      <c r="E16" s="75" t="s">
        <v>80</v>
      </c>
      <c r="F16" s="56"/>
      <c r="G16" s="56">
        <v>500</v>
      </c>
      <c r="H16" s="56"/>
      <c r="I16" s="56"/>
      <c r="J16" s="56"/>
      <c r="K16" s="58">
        <v>500</v>
      </c>
      <c r="L16" s="22">
        <f t="shared" si="1"/>
        <v>11</v>
      </c>
      <c r="T16" s="86" t="s">
        <v>44</v>
      </c>
      <c r="W16" s="31">
        <f t="shared" si="2"/>
        <v>11</v>
      </c>
      <c r="X16" s="82"/>
      <c r="Y16" s="54" t="str">
        <f>IF(C16='Rec Prob JournalKey'!C16,"yes","no")</f>
        <v>yes</v>
      </c>
      <c r="Z16" s="54" t="str">
        <f>IF(D16='Rec Prob JournalKey'!D16,"yes","no")</f>
        <v>yes</v>
      </c>
      <c r="AA16" s="54" t="str">
        <f>IF(E16='Rec Prob JournalKey'!E16,"yes","no")</f>
        <v>yes</v>
      </c>
      <c r="AB16" s="54" t="str">
        <f>IF(F16='Rec Prob JournalKey'!F16,"yes","no")</f>
        <v>yes</v>
      </c>
      <c r="AC16" s="54" t="str">
        <f>IF(G16='Rec Prob JournalKey'!G16,"yes","no")</f>
        <v>yes</v>
      </c>
      <c r="AD16" s="54" t="str">
        <f>IF(H16='Rec Prob JournalKey'!H16,"yes","no")</f>
        <v>yes</v>
      </c>
      <c r="AE16" s="54" t="str">
        <f>IF(I16='Rec Prob JournalKey'!I16,"yes","no")</f>
        <v>yes</v>
      </c>
      <c r="AF16" s="54" t="str">
        <f>IF(J16='Rec Prob JournalKey'!J16,"yes","no")</f>
        <v>yes</v>
      </c>
      <c r="AG16" s="54" t="str">
        <f>IF(K16='Rec Prob JournalKey'!K16,"yes","no")</f>
        <v>yes</v>
      </c>
    </row>
    <row r="17" spans="1:33" ht="15.95" customHeight="1" thickBot="1" x14ac:dyDescent="0.25">
      <c r="A17" s="32">
        <f t="shared" si="0"/>
        <v>12</v>
      </c>
      <c r="B17" s="87"/>
      <c r="C17" s="59">
        <v>20</v>
      </c>
      <c r="D17" s="59" t="s">
        <v>18</v>
      </c>
      <c r="E17" s="76" t="s">
        <v>81</v>
      </c>
      <c r="F17" s="59"/>
      <c r="G17" s="59">
        <v>105</v>
      </c>
      <c r="H17" s="59"/>
      <c r="I17" s="59"/>
      <c r="J17" s="59"/>
      <c r="K17" s="60">
        <v>105</v>
      </c>
      <c r="L17" s="28">
        <f t="shared" si="1"/>
        <v>12</v>
      </c>
      <c r="T17" s="86" t="s">
        <v>56</v>
      </c>
      <c r="W17" s="32">
        <f t="shared" si="2"/>
        <v>12</v>
      </c>
      <c r="X17" s="87"/>
      <c r="Y17" s="54" t="str">
        <f>IF(C17='Rec Prob JournalKey'!C17,"yes","no")</f>
        <v>yes</v>
      </c>
      <c r="Z17" s="54" t="str">
        <f>IF(D17='Rec Prob JournalKey'!D17,"yes","no")</f>
        <v>yes</v>
      </c>
      <c r="AA17" s="54" t="str">
        <f>IF(E17='Rec Prob JournalKey'!E17,"yes","no")</f>
        <v>yes</v>
      </c>
      <c r="AB17" s="54" t="str">
        <f>IF(F17='Rec Prob JournalKey'!F17,"yes","no")</f>
        <v>yes</v>
      </c>
      <c r="AC17" s="54" t="str">
        <f>IF(G17='Rec Prob JournalKey'!G17,"yes","no")</f>
        <v>yes</v>
      </c>
      <c r="AD17" s="54" t="str">
        <f>IF(H17='Rec Prob JournalKey'!H17,"yes","no")</f>
        <v>yes</v>
      </c>
      <c r="AE17" s="54" t="str">
        <f>IF(I17='Rec Prob JournalKey'!I17,"yes","no")</f>
        <v>yes</v>
      </c>
      <c r="AF17" s="54" t="str">
        <f>IF(J17='Rec Prob JournalKey'!J17,"yes","no")</f>
        <v>yes</v>
      </c>
      <c r="AG17" s="54" t="str">
        <f>IF(K17='Rec Prob JournalKey'!K17,"yes","no")</f>
        <v>yes</v>
      </c>
    </row>
    <row r="18" spans="1:33" ht="15.95" customHeight="1" x14ac:dyDescent="0.2">
      <c r="A18" s="16">
        <f t="shared" si="0"/>
        <v>13</v>
      </c>
      <c r="B18" s="81"/>
      <c r="C18" s="54">
        <v>20</v>
      </c>
      <c r="D18" s="54" t="s">
        <v>89</v>
      </c>
      <c r="E18" s="74" t="s">
        <v>82</v>
      </c>
      <c r="F18" s="54"/>
      <c r="G18" s="54"/>
      <c r="H18" s="54">
        <v>350</v>
      </c>
      <c r="I18" s="54"/>
      <c r="J18" s="54">
        <v>350</v>
      </c>
      <c r="K18" s="61"/>
      <c r="L18" s="24">
        <f t="shared" si="1"/>
        <v>13</v>
      </c>
      <c r="W18" s="16">
        <f t="shared" si="2"/>
        <v>13</v>
      </c>
      <c r="X18" s="81"/>
      <c r="Y18" s="54" t="str">
        <f>IF(C18='Rec Prob JournalKey'!C18,"yes","no")</f>
        <v>yes</v>
      </c>
      <c r="Z18" s="54" t="str">
        <f>IF(D18='Rec Prob JournalKey'!D18,"yes","no")</f>
        <v>yes</v>
      </c>
      <c r="AA18" s="54" t="str">
        <f>IF(E18='Rec Prob JournalKey'!E18,"yes","no")</f>
        <v>yes</v>
      </c>
      <c r="AB18" s="54" t="str">
        <f>IF(F18='Rec Prob JournalKey'!F18,"yes","no")</f>
        <v>yes</v>
      </c>
      <c r="AC18" s="54" t="str">
        <f>IF(G18='Rec Prob JournalKey'!G18,"yes","no")</f>
        <v>yes</v>
      </c>
      <c r="AD18" s="54" t="str">
        <f>IF(H18='Rec Prob JournalKey'!H18,"yes","no")</f>
        <v>yes</v>
      </c>
      <c r="AE18" s="54" t="str">
        <f>IF(I18='Rec Prob JournalKey'!I18,"yes","no")</f>
        <v>yes</v>
      </c>
      <c r="AF18" s="54" t="str">
        <f>IF(J18='Rec Prob JournalKey'!J18,"yes","no")</f>
        <v>yes</v>
      </c>
      <c r="AG18" s="54" t="str">
        <f>IF(K18='Rec Prob JournalKey'!K18,"yes","no")</f>
        <v>yes</v>
      </c>
    </row>
    <row r="19" spans="1:33" ht="15.95" customHeight="1" x14ac:dyDescent="0.2">
      <c r="A19" s="31">
        <f t="shared" si="0"/>
        <v>14</v>
      </c>
      <c r="B19" s="82"/>
      <c r="C19" s="56">
        <v>25</v>
      </c>
      <c r="D19" s="56" t="s">
        <v>92</v>
      </c>
      <c r="E19" s="75" t="s">
        <v>83</v>
      </c>
      <c r="F19" s="56"/>
      <c r="G19" s="56">
        <v>250</v>
      </c>
      <c r="H19" s="56"/>
      <c r="I19" s="56"/>
      <c r="J19" s="56"/>
      <c r="K19" s="58">
        <v>250</v>
      </c>
      <c r="L19" s="22">
        <f t="shared" si="1"/>
        <v>14</v>
      </c>
      <c r="W19" s="31">
        <f t="shared" si="2"/>
        <v>14</v>
      </c>
      <c r="X19" s="82"/>
      <c r="Y19" s="54" t="str">
        <f>IF(C19='Rec Prob JournalKey'!C19,"yes","no")</f>
        <v>yes</v>
      </c>
      <c r="Z19" s="54" t="str">
        <f>IF(D19='Rec Prob JournalKey'!D19,"yes","no")</f>
        <v>yes</v>
      </c>
      <c r="AA19" s="54" t="str">
        <f>IF(E19='Rec Prob JournalKey'!E19,"yes","no")</f>
        <v>yes</v>
      </c>
      <c r="AB19" s="54" t="str">
        <f>IF(F19='Rec Prob JournalKey'!F19,"yes","no")</f>
        <v>yes</v>
      </c>
      <c r="AC19" s="54" t="str">
        <f>IF(G19='Rec Prob JournalKey'!G19,"yes","no")</f>
        <v>yes</v>
      </c>
      <c r="AD19" s="54" t="str">
        <f>IF(H19='Rec Prob JournalKey'!H19,"yes","no")</f>
        <v>yes</v>
      </c>
      <c r="AE19" s="54" t="str">
        <f>IF(I19='Rec Prob JournalKey'!I19,"yes","no")</f>
        <v>yes</v>
      </c>
      <c r="AF19" s="54" t="str">
        <f>IF(J19='Rec Prob JournalKey'!J19,"yes","no")</f>
        <v>yes</v>
      </c>
      <c r="AG19" s="54" t="str">
        <f>IF(K19='Rec Prob JournalKey'!K19,"yes","no")</f>
        <v>yes</v>
      </c>
    </row>
    <row r="20" spans="1:33" ht="15.95" customHeight="1" thickBot="1" x14ac:dyDescent="0.25">
      <c r="A20" s="32">
        <f t="shared" si="0"/>
        <v>15</v>
      </c>
      <c r="B20" s="87"/>
      <c r="C20" s="59">
        <v>27</v>
      </c>
      <c r="D20" s="59" t="s">
        <v>18</v>
      </c>
      <c r="E20" s="76" t="s">
        <v>84</v>
      </c>
      <c r="F20" s="59"/>
      <c r="G20" s="59">
        <v>75</v>
      </c>
      <c r="H20" s="59"/>
      <c r="I20" s="59"/>
      <c r="J20" s="59"/>
      <c r="K20" s="60">
        <v>75</v>
      </c>
      <c r="L20" s="28">
        <f t="shared" si="1"/>
        <v>15</v>
      </c>
      <c r="W20" s="32">
        <f t="shared" si="2"/>
        <v>15</v>
      </c>
      <c r="X20" s="87"/>
      <c r="Y20" s="54" t="str">
        <f>IF(C20='Rec Prob JournalKey'!C20,"yes","no")</f>
        <v>yes</v>
      </c>
      <c r="Z20" s="54" t="str">
        <f>IF(D20='Rec Prob JournalKey'!D20,"yes","no")</f>
        <v>yes</v>
      </c>
      <c r="AA20" s="54" t="str">
        <f>IF(E20='Rec Prob JournalKey'!E20,"yes","no")</f>
        <v>yes</v>
      </c>
      <c r="AB20" s="54" t="str">
        <f>IF(F20='Rec Prob JournalKey'!F20,"yes","no")</f>
        <v>yes</v>
      </c>
      <c r="AC20" s="54" t="str">
        <f>IF(G20='Rec Prob JournalKey'!G20,"yes","no")</f>
        <v>yes</v>
      </c>
      <c r="AD20" s="54" t="str">
        <f>IF(H20='Rec Prob JournalKey'!H20,"yes","no")</f>
        <v>yes</v>
      </c>
      <c r="AE20" s="54" t="str">
        <f>IF(I20='Rec Prob JournalKey'!I20,"yes","no")</f>
        <v>yes</v>
      </c>
      <c r="AF20" s="54" t="str">
        <f>IF(J20='Rec Prob JournalKey'!J20,"yes","no")</f>
        <v>yes</v>
      </c>
      <c r="AG20" s="54" t="str">
        <f>IF(K20='Rec Prob JournalKey'!K20,"yes","no")</f>
        <v>yes</v>
      </c>
    </row>
    <row r="21" spans="1:33" ht="15.95" customHeight="1" x14ac:dyDescent="0.2">
      <c r="A21" s="16">
        <f t="shared" si="0"/>
        <v>16</v>
      </c>
      <c r="B21" s="81"/>
      <c r="C21" s="54">
        <v>27</v>
      </c>
      <c r="D21" s="54" t="s">
        <v>91</v>
      </c>
      <c r="E21" s="74" t="s">
        <v>77</v>
      </c>
      <c r="F21" s="74" t="s">
        <v>54</v>
      </c>
      <c r="G21" s="54"/>
      <c r="H21" s="54"/>
      <c r="I21" s="54">
        <v>1200</v>
      </c>
      <c r="J21" s="54">
        <v>1200</v>
      </c>
      <c r="K21" s="61"/>
      <c r="L21" s="24">
        <f t="shared" si="1"/>
        <v>16</v>
      </c>
      <c r="W21" s="16">
        <f t="shared" si="2"/>
        <v>16</v>
      </c>
      <c r="X21" s="81"/>
      <c r="Y21" s="54" t="str">
        <f>IF(C21='Rec Prob JournalKey'!C21,"yes","no")</f>
        <v>yes</v>
      </c>
      <c r="Z21" s="54" t="str">
        <f>IF(D21='Rec Prob JournalKey'!D21,"yes","no")</f>
        <v>yes</v>
      </c>
      <c r="AA21" s="54" t="str">
        <f>IF(E21='Rec Prob JournalKey'!E21,"yes","no")</f>
        <v>yes</v>
      </c>
      <c r="AB21" s="54" t="str">
        <f>IF(F21='Rec Prob JournalKey'!F21,"yes","no")</f>
        <v>yes</v>
      </c>
      <c r="AC21" s="54" t="str">
        <f>IF(G21='Rec Prob JournalKey'!G21,"yes","no")</f>
        <v>yes</v>
      </c>
      <c r="AD21" s="54" t="str">
        <f>IF(H21='Rec Prob JournalKey'!H21,"yes","no")</f>
        <v>yes</v>
      </c>
      <c r="AE21" s="54" t="str">
        <f>IF(I21='Rec Prob JournalKey'!I21,"yes","no")</f>
        <v>yes</v>
      </c>
      <c r="AF21" s="54" t="str">
        <f>IF(J21='Rec Prob JournalKey'!J21,"yes","no")</f>
        <v>yes</v>
      </c>
      <c r="AG21" s="54" t="str">
        <f>IF(K21='Rec Prob JournalKey'!K21,"yes","no")</f>
        <v>yes</v>
      </c>
    </row>
    <row r="22" spans="1:33" ht="15.95" customHeight="1" x14ac:dyDescent="0.2">
      <c r="A22" s="31">
        <f t="shared" si="0"/>
        <v>17</v>
      </c>
      <c r="B22" s="82"/>
      <c r="C22" s="56">
        <v>30</v>
      </c>
      <c r="D22" s="56" t="s">
        <v>37</v>
      </c>
      <c r="E22" s="75" t="s">
        <v>85</v>
      </c>
      <c r="F22" s="56"/>
      <c r="G22" s="56">
        <v>800</v>
      </c>
      <c r="H22" s="56"/>
      <c r="I22" s="56"/>
      <c r="J22" s="56"/>
      <c r="K22" s="58">
        <v>800</v>
      </c>
      <c r="L22" s="22">
        <f t="shared" si="1"/>
        <v>17</v>
      </c>
      <c r="W22" s="31">
        <f t="shared" si="2"/>
        <v>17</v>
      </c>
      <c r="X22" s="82"/>
      <c r="Y22" s="54" t="str">
        <f>IF(C22='Rec Prob JournalKey'!C22,"yes","no")</f>
        <v>yes</v>
      </c>
      <c r="Z22" s="54" t="str">
        <f>IF(D22='Rec Prob JournalKey'!D22,"yes","no")</f>
        <v>yes</v>
      </c>
      <c r="AA22" s="54" t="str">
        <f>IF(E22='Rec Prob JournalKey'!E22,"yes","no")</f>
        <v>yes</v>
      </c>
      <c r="AB22" s="54" t="str">
        <f>IF(F22='Rec Prob JournalKey'!F22,"yes","no")</f>
        <v>yes</v>
      </c>
      <c r="AC22" s="54" t="str">
        <f>IF(G22='Rec Prob JournalKey'!G22,"yes","no")</f>
        <v>yes</v>
      </c>
      <c r="AD22" s="54" t="str">
        <f>IF(H22='Rec Prob JournalKey'!H22,"yes","no")</f>
        <v>yes</v>
      </c>
      <c r="AE22" s="54" t="str">
        <f>IF(I22='Rec Prob JournalKey'!I22,"yes","no")</f>
        <v>yes</v>
      </c>
      <c r="AF22" s="54" t="str">
        <f>IF(J22='Rec Prob JournalKey'!J22,"yes","no")</f>
        <v>yes</v>
      </c>
      <c r="AG22" s="54" t="str">
        <f>IF(K22='Rec Prob JournalKey'!K22,"yes","no")</f>
        <v>yes</v>
      </c>
    </row>
    <row r="23" spans="1:33" ht="15.95" customHeight="1" thickBot="1" x14ac:dyDescent="0.25">
      <c r="A23" s="32">
        <f t="shared" si="0"/>
        <v>18</v>
      </c>
      <c r="B23" s="87"/>
      <c r="C23" s="59">
        <v>31</v>
      </c>
      <c r="D23" s="59" t="s">
        <v>91</v>
      </c>
      <c r="E23" s="76" t="s">
        <v>94</v>
      </c>
      <c r="F23" s="76" t="s">
        <v>54</v>
      </c>
      <c r="G23" s="59"/>
      <c r="H23" s="59"/>
      <c r="I23" s="59">
        <v>780</v>
      </c>
      <c r="J23" s="59">
        <v>780</v>
      </c>
      <c r="K23" s="60"/>
      <c r="L23" s="28">
        <f t="shared" si="1"/>
        <v>18</v>
      </c>
      <c r="W23" s="32">
        <f t="shared" si="2"/>
        <v>18</v>
      </c>
      <c r="X23" s="87"/>
      <c r="Y23" s="54" t="str">
        <f>IF(C23='Rec Prob JournalKey'!C23,"yes","no")</f>
        <v>yes</v>
      </c>
      <c r="Z23" s="54" t="str">
        <f>IF(D23='Rec Prob JournalKey'!D23,"yes","no")</f>
        <v>yes</v>
      </c>
      <c r="AA23" s="54" t="str">
        <f>IF(E23='Rec Prob JournalKey'!E23,"yes","no")</f>
        <v>yes</v>
      </c>
      <c r="AB23" s="54" t="str">
        <f>IF(F23='Rec Prob JournalKey'!F23,"yes","no")</f>
        <v>yes</v>
      </c>
      <c r="AC23" s="54" t="str">
        <f>IF(G23='Rec Prob JournalKey'!G23,"yes","no")</f>
        <v>yes</v>
      </c>
      <c r="AD23" s="54" t="str">
        <f>IF(H23='Rec Prob JournalKey'!H23,"yes","no")</f>
        <v>yes</v>
      </c>
      <c r="AE23" s="54" t="str">
        <f>IF(I23='Rec Prob JournalKey'!I23,"yes","no")</f>
        <v>yes</v>
      </c>
      <c r="AF23" s="54" t="str">
        <f>IF(J23='Rec Prob JournalKey'!J23,"yes","no")</f>
        <v>yes</v>
      </c>
      <c r="AG23" s="54" t="str">
        <f>IF(K23='Rec Prob JournalKey'!K23,"yes","no")</f>
        <v>yes</v>
      </c>
    </row>
    <row r="24" spans="1:33" ht="15.95" customHeight="1" thickBot="1" x14ac:dyDescent="0.25">
      <c r="A24" s="16">
        <f t="shared" si="0"/>
        <v>19</v>
      </c>
      <c r="B24" s="81"/>
      <c r="C24" s="54">
        <v>31</v>
      </c>
      <c r="D24" s="54" t="s">
        <v>56</v>
      </c>
      <c r="E24" s="54"/>
      <c r="F24" s="54"/>
      <c r="G24" s="88">
        <f>SUM(G6:G23)</f>
        <v>4195</v>
      </c>
      <c r="H24" s="88">
        <f t="shared" ref="H24:K24" si="3">SUM(H6:H23)</f>
        <v>5650</v>
      </c>
      <c r="I24" s="88">
        <f t="shared" si="3"/>
        <v>3910</v>
      </c>
      <c r="J24" s="88">
        <f t="shared" si="3"/>
        <v>8110</v>
      </c>
      <c r="K24" s="88">
        <f t="shared" si="3"/>
        <v>2745</v>
      </c>
      <c r="L24" s="24">
        <f t="shared" si="1"/>
        <v>19</v>
      </c>
      <c r="W24" s="16">
        <f t="shared" si="2"/>
        <v>19</v>
      </c>
      <c r="X24" s="81"/>
      <c r="Y24" s="54" t="str">
        <f>IF(C24='Rec Prob JournalKey'!C24,"yes","no")</f>
        <v>yes</v>
      </c>
      <c r="Z24" s="54" t="str">
        <f>IF(D24='Rec Prob JournalKey'!D24,"yes","no")</f>
        <v>yes</v>
      </c>
      <c r="AA24" s="54" t="str">
        <f>IF(E24='Rec Prob JournalKey'!E24,"yes","no")</f>
        <v>yes</v>
      </c>
      <c r="AB24" s="54" t="str">
        <f>IF(F24='Rec Prob JournalKey'!F24,"yes","no")</f>
        <v>yes</v>
      </c>
      <c r="AC24" s="54" t="str">
        <f>IF(G24='Rec Prob JournalKey'!G24,"yes","no")</f>
        <v>yes</v>
      </c>
      <c r="AD24" s="54" t="str">
        <f>IF(H24='Rec Prob JournalKey'!H24,"yes","no")</f>
        <v>yes</v>
      </c>
      <c r="AE24" s="54" t="str">
        <f>IF(I24='Rec Prob JournalKey'!I24,"yes","no")</f>
        <v>yes</v>
      </c>
      <c r="AF24" s="54" t="str">
        <f>IF(J24='Rec Prob JournalKey'!J24,"yes","no")</f>
        <v>yes</v>
      </c>
      <c r="AG24" s="54" t="str">
        <f>IF(K24='Rec Prob JournalKey'!K24,"yes","no")</f>
        <v>yes</v>
      </c>
    </row>
    <row r="25" spans="1:33" ht="15.95" customHeight="1" thickTop="1" x14ac:dyDescent="0.2">
      <c r="A25" s="31">
        <f t="shared" si="0"/>
        <v>20</v>
      </c>
      <c r="B25" s="20"/>
      <c r="C25" s="19"/>
      <c r="D25" s="19"/>
      <c r="E25" s="19"/>
      <c r="F25" s="19"/>
      <c r="G25" s="17"/>
      <c r="H25" s="17"/>
      <c r="I25" s="17"/>
      <c r="J25" s="17"/>
      <c r="K25" s="23"/>
      <c r="L25" s="22">
        <f t="shared" si="1"/>
        <v>20</v>
      </c>
    </row>
    <row r="26" spans="1:33" ht="15.95" customHeight="1" thickBot="1" x14ac:dyDescent="0.25">
      <c r="A26" s="32">
        <f t="shared" si="0"/>
        <v>21</v>
      </c>
      <c r="B26" s="25"/>
      <c r="C26" s="26"/>
      <c r="D26" s="26"/>
      <c r="E26" s="26"/>
      <c r="F26" s="26"/>
      <c r="G26" s="26"/>
      <c r="H26" s="26"/>
      <c r="I26" s="26"/>
      <c r="J26" s="26"/>
      <c r="K26" s="27"/>
      <c r="L26" s="28">
        <f t="shared" si="1"/>
        <v>21</v>
      </c>
    </row>
    <row r="27" spans="1:33" ht="15.95" customHeight="1" x14ac:dyDescent="0.2">
      <c r="A27" s="16">
        <f t="shared" si="0"/>
        <v>22</v>
      </c>
      <c r="B27" s="18"/>
      <c r="C27" s="17"/>
      <c r="D27" s="17"/>
      <c r="E27" s="17"/>
      <c r="F27" s="17"/>
      <c r="G27" s="17"/>
      <c r="H27" s="17"/>
      <c r="I27" s="17"/>
      <c r="J27" s="17"/>
      <c r="K27" s="23"/>
      <c r="L27" s="24">
        <f t="shared" si="1"/>
        <v>22</v>
      </c>
    </row>
    <row r="28" spans="1:33" ht="15.95" customHeight="1" x14ac:dyDescent="0.2">
      <c r="A28" s="31">
        <f t="shared" si="0"/>
        <v>23</v>
      </c>
      <c r="B28" s="20"/>
      <c r="C28" s="19"/>
      <c r="D28" s="19"/>
      <c r="E28" s="19"/>
      <c r="F28" s="19"/>
      <c r="G28" s="19"/>
      <c r="H28" s="19"/>
      <c r="I28" s="19"/>
      <c r="J28" s="19"/>
      <c r="K28" s="21"/>
      <c r="L28" s="22">
        <f t="shared" si="1"/>
        <v>23</v>
      </c>
    </row>
    <row r="29" spans="1:33" ht="15.95" customHeight="1" thickBot="1" x14ac:dyDescent="0.25">
      <c r="A29" s="32">
        <f t="shared" si="0"/>
        <v>24</v>
      </c>
      <c r="B29" s="25"/>
      <c r="C29" s="26"/>
      <c r="D29" s="26"/>
      <c r="E29" s="26"/>
      <c r="F29" s="26"/>
      <c r="G29" s="26"/>
      <c r="H29" s="26"/>
      <c r="I29" s="26"/>
      <c r="J29" s="26"/>
      <c r="K29" s="27"/>
      <c r="L29" s="28">
        <f t="shared" si="1"/>
        <v>24</v>
      </c>
    </row>
    <row r="30" spans="1:33" ht="15.95" customHeight="1" x14ac:dyDescent="0.2">
      <c r="A30" s="16">
        <f t="shared" si="0"/>
        <v>25</v>
      </c>
      <c r="B30" s="18"/>
      <c r="C30" s="17"/>
      <c r="D30" s="17"/>
      <c r="E30" s="17"/>
      <c r="F30" s="17"/>
      <c r="G30" s="17"/>
      <c r="H30" s="17"/>
      <c r="I30" s="17"/>
      <c r="J30" s="17"/>
      <c r="K30" s="23"/>
      <c r="L30" s="24">
        <f t="shared" si="1"/>
        <v>25</v>
      </c>
    </row>
    <row r="31" spans="1:33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33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7:33" ht="12.75" x14ac:dyDescent="0.2">
      <c r="G33" s="97" t="s">
        <v>57</v>
      </c>
      <c r="H33" s="97"/>
      <c r="I33" s="97"/>
      <c r="J33" s="97"/>
      <c r="K33" s="2"/>
      <c r="AC33" s="97" t="s">
        <v>57</v>
      </c>
      <c r="AD33" s="97"/>
      <c r="AE33" s="97"/>
      <c r="AF33" s="97"/>
      <c r="AG33" s="2"/>
    </row>
    <row r="34" spans="7:33" x14ac:dyDescent="0.2">
      <c r="G34" s="93" t="s">
        <v>58</v>
      </c>
      <c r="H34" s="94"/>
      <c r="I34" s="65" t="s">
        <v>59</v>
      </c>
      <c r="J34" s="65" t="s">
        <v>60</v>
      </c>
      <c r="AC34" s="63" t="s">
        <v>58</v>
      </c>
      <c r="AD34" s="64"/>
      <c r="AE34" s="65" t="s">
        <v>59</v>
      </c>
      <c r="AF34" s="65" t="s">
        <v>60</v>
      </c>
    </row>
    <row r="35" spans="7:33" ht="12.75" x14ac:dyDescent="0.2">
      <c r="G35" s="95" t="s">
        <v>61</v>
      </c>
      <c r="H35" s="96"/>
      <c r="I35" s="68">
        <v>4195</v>
      </c>
      <c r="J35" s="68">
        <v>5650</v>
      </c>
      <c r="AC35" s="66" t="s">
        <v>61</v>
      </c>
      <c r="AD35" s="67"/>
      <c r="AE35" s="54" t="str">
        <f>IF(I35='Rec Prob JournalKey'!I35,"yes","no")</f>
        <v>yes</v>
      </c>
      <c r="AF35" s="54" t="str">
        <f>IF(J35='Rec Prob JournalKey'!J35,"yes","no")</f>
        <v>yes</v>
      </c>
    </row>
    <row r="36" spans="7:33" ht="12.75" x14ac:dyDescent="0.2">
      <c r="G36" s="95" t="s">
        <v>20</v>
      </c>
      <c r="H36" s="96"/>
      <c r="I36" s="68"/>
      <c r="J36" s="68">
        <v>3910</v>
      </c>
      <c r="AC36" s="66" t="s">
        <v>20</v>
      </c>
      <c r="AD36" s="67"/>
      <c r="AE36" s="54" t="str">
        <f>IF(I36='Rec Prob JournalKey'!I36,"yes","no")</f>
        <v>yes</v>
      </c>
      <c r="AF36" s="54" t="str">
        <f>IF(J36='Rec Prob JournalKey'!J36,"yes","no")</f>
        <v>yes</v>
      </c>
    </row>
    <row r="37" spans="7:33" ht="12.75" x14ac:dyDescent="0.2">
      <c r="G37" s="95" t="s">
        <v>17</v>
      </c>
      <c r="H37" s="96"/>
      <c r="I37" s="68">
        <v>8110</v>
      </c>
      <c r="J37" s="68">
        <v>2745</v>
      </c>
      <c r="AC37" s="66" t="s">
        <v>17</v>
      </c>
      <c r="AD37" s="67"/>
      <c r="AE37" s="54" t="str">
        <f>IF(I37='Rec Prob JournalKey'!I37,"yes","no")</f>
        <v>yes</v>
      </c>
      <c r="AF37" s="54" t="str">
        <f>IF(J37='Rec Prob JournalKey'!J37,"yes","no")</f>
        <v>yes</v>
      </c>
    </row>
    <row r="38" spans="7:33" ht="12.75" x14ac:dyDescent="0.2">
      <c r="G38" s="95" t="s">
        <v>56</v>
      </c>
      <c r="H38" s="96"/>
      <c r="I38" s="68">
        <f>SUM(I35:I37)</f>
        <v>12305</v>
      </c>
      <c r="J38" s="68">
        <f>SUM(J35:J37)</f>
        <v>12305</v>
      </c>
      <c r="AC38" s="66" t="s">
        <v>56</v>
      </c>
      <c r="AD38" s="67"/>
      <c r="AE38" s="54" t="str">
        <f>IF(I38='Rec Prob JournalKey'!I38,"yes","no")</f>
        <v>yes</v>
      </c>
      <c r="AF38" s="54" t="str">
        <f>IF(J38='Rec Prob JournalKey'!J38,"yes","no")</f>
        <v>yes</v>
      </c>
    </row>
    <row r="40" spans="7:33" x14ac:dyDescent="0.2">
      <c r="G40" s="97" t="s">
        <v>62</v>
      </c>
      <c r="H40" s="97"/>
      <c r="I40" s="97"/>
      <c r="J40" s="97"/>
      <c r="K40" s="97"/>
      <c r="AC40" s="62" t="s">
        <v>62</v>
      </c>
      <c r="AD40" s="62"/>
      <c r="AE40" s="62"/>
      <c r="AF40" s="62"/>
      <c r="AG40" s="62"/>
    </row>
    <row r="41" spans="7:33" ht="12.75" x14ac:dyDescent="0.2">
      <c r="G41" s="95" t="s">
        <v>63</v>
      </c>
      <c r="H41" s="101"/>
      <c r="I41" s="101"/>
      <c r="J41" s="96"/>
      <c r="K41" s="68">
        <v>0</v>
      </c>
      <c r="AC41" s="66" t="s">
        <v>63</v>
      </c>
      <c r="AD41" s="90"/>
      <c r="AE41" s="90"/>
      <c r="AF41" s="67"/>
      <c r="AG41" s="54" t="str">
        <f>IF(K41='Rec Prob JournalKey'!K41,"yes","no")</f>
        <v>yes</v>
      </c>
    </row>
    <row r="42" spans="7:33" ht="12.75" x14ac:dyDescent="0.2">
      <c r="G42" s="95" t="s">
        <v>64</v>
      </c>
      <c r="H42" s="101"/>
      <c r="I42" s="101"/>
      <c r="J42" s="96"/>
      <c r="K42" s="68">
        <v>8110</v>
      </c>
      <c r="AC42" s="66" t="s">
        <v>64</v>
      </c>
      <c r="AD42" s="90"/>
      <c r="AE42" s="90"/>
      <c r="AF42" s="67"/>
      <c r="AG42" s="54" t="str">
        <f>IF(K42='Rec Prob JournalKey'!K42,"yes","no")</f>
        <v>yes</v>
      </c>
    </row>
    <row r="43" spans="7:33" ht="12.75" x14ac:dyDescent="0.2">
      <c r="G43" s="95" t="s">
        <v>65</v>
      </c>
      <c r="H43" s="101"/>
      <c r="I43" s="101"/>
      <c r="J43" s="96"/>
      <c r="K43" s="68">
        <v>8110</v>
      </c>
      <c r="AC43" s="66" t="s">
        <v>65</v>
      </c>
      <c r="AD43" s="90"/>
      <c r="AE43" s="90"/>
      <c r="AF43" s="67"/>
      <c r="AG43" s="54" t="str">
        <f>IF(K43='Rec Prob JournalKey'!K43,"yes","no")</f>
        <v>yes</v>
      </c>
    </row>
    <row r="44" spans="7:33" ht="12.75" x14ac:dyDescent="0.2">
      <c r="G44" s="98" t="s">
        <v>66</v>
      </c>
      <c r="H44" s="98"/>
      <c r="I44" s="98"/>
      <c r="J44" s="98"/>
      <c r="K44" s="68">
        <v>2745</v>
      </c>
      <c r="AC44" s="73" t="s">
        <v>66</v>
      </c>
      <c r="AD44" s="73"/>
      <c r="AE44" s="73"/>
      <c r="AF44" s="73"/>
      <c r="AG44" s="54" t="str">
        <f>IF(K44='Rec Prob JournalKey'!K44,"yes","no")</f>
        <v>yes</v>
      </c>
    </row>
    <row r="45" spans="7:33" ht="12.75" x14ac:dyDescent="0.2">
      <c r="G45" s="98" t="s">
        <v>67</v>
      </c>
      <c r="H45" s="98"/>
      <c r="I45" s="98"/>
      <c r="J45" s="98"/>
      <c r="K45" s="68">
        <v>5365</v>
      </c>
      <c r="AC45" s="73" t="s">
        <v>67</v>
      </c>
      <c r="AD45" s="73"/>
      <c r="AE45" s="73"/>
      <c r="AF45" s="73"/>
      <c r="AG45" s="54" t="str">
        <f>IF(K45='Rec Prob JournalKey'!K45,"yes","no")</f>
        <v>yes</v>
      </c>
    </row>
    <row r="46" spans="7:33" ht="12.75" x14ac:dyDescent="0.2">
      <c r="G46" s="98" t="s">
        <v>68</v>
      </c>
      <c r="H46" s="98"/>
      <c r="I46" s="98"/>
      <c r="J46" s="98"/>
      <c r="K46" s="68">
        <v>5365</v>
      </c>
      <c r="AC46" s="73" t="s">
        <v>68</v>
      </c>
      <c r="AD46" s="73"/>
      <c r="AE46" s="73"/>
      <c r="AF46" s="73"/>
      <c r="AG46" s="54" t="str">
        <f>IF(K46='Rec Prob JournalKey'!K46,"yes","no")</f>
        <v>yes</v>
      </c>
    </row>
  </sheetData>
  <sheetProtection algorithmName="SHA-512" hashValue="GoWDxv50b0OPkwjfnDEBYs0cfoRA1GNhDc3E3YVRLDz5Rq9G5rxn0LeDcJlQcHnXuEd1+ZWDgbG7uhuOsY85oA==" saltValue="uKuZ+bHKdDUKjR7d9e+hEw==" spinCount="100000" sheet="1" objects="1" scenarios="1"/>
  <mergeCells count="15">
    <mergeCell ref="G46:J46"/>
    <mergeCell ref="G41:J41"/>
    <mergeCell ref="G42:J42"/>
    <mergeCell ref="G43:J43"/>
    <mergeCell ref="B1:C1"/>
    <mergeCell ref="G33:J33"/>
    <mergeCell ref="G34:H34"/>
    <mergeCell ref="G35:H35"/>
    <mergeCell ref="G36:H36"/>
    <mergeCell ref="G37:H37"/>
    <mergeCell ref="AC33:AF33"/>
    <mergeCell ref="G38:H38"/>
    <mergeCell ref="G40:K40"/>
    <mergeCell ref="G44:J44"/>
    <mergeCell ref="G45:J45"/>
  </mergeCells>
  <dataValidations count="1">
    <dataValidation type="list" allowBlank="1" showInputMessage="1" showErrorMessage="1" prompt="Select Account" sqref="D6:D24">
      <formula1>$T$6:$T$17</formula1>
    </dataValidation>
  </dataValidation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Normal="100" workbookViewId="0">
      <selection activeCell="I34" sqref="I34"/>
    </sheetView>
  </sheetViews>
  <sheetFormatPr defaultRowHeight="11.25" x14ac:dyDescent="0.2"/>
  <cols>
    <col min="1" max="1" width="2.7109375" style="33" customWidth="1"/>
    <col min="2" max="2" width="4.5703125" style="1" customWidth="1"/>
    <col min="3" max="3" width="3.28515625" style="1" customWidth="1"/>
    <col min="4" max="4" width="40.7109375" style="1" customWidth="1"/>
    <col min="5" max="5" width="6.28515625" style="1" customWidth="1"/>
    <col min="6" max="6" width="6.5703125" style="1" customWidth="1"/>
    <col min="7" max="11" width="10.7109375" style="1" customWidth="1"/>
    <col min="12" max="12" width="2.7109375" style="1" customWidth="1"/>
    <col min="13" max="19" width="9.140625" style="1"/>
    <col min="20" max="20" width="21.140625" style="1" customWidth="1"/>
    <col min="21" max="16384" width="9.140625" style="1"/>
  </cols>
  <sheetData>
    <row r="1" spans="1:20" x14ac:dyDescent="0.2">
      <c r="B1" s="102" t="s">
        <v>87</v>
      </c>
      <c r="C1" s="102"/>
      <c r="D1" s="79"/>
    </row>
    <row r="2" spans="1:20" s="2" customFormat="1" ht="15" x14ac:dyDescent="0.2">
      <c r="A2" s="34"/>
      <c r="B2" s="34"/>
      <c r="C2" s="34"/>
      <c r="D2" s="34"/>
      <c r="E2" s="34"/>
      <c r="F2" s="34" t="s">
        <v>0</v>
      </c>
      <c r="G2" s="34"/>
      <c r="H2" s="34"/>
      <c r="I2" s="34"/>
      <c r="J2" s="34" t="s">
        <v>1</v>
      </c>
      <c r="K2" s="34">
        <v>1</v>
      </c>
      <c r="L2" s="34"/>
    </row>
    <row r="3" spans="1:20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4">
        <v>2</v>
      </c>
      <c r="I3" s="4">
        <v>3</v>
      </c>
      <c r="J3" s="4">
        <v>4</v>
      </c>
      <c r="K3" s="4">
        <v>5</v>
      </c>
      <c r="L3" s="3"/>
    </row>
    <row r="4" spans="1:20" ht="12.95" customHeight="1" thickTop="1" x14ac:dyDescent="0.2">
      <c r="A4" s="7"/>
      <c r="B4" s="9"/>
      <c r="C4" s="11"/>
      <c r="D4" s="13"/>
      <c r="E4" s="13" t="s">
        <v>2</v>
      </c>
      <c r="F4" s="13" t="s">
        <v>3</v>
      </c>
      <c r="G4" s="35" t="s">
        <v>4</v>
      </c>
      <c r="H4" s="36"/>
      <c r="I4" s="13" t="s">
        <v>5</v>
      </c>
      <c r="J4" s="39" t="s">
        <v>12</v>
      </c>
      <c r="K4" s="40"/>
      <c r="L4" s="9"/>
      <c r="N4" s="65" t="s">
        <v>40</v>
      </c>
      <c r="O4" s="65" t="s">
        <v>41</v>
      </c>
    </row>
    <row r="5" spans="1:20" ht="12.95" customHeight="1" thickBot="1" x14ac:dyDescent="0.25">
      <c r="A5" s="8"/>
      <c r="B5" s="37" t="s">
        <v>6</v>
      </c>
      <c r="C5" s="38"/>
      <c r="D5" s="14" t="s">
        <v>7</v>
      </c>
      <c r="E5" s="14" t="s">
        <v>8</v>
      </c>
      <c r="F5" s="14" t="s">
        <v>9</v>
      </c>
      <c r="G5" s="15" t="s">
        <v>10</v>
      </c>
      <c r="H5" s="6" t="s">
        <v>11</v>
      </c>
      <c r="I5" s="14" t="s">
        <v>11</v>
      </c>
      <c r="J5" s="12" t="s">
        <v>10</v>
      </c>
      <c r="K5" s="6" t="s">
        <v>11</v>
      </c>
      <c r="L5" s="10"/>
      <c r="N5" s="78"/>
      <c r="O5" s="78"/>
      <c r="T5" s="86" t="s">
        <v>48</v>
      </c>
    </row>
    <row r="6" spans="1:20" ht="15.95" customHeight="1" thickTop="1" x14ac:dyDescent="0.2">
      <c r="A6" s="16">
        <v>1</v>
      </c>
      <c r="B6" s="84" t="s">
        <v>88</v>
      </c>
      <c r="C6" s="54">
        <v>1</v>
      </c>
      <c r="D6" s="54" t="s">
        <v>36</v>
      </c>
      <c r="E6" s="74" t="s">
        <v>69</v>
      </c>
      <c r="F6" s="54"/>
      <c r="G6" s="55"/>
      <c r="H6" s="56">
        <v>4500</v>
      </c>
      <c r="I6" s="55"/>
      <c r="J6" s="56">
        <v>4500</v>
      </c>
      <c r="K6" s="57"/>
      <c r="L6" s="24">
        <v>1</v>
      </c>
      <c r="T6" s="86" t="s">
        <v>17</v>
      </c>
    </row>
    <row r="7" spans="1:20" ht="15.95" customHeight="1" x14ac:dyDescent="0.2">
      <c r="A7" s="31">
        <f t="shared" ref="A7:A30" si="0">A6+1</f>
        <v>2</v>
      </c>
      <c r="B7" s="82"/>
      <c r="C7" s="56">
        <v>3</v>
      </c>
      <c r="D7" s="56" t="s">
        <v>18</v>
      </c>
      <c r="E7" s="75" t="s">
        <v>70</v>
      </c>
      <c r="F7" s="56"/>
      <c r="G7" s="56">
        <v>300</v>
      </c>
      <c r="H7" s="56"/>
      <c r="I7" s="56"/>
      <c r="J7" s="56"/>
      <c r="K7" s="58">
        <v>300</v>
      </c>
      <c r="L7" s="22">
        <f t="shared" ref="L7:L30" si="1">L6+1</f>
        <v>2</v>
      </c>
      <c r="T7" s="86" t="s">
        <v>89</v>
      </c>
    </row>
    <row r="8" spans="1:20" ht="15.95" customHeight="1" thickBot="1" x14ac:dyDescent="0.25">
      <c r="A8" s="32">
        <f t="shared" si="0"/>
        <v>3</v>
      </c>
      <c r="B8" s="87"/>
      <c r="C8" s="59">
        <v>5</v>
      </c>
      <c r="D8" s="59" t="s">
        <v>89</v>
      </c>
      <c r="E8" s="76" t="s">
        <v>73</v>
      </c>
      <c r="F8" s="59"/>
      <c r="G8" s="59">
        <v>650</v>
      </c>
      <c r="H8" s="59"/>
      <c r="I8" s="59">
        <v>650</v>
      </c>
      <c r="J8" s="59"/>
      <c r="K8" s="60"/>
      <c r="L8" s="28">
        <f t="shared" si="1"/>
        <v>3</v>
      </c>
      <c r="T8" s="86" t="s">
        <v>18</v>
      </c>
    </row>
    <row r="9" spans="1:20" ht="15.95" customHeight="1" x14ac:dyDescent="0.2">
      <c r="A9" s="16">
        <f t="shared" si="0"/>
        <v>4</v>
      </c>
      <c r="B9" s="81"/>
      <c r="C9" s="54">
        <v>6</v>
      </c>
      <c r="D9" s="54" t="s">
        <v>91</v>
      </c>
      <c r="E9" s="74" t="s">
        <v>93</v>
      </c>
      <c r="F9" s="74" t="s">
        <v>54</v>
      </c>
      <c r="G9" s="54"/>
      <c r="H9" s="54"/>
      <c r="I9" s="54">
        <v>630</v>
      </c>
      <c r="J9" s="54">
        <v>630</v>
      </c>
      <c r="K9" s="61"/>
      <c r="L9" s="24">
        <f t="shared" si="1"/>
        <v>4</v>
      </c>
      <c r="T9" s="86" t="s">
        <v>90</v>
      </c>
    </row>
    <row r="10" spans="1:20" ht="15.95" customHeight="1" x14ac:dyDescent="0.2">
      <c r="A10" s="31">
        <f t="shared" si="0"/>
        <v>5</v>
      </c>
      <c r="B10" s="82"/>
      <c r="C10" s="56">
        <v>9</v>
      </c>
      <c r="D10" s="56" t="s">
        <v>44</v>
      </c>
      <c r="E10" s="75" t="s">
        <v>74</v>
      </c>
      <c r="F10" s="56"/>
      <c r="G10" s="56">
        <v>130</v>
      </c>
      <c r="H10" s="56"/>
      <c r="I10" s="56"/>
      <c r="J10" s="56"/>
      <c r="K10" s="58">
        <v>130</v>
      </c>
      <c r="L10" s="22">
        <f t="shared" si="1"/>
        <v>5</v>
      </c>
      <c r="T10" s="86" t="s">
        <v>36</v>
      </c>
    </row>
    <row r="11" spans="1:20" ht="15.95" customHeight="1" thickBot="1" x14ac:dyDescent="0.25">
      <c r="A11" s="32">
        <f t="shared" si="0"/>
        <v>6</v>
      </c>
      <c r="B11" s="87"/>
      <c r="C11" s="59">
        <v>11</v>
      </c>
      <c r="D11" s="59" t="s">
        <v>32</v>
      </c>
      <c r="E11" s="76" t="s">
        <v>75</v>
      </c>
      <c r="F11" s="59"/>
      <c r="G11" s="59">
        <v>530</v>
      </c>
      <c r="H11" s="59"/>
      <c r="I11" s="59"/>
      <c r="J11" s="59"/>
      <c r="K11" s="60">
        <v>530</v>
      </c>
      <c r="L11" s="28">
        <f t="shared" si="1"/>
        <v>6</v>
      </c>
      <c r="T11" s="86" t="s">
        <v>37</v>
      </c>
    </row>
    <row r="12" spans="1:20" ht="15.95" customHeight="1" x14ac:dyDescent="0.2">
      <c r="A12" s="16">
        <f t="shared" si="0"/>
        <v>7</v>
      </c>
      <c r="B12" s="81"/>
      <c r="C12" s="54">
        <v>13</v>
      </c>
      <c r="D12" s="54" t="s">
        <v>18</v>
      </c>
      <c r="E12" s="74" t="s">
        <v>76</v>
      </c>
      <c r="F12" s="54"/>
      <c r="G12" s="54">
        <v>800</v>
      </c>
      <c r="H12" s="54"/>
      <c r="I12" s="54"/>
      <c r="J12" s="54"/>
      <c r="K12" s="61"/>
      <c r="L12" s="24">
        <f t="shared" si="1"/>
        <v>7</v>
      </c>
      <c r="T12" s="86" t="s">
        <v>91</v>
      </c>
    </row>
    <row r="13" spans="1:20" ht="15.95" customHeight="1" x14ac:dyDescent="0.2">
      <c r="A13" s="31">
        <f t="shared" si="0"/>
        <v>8</v>
      </c>
      <c r="B13" s="82"/>
      <c r="C13" s="56"/>
      <c r="D13" s="56" t="s">
        <v>90</v>
      </c>
      <c r="E13" s="56"/>
      <c r="F13" s="56"/>
      <c r="G13" s="56"/>
      <c r="H13" s="56">
        <v>800</v>
      </c>
      <c r="I13" s="56"/>
      <c r="J13" s="56"/>
      <c r="K13" s="58"/>
      <c r="L13" s="22">
        <f t="shared" si="1"/>
        <v>8</v>
      </c>
      <c r="T13" s="86" t="s">
        <v>92</v>
      </c>
    </row>
    <row r="14" spans="1:20" ht="15.95" customHeight="1" thickBot="1" x14ac:dyDescent="0.25">
      <c r="A14" s="32">
        <f t="shared" si="0"/>
        <v>9</v>
      </c>
      <c r="B14" s="87"/>
      <c r="C14" s="59">
        <v>13</v>
      </c>
      <c r="D14" s="59" t="s">
        <v>91</v>
      </c>
      <c r="E14" s="76" t="s">
        <v>71</v>
      </c>
      <c r="F14" s="76" t="s">
        <v>54</v>
      </c>
      <c r="G14" s="59"/>
      <c r="H14" s="59"/>
      <c r="I14" s="59">
        <v>650</v>
      </c>
      <c r="J14" s="59">
        <v>650</v>
      </c>
      <c r="K14" s="60"/>
      <c r="L14" s="28">
        <f t="shared" si="1"/>
        <v>9</v>
      </c>
      <c r="T14" s="86" t="s">
        <v>31</v>
      </c>
    </row>
    <row r="15" spans="1:20" ht="15.95" customHeight="1" x14ac:dyDescent="0.2">
      <c r="A15" s="16">
        <f t="shared" si="0"/>
        <v>10</v>
      </c>
      <c r="B15" s="81"/>
      <c r="C15" s="54">
        <v>16</v>
      </c>
      <c r="D15" s="54" t="s">
        <v>31</v>
      </c>
      <c r="E15" s="74" t="s">
        <v>79</v>
      </c>
      <c r="F15" s="54"/>
      <c r="G15" s="54">
        <v>55</v>
      </c>
      <c r="H15" s="54"/>
      <c r="I15" s="54"/>
      <c r="J15" s="54"/>
      <c r="K15" s="61">
        <v>55</v>
      </c>
      <c r="L15" s="24">
        <f t="shared" si="1"/>
        <v>10</v>
      </c>
      <c r="T15" s="86" t="s">
        <v>32</v>
      </c>
    </row>
    <row r="16" spans="1:20" ht="15.95" customHeight="1" x14ac:dyDescent="0.2">
      <c r="A16" s="31">
        <f t="shared" si="0"/>
        <v>11</v>
      </c>
      <c r="B16" s="82"/>
      <c r="C16" s="56">
        <v>18</v>
      </c>
      <c r="D16" s="56" t="s">
        <v>90</v>
      </c>
      <c r="E16" s="75" t="s">
        <v>80</v>
      </c>
      <c r="F16" s="56"/>
      <c r="G16" s="56">
        <v>500</v>
      </c>
      <c r="H16" s="56"/>
      <c r="I16" s="56"/>
      <c r="J16" s="56"/>
      <c r="K16" s="58">
        <v>500</v>
      </c>
      <c r="L16" s="22">
        <f t="shared" si="1"/>
        <v>11</v>
      </c>
      <c r="T16" s="86" t="s">
        <v>44</v>
      </c>
    </row>
    <row r="17" spans="1:20" ht="15.95" customHeight="1" thickBot="1" x14ac:dyDescent="0.25">
      <c r="A17" s="32">
        <f t="shared" si="0"/>
        <v>12</v>
      </c>
      <c r="B17" s="87"/>
      <c r="C17" s="59">
        <v>20</v>
      </c>
      <c r="D17" s="59" t="s">
        <v>18</v>
      </c>
      <c r="E17" s="76" t="s">
        <v>81</v>
      </c>
      <c r="F17" s="59"/>
      <c r="G17" s="59">
        <v>105</v>
      </c>
      <c r="H17" s="59"/>
      <c r="I17" s="59"/>
      <c r="J17" s="59"/>
      <c r="K17" s="60">
        <v>105</v>
      </c>
      <c r="L17" s="28">
        <f t="shared" si="1"/>
        <v>12</v>
      </c>
      <c r="T17" s="86" t="s">
        <v>56</v>
      </c>
    </row>
    <row r="18" spans="1:20" ht="15.95" customHeight="1" x14ac:dyDescent="0.2">
      <c r="A18" s="16">
        <f t="shared" si="0"/>
        <v>13</v>
      </c>
      <c r="B18" s="81"/>
      <c r="C18" s="54">
        <v>20</v>
      </c>
      <c r="D18" s="54" t="s">
        <v>89</v>
      </c>
      <c r="E18" s="74" t="s">
        <v>82</v>
      </c>
      <c r="F18" s="54"/>
      <c r="G18" s="54"/>
      <c r="H18" s="54">
        <v>350</v>
      </c>
      <c r="I18" s="54"/>
      <c r="J18" s="54">
        <v>350</v>
      </c>
      <c r="K18" s="61"/>
      <c r="L18" s="24">
        <f t="shared" si="1"/>
        <v>13</v>
      </c>
    </row>
    <row r="19" spans="1:20" ht="15.95" customHeight="1" x14ac:dyDescent="0.2">
      <c r="A19" s="31">
        <f t="shared" si="0"/>
        <v>14</v>
      </c>
      <c r="B19" s="82"/>
      <c r="C19" s="56">
        <v>25</v>
      </c>
      <c r="D19" s="56" t="s">
        <v>92</v>
      </c>
      <c r="E19" s="75" t="s">
        <v>83</v>
      </c>
      <c r="F19" s="56"/>
      <c r="G19" s="56">
        <v>250</v>
      </c>
      <c r="H19" s="56"/>
      <c r="I19" s="56"/>
      <c r="J19" s="56"/>
      <c r="K19" s="58">
        <v>250</v>
      </c>
      <c r="L19" s="22">
        <f t="shared" si="1"/>
        <v>14</v>
      </c>
    </row>
    <row r="20" spans="1:20" ht="15.95" customHeight="1" thickBot="1" x14ac:dyDescent="0.25">
      <c r="A20" s="32">
        <f t="shared" si="0"/>
        <v>15</v>
      </c>
      <c r="B20" s="87"/>
      <c r="C20" s="59">
        <v>27</v>
      </c>
      <c r="D20" s="59" t="s">
        <v>18</v>
      </c>
      <c r="E20" s="76" t="s">
        <v>84</v>
      </c>
      <c r="F20" s="59"/>
      <c r="G20" s="59">
        <v>75</v>
      </c>
      <c r="H20" s="59"/>
      <c r="I20" s="59"/>
      <c r="J20" s="59"/>
      <c r="K20" s="60">
        <v>75</v>
      </c>
      <c r="L20" s="28">
        <f t="shared" si="1"/>
        <v>15</v>
      </c>
    </row>
    <row r="21" spans="1:20" ht="15.95" customHeight="1" x14ac:dyDescent="0.2">
      <c r="A21" s="16">
        <f t="shared" si="0"/>
        <v>16</v>
      </c>
      <c r="B21" s="81"/>
      <c r="C21" s="54">
        <v>27</v>
      </c>
      <c r="D21" s="54" t="s">
        <v>91</v>
      </c>
      <c r="E21" s="74" t="s">
        <v>77</v>
      </c>
      <c r="F21" s="74" t="s">
        <v>54</v>
      </c>
      <c r="G21" s="54"/>
      <c r="H21" s="54"/>
      <c r="I21" s="54">
        <v>1200</v>
      </c>
      <c r="J21" s="54">
        <v>1200</v>
      </c>
      <c r="K21" s="61"/>
      <c r="L21" s="24">
        <f t="shared" si="1"/>
        <v>16</v>
      </c>
    </row>
    <row r="22" spans="1:20" ht="15.95" customHeight="1" x14ac:dyDescent="0.2">
      <c r="A22" s="31">
        <f t="shared" si="0"/>
        <v>17</v>
      </c>
      <c r="B22" s="82"/>
      <c r="C22" s="56">
        <v>30</v>
      </c>
      <c r="D22" s="56" t="s">
        <v>37</v>
      </c>
      <c r="E22" s="75" t="s">
        <v>85</v>
      </c>
      <c r="F22" s="56"/>
      <c r="G22" s="56">
        <v>800</v>
      </c>
      <c r="H22" s="56"/>
      <c r="I22" s="56"/>
      <c r="J22" s="56"/>
      <c r="K22" s="58">
        <v>800</v>
      </c>
      <c r="L22" s="22">
        <f t="shared" si="1"/>
        <v>17</v>
      </c>
    </row>
    <row r="23" spans="1:20" ht="15.95" customHeight="1" thickBot="1" x14ac:dyDescent="0.25">
      <c r="A23" s="32">
        <f t="shared" si="0"/>
        <v>18</v>
      </c>
      <c r="B23" s="87"/>
      <c r="C23" s="59">
        <v>31</v>
      </c>
      <c r="D23" s="59" t="s">
        <v>91</v>
      </c>
      <c r="E23" s="76" t="s">
        <v>94</v>
      </c>
      <c r="F23" s="76" t="s">
        <v>54</v>
      </c>
      <c r="G23" s="59"/>
      <c r="H23" s="59"/>
      <c r="I23" s="59">
        <v>780</v>
      </c>
      <c r="J23" s="59">
        <v>780</v>
      </c>
      <c r="K23" s="60"/>
      <c r="L23" s="28">
        <f t="shared" si="1"/>
        <v>18</v>
      </c>
    </row>
    <row r="24" spans="1:20" ht="15.95" customHeight="1" thickBot="1" x14ac:dyDescent="0.25">
      <c r="A24" s="16">
        <f t="shared" si="0"/>
        <v>19</v>
      </c>
      <c r="B24" s="81"/>
      <c r="C24" s="54">
        <v>31</v>
      </c>
      <c r="D24" s="54" t="s">
        <v>56</v>
      </c>
      <c r="E24" s="54"/>
      <c r="F24" s="54"/>
      <c r="G24" s="88">
        <f>SUM(G6:G23)</f>
        <v>4195</v>
      </c>
      <c r="H24" s="88">
        <f t="shared" ref="H24:K24" si="2">SUM(H6:H23)</f>
        <v>5650</v>
      </c>
      <c r="I24" s="88">
        <f t="shared" si="2"/>
        <v>3910</v>
      </c>
      <c r="J24" s="88">
        <f t="shared" si="2"/>
        <v>8110</v>
      </c>
      <c r="K24" s="89">
        <f t="shared" si="2"/>
        <v>2745</v>
      </c>
      <c r="L24" s="24">
        <f t="shared" si="1"/>
        <v>19</v>
      </c>
    </row>
    <row r="25" spans="1:20" ht="15.95" customHeight="1" thickTop="1" x14ac:dyDescent="0.2">
      <c r="A25" s="31">
        <f t="shared" si="0"/>
        <v>20</v>
      </c>
      <c r="B25" s="20"/>
      <c r="C25" s="19"/>
      <c r="D25" s="19"/>
      <c r="E25" s="19"/>
      <c r="F25" s="19"/>
      <c r="G25" s="17"/>
      <c r="H25" s="17"/>
      <c r="I25" s="17"/>
      <c r="J25" s="17"/>
      <c r="K25" s="23"/>
      <c r="L25" s="22">
        <f t="shared" si="1"/>
        <v>20</v>
      </c>
    </row>
    <row r="26" spans="1:20" ht="15.95" customHeight="1" thickBot="1" x14ac:dyDescent="0.25">
      <c r="A26" s="32">
        <f t="shared" si="0"/>
        <v>21</v>
      </c>
      <c r="B26" s="25"/>
      <c r="C26" s="26"/>
      <c r="D26" s="26"/>
      <c r="E26" s="26"/>
      <c r="F26" s="26"/>
      <c r="G26" s="26"/>
      <c r="H26" s="26"/>
      <c r="I26" s="26"/>
      <c r="J26" s="26"/>
      <c r="K26" s="27"/>
      <c r="L26" s="28">
        <f t="shared" si="1"/>
        <v>21</v>
      </c>
    </row>
    <row r="27" spans="1:20" ht="15.95" customHeight="1" x14ac:dyDescent="0.2">
      <c r="A27" s="16">
        <f t="shared" si="0"/>
        <v>22</v>
      </c>
      <c r="B27" s="18"/>
      <c r="C27" s="17"/>
      <c r="D27" s="17"/>
      <c r="E27" s="17"/>
      <c r="F27" s="17"/>
      <c r="G27" s="17"/>
      <c r="H27" s="17"/>
      <c r="I27" s="17"/>
      <c r="J27" s="17"/>
      <c r="K27" s="23"/>
      <c r="L27" s="24">
        <f t="shared" si="1"/>
        <v>22</v>
      </c>
    </row>
    <row r="28" spans="1:20" ht="15.95" customHeight="1" x14ac:dyDescent="0.2">
      <c r="A28" s="31">
        <f t="shared" si="0"/>
        <v>23</v>
      </c>
      <c r="B28" s="20"/>
      <c r="C28" s="19"/>
      <c r="D28" s="19"/>
      <c r="E28" s="19"/>
      <c r="F28" s="19"/>
      <c r="G28" s="19"/>
      <c r="H28" s="19"/>
      <c r="I28" s="19"/>
      <c r="J28" s="19"/>
      <c r="K28" s="21"/>
      <c r="L28" s="22">
        <f t="shared" si="1"/>
        <v>23</v>
      </c>
    </row>
    <row r="29" spans="1:20" ht="15.95" customHeight="1" thickBot="1" x14ac:dyDescent="0.25">
      <c r="A29" s="32">
        <f t="shared" si="0"/>
        <v>24</v>
      </c>
      <c r="B29" s="25"/>
      <c r="C29" s="26"/>
      <c r="D29" s="26"/>
      <c r="E29" s="26"/>
      <c r="F29" s="26"/>
      <c r="G29" s="26"/>
      <c r="H29" s="26"/>
      <c r="I29" s="26"/>
      <c r="J29" s="26"/>
      <c r="K29" s="27"/>
      <c r="L29" s="28">
        <f t="shared" si="1"/>
        <v>24</v>
      </c>
    </row>
    <row r="30" spans="1:20" ht="15.95" customHeight="1" x14ac:dyDescent="0.2">
      <c r="A30" s="16">
        <f t="shared" si="0"/>
        <v>25</v>
      </c>
      <c r="B30" s="18"/>
      <c r="C30" s="17"/>
      <c r="D30" s="17"/>
      <c r="E30" s="17"/>
      <c r="F30" s="17"/>
      <c r="G30" s="17"/>
      <c r="H30" s="17"/>
      <c r="I30" s="17"/>
      <c r="J30" s="17"/>
      <c r="K30" s="23"/>
      <c r="L30" s="24">
        <f t="shared" si="1"/>
        <v>25</v>
      </c>
    </row>
    <row r="31" spans="1:20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20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7:11" ht="12.75" x14ac:dyDescent="0.2">
      <c r="G33" s="97" t="s">
        <v>57</v>
      </c>
      <c r="H33" s="97"/>
      <c r="I33" s="97"/>
      <c r="J33" s="97"/>
      <c r="K33" s="2"/>
    </row>
    <row r="34" spans="7:11" x14ac:dyDescent="0.2">
      <c r="G34" s="93" t="s">
        <v>58</v>
      </c>
      <c r="H34" s="94"/>
      <c r="I34" s="65" t="s">
        <v>59</v>
      </c>
      <c r="J34" s="65" t="s">
        <v>60</v>
      </c>
    </row>
    <row r="35" spans="7:11" x14ac:dyDescent="0.2">
      <c r="G35" s="95" t="s">
        <v>61</v>
      </c>
      <c r="H35" s="96"/>
      <c r="I35" s="68">
        <v>4195</v>
      </c>
      <c r="J35" s="68">
        <v>5650</v>
      </c>
    </row>
    <row r="36" spans="7:11" x14ac:dyDescent="0.2">
      <c r="G36" s="95" t="s">
        <v>20</v>
      </c>
      <c r="H36" s="96"/>
      <c r="I36" s="68"/>
      <c r="J36" s="68">
        <v>3910</v>
      </c>
    </row>
    <row r="37" spans="7:11" x14ac:dyDescent="0.2">
      <c r="G37" s="95" t="s">
        <v>17</v>
      </c>
      <c r="H37" s="96"/>
      <c r="I37" s="68">
        <v>8110</v>
      </c>
      <c r="J37" s="68">
        <v>2745</v>
      </c>
    </row>
    <row r="38" spans="7:11" x14ac:dyDescent="0.2">
      <c r="G38" s="95" t="s">
        <v>56</v>
      </c>
      <c r="H38" s="96"/>
      <c r="I38" s="68">
        <f>SUM(I35:I37)</f>
        <v>12305</v>
      </c>
      <c r="J38" s="68">
        <f>SUM(J35:J37)</f>
        <v>12305</v>
      </c>
    </row>
    <row r="40" spans="7:11" x14ac:dyDescent="0.2">
      <c r="G40" s="97" t="s">
        <v>62</v>
      </c>
      <c r="H40" s="97"/>
      <c r="I40" s="97"/>
      <c r="J40" s="97"/>
      <c r="K40" s="97"/>
    </row>
    <row r="41" spans="7:11" x14ac:dyDescent="0.2">
      <c r="G41" s="95" t="s">
        <v>63</v>
      </c>
      <c r="H41" s="101"/>
      <c r="I41" s="101"/>
      <c r="J41" s="96"/>
      <c r="K41" s="68">
        <v>0</v>
      </c>
    </row>
    <row r="42" spans="7:11" x14ac:dyDescent="0.2">
      <c r="G42" s="95" t="s">
        <v>64</v>
      </c>
      <c r="H42" s="101"/>
      <c r="I42" s="101"/>
      <c r="J42" s="96"/>
      <c r="K42" s="68">
        <v>8110</v>
      </c>
    </row>
    <row r="43" spans="7:11" x14ac:dyDescent="0.2">
      <c r="G43" s="95" t="s">
        <v>65</v>
      </c>
      <c r="H43" s="101"/>
      <c r="I43" s="101"/>
      <c r="J43" s="96"/>
      <c r="K43" s="68">
        <v>8110</v>
      </c>
    </row>
    <row r="44" spans="7:11" x14ac:dyDescent="0.2">
      <c r="G44" s="98" t="s">
        <v>66</v>
      </c>
      <c r="H44" s="98"/>
      <c r="I44" s="98"/>
      <c r="J44" s="98"/>
      <c r="K44" s="68">
        <v>2745</v>
      </c>
    </row>
    <row r="45" spans="7:11" x14ac:dyDescent="0.2">
      <c r="G45" s="98" t="s">
        <v>67</v>
      </c>
      <c r="H45" s="98"/>
      <c r="I45" s="98"/>
      <c r="J45" s="98"/>
      <c r="K45" s="68">
        <v>5365</v>
      </c>
    </row>
    <row r="46" spans="7:11" x14ac:dyDescent="0.2">
      <c r="G46" s="98" t="s">
        <v>68</v>
      </c>
      <c r="H46" s="98"/>
      <c r="I46" s="98"/>
      <c r="J46" s="98"/>
      <c r="K46" s="68">
        <v>5365</v>
      </c>
    </row>
  </sheetData>
  <mergeCells count="14">
    <mergeCell ref="G37:H37"/>
    <mergeCell ref="B1:C1"/>
    <mergeCell ref="G33:J33"/>
    <mergeCell ref="G34:H34"/>
    <mergeCell ref="G35:H35"/>
    <mergeCell ref="G36:H36"/>
    <mergeCell ref="G38:H38"/>
    <mergeCell ref="G40:K40"/>
    <mergeCell ref="G44:J44"/>
    <mergeCell ref="G45:J45"/>
    <mergeCell ref="G46:J46"/>
    <mergeCell ref="G43:J43"/>
    <mergeCell ref="G41:J41"/>
    <mergeCell ref="G42:J42"/>
  </mergeCells>
  <dataValidations count="1">
    <dataValidation type="list" allowBlank="1" showInputMessage="1" showErrorMessage="1" prompt="Select Account" sqref="D6:D24">
      <formula1>$T$6:$T$17</formula1>
    </dataValidation>
  </dataValidation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abSelected="1" topLeftCell="A31" workbookViewId="0">
      <selection activeCell="E61" sqref="E61"/>
    </sheetView>
  </sheetViews>
  <sheetFormatPr defaultRowHeight="12.75" x14ac:dyDescent="0.2"/>
  <cols>
    <col min="1" max="1" width="0.85546875" customWidth="1"/>
    <col min="2" max="2" width="8.7109375" customWidth="1"/>
    <col min="3" max="3" width="3.7109375" customWidth="1"/>
    <col min="4" max="4" width="31.42578125" customWidth="1"/>
    <col min="5" max="5" width="4.7109375" customWidth="1"/>
    <col min="10" max="10" width="0.42578125" customWidth="1"/>
    <col min="15" max="17" width="0" hidden="1" customWidth="1"/>
    <col min="18" max="18" width="10.5703125" hidden="1" customWidth="1"/>
    <col min="19" max="19" width="3.85546875" hidden="1" customWidth="1"/>
    <col min="20" max="20" width="23.5703125" hidden="1" customWidth="1"/>
    <col min="21" max="21" width="5.7109375" hidden="1" customWidth="1"/>
    <col min="22" max="27" width="0" hidden="1" customWidth="1"/>
  </cols>
  <sheetData>
    <row r="1" spans="1:25" x14ac:dyDescent="0.2">
      <c r="B1" s="103" t="s">
        <v>86</v>
      </c>
      <c r="C1" s="103"/>
      <c r="D1" s="91"/>
    </row>
    <row r="2" spans="1:25" x14ac:dyDescent="0.2">
      <c r="A2" s="33"/>
      <c r="B2" s="1"/>
      <c r="C2" s="1"/>
      <c r="D2" s="1"/>
      <c r="E2" s="1"/>
      <c r="F2" s="1"/>
      <c r="G2" s="1"/>
      <c r="H2" s="1"/>
      <c r="I2" s="1"/>
      <c r="J2" s="1"/>
      <c r="K2" s="1"/>
    </row>
    <row r="3" spans="1:25" x14ac:dyDescent="0.2">
      <c r="B3" s="41" t="s">
        <v>13</v>
      </c>
      <c r="D3" s="1" t="s">
        <v>17</v>
      </c>
      <c r="E3" s="1"/>
      <c r="F3" s="41"/>
      <c r="G3" s="41"/>
      <c r="H3" s="41" t="s">
        <v>14</v>
      </c>
      <c r="I3" s="1">
        <v>110</v>
      </c>
      <c r="J3" s="1"/>
      <c r="K3" s="1"/>
      <c r="R3" s="41" t="s">
        <v>13</v>
      </c>
      <c r="T3" s="1" t="s">
        <v>17</v>
      </c>
      <c r="U3" s="1"/>
      <c r="V3" s="41"/>
      <c r="W3" s="41"/>
      <c r="X3" s="41" t="s">
        <v>14</v>
      </c>
      <c r="Y3" s="1">
        <v>110</v>
      </c>
    </row>
    <row r="4" spans="1:25" ht="13.5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1"/>
      <c r="R4" s="42"/>
      <c r="S4" s="42"/>
      <c r="T4" s="42"/>
      <c r="U4" s="42"/>
      <c r="V4" s="42"/>
      <c r="W4" s="42"/>
      <c r="X4" s="42"/>
      <c r="Y4" s="42"/>
    </row>
    <row r="5" spans="1:25" ht="13.5" thickTop="1" x14ac:dyDescent="0.2">
      <c r="A5" s="7"/>
      <c r="B5" s="43"/>
      <c r="C5" s="33"/>
      <c r="D5" s="44"/>
      <c r="E5" s="44" t="s">
        <v>3</v>
      </c>
      <c r="F5" s="44"/>
      <c r="G5" s="44"/>
      <c r="H5" s="45" t="s">
        <v>15</v>
      </c>
      <c r="I5" s="46"/>
      <c r="J5" s="9"/>
      <c r="K5" s="1"/>
      <c r="L5" s="80" t="s">
        <v>40</v>
      </c>
      <c r="M5" s="80" t="s">
        <v>41</v>
      </c>
      <c r="R5" s="43"/>
      <c r="S5" s="33"/>
      <c r="T5" s="44"/>
      <c r="U5" s="44" t="s">
        <v>3</v>
      </c>
      <c r="V5" s="44"/>
      <c r="W5" s="44"/>
      <c r="X5" s="45" t="s">
        <v>15</v>
      </c>
      <c r="Y5" s="46"/>
    </row>
    <row r="6" spans="1:25" ht="13.5" thickBot="1" x14ac:dyDescent="0.25">
      <c r="A6" s="8"/>
      <c r="B6" s="47" t="s">
        <v>6</v>
      </c>
      <c r="C6" s="48"/>
      <c r="D6" s="49" t="s">
        <v>16</v>
      </c>
      <c r="E6" s="49" t="s">
        <v>9</v>
      </c>
      <c r="F6" s="49" t="s">
        <v>10</v>
      </c>
      <c r="G6" s="49" t="s">
        <v>11</v>
      </c>
      <c r="H6" s="49" t="s">
        <v>10</v>
      </c>
      <c r="I6" s="49" t="s">
        <v>11</v>
      </c>
      <c r="J6" s="10"/>
      <c r="K6" s="1"/>
      <c r="L6" s="53">
        <f>COUNTIF(R7:Y139,"yes")-65</f>
        <v>2</v>
      </c>
      <c r="M6" s="53">
        <v>79</v>
      </c>
      <c r="R6" s="47" t="s">
        <v>6</v>
      </c>
      <c r="S6" s="48"/>
      <c r="T6" s="49" t="s">
        <v>16</v>
      </c>
      <c r="U6" s="49" t="s">
        <v>9</v>
      </c>
      <c r="V6" s="49" t="s">
        <v>10</v>
      </c>
      <c r="W6" s="49" t="s">
        <v>11</v>
      </c>
      <c r="X6" s="49" t="s">
        <v>10</v>
      </c>
      <c r="Y6" s="49" t="s">
        <v>11</v>
      </c>
    </row>
    <row r="7" spans="1:25" ht="13.5" thickTop="1" x14ac:dyDescent="0.2">
      <c r="A7" s="16"/>
      <c r="B7" s="84"/>
      <c r="C7" s="54"/>
      <c r="D7" s="54"/>
      <c r="E7" s="54"/>
      <c r="F7" s="54"/>
      <c r="G7" s="54"/>
      <c r="H7" s="54"/>
      <c r="I7" s="55"/>
      <c r="J7" s="24"/>
      <c r="K7" s="1"/>
      <c r="R7" s="18" t="str">
        <f>IF(B7='Rec Prob LedgerKey'!B7,"yes","no")</f>
        <v>no</v>
      </c>
      <c r="S7" s="18" t="str">
        <f>IF(C7='Rec Prob LedgerKey'!C7,"yes","no")</f>
        <v>no</v>
      </c>
      <c r="T7" s="18" t="str">
        <f>IF(D7='Rec Prob LedgerKey'!D7,"yes","no")</f>
        <v>yes</v>
      </c>
      <c r="U7" s="18" t="str">
        <f>IF(E7='Rec Prob LedgerKey'!E7,"yes","no")</f>
        <v>no</v>
      </c>
      <c r="V7" s="18" t="str">
        <f>IF(F7='Rec Prob LedgerKey'!F7,"yes","no")</f>
        <v>no</v>
      </c>
      <c r="W7" s="18" t="str">
        <f>IF(G7='Rec Prob LedgerKey'!G7,"yes","no")</f>
        <v>yes</v>
      </c>
      <c r="X7" s="18" t="str">
        <f>IF(H7='Rec Prob LedgerKey'!H7,"yes","no")</f>
        <v>no</v>
      </c>
      <c r="Y7" s="18" t="str">
        <f>IF(I7='Rec Prob LedgerKey'!I7,"yes","no")</f>
        <v>yes</v>
      </c>
    </row>
    <row r="8" spans="1:25" x14ac:dyDescent="0.2">
      <c r="A8" s="31"/>
      <c r="B8" s="82"/>
      <c r="C8" s="56"/>
      <c r="D8" s="56"/>
      <c r="E8" s="56"/>
      <c r="F8" s="56"/>
      <c r="G8" s="56"/>
      <c r="H8" s="56"/>
      <c r="I8" s="56"/>
      <c r="J8" s="22"/>
      <c r="K8" s="1"/>
      <c r="R8" s="18" t="str">
        <f>IF(B8='Rec Prob LedgerKey'!B8,"yes","no")</f>
        <v>yes</v>
      </c>
      <c r="S8" s="18" t="str">
        <f>IF(C8='Rec Prob LedgerKey'!C8,"yes","no")</f>
        <v>no</v>
      </c>
      <c r="T8" s="18" t="str">
        <f>IF(D8='Rec Prob LedgerKey'!D8,"yes","no")</f>
        <v>yes</v>
      </c>
      <c r="U8" s="18" t="str">
        <f>IF(E8='Rec Prob LedgerKey'!E8,"yes","no")</f>
        <v>no</v>
      </c>
      <c r="V8" s="18" t="str">
        <f>IF(F8='Rec Prob LedgerKey'!F8,"yes","no")</f>
        <v>yes</v>
      </c>
      <c r="W8" s="18" t="str">
        <f>IF(G8='Rec Prob LedgerKey'!G8,"yes","no")</f>
        <v>no</v>
      </c>
      <c r="X8" s="18" t="str">
        <f>IF(H8='Rec Prob LedgerKey'!H8,"yes","no")</f>
        <v>no</v>
      </c>
      <c r="Y8" s="18" t="str">
        <f>IF(I8='Rec Prob LedgerKey'!I8,"yes","no")</f>
        <v>yes</v>
      </c>
    </row>
    <row r="9" spans="1:25" x14ac:dyDescent="0.2">
      <c r="A9" s="31"/>
      <c r="B9" s="82"/>
      <c r="C9" s="56"/>
      <c r="D9" s="56"/>
      <c r="E9" s="56"/>
      <c r="F9" s="56"/>
      <c r="G9" s="56"/>
      <c r="H9" s="56"/>
      <c r="I9" s="56"/>
      <c r="J9" s="22"/>
      <c r="K9" s="1"/>
      <c r="R9" s="18"/>
      <c r="S9" s="18"/>
      <c r="T9" s="18"/>
      <c r="U9" s="18"/>
      <c r="V9" s="18"/>
      <c r="W9" s="18"/>
      <c r="X9" s="18"/>
      <c r="Y9" s="18"/>
    </row>
    <row r="10" spans="1:25" x14ac:dyDescent="0.2">
      <c r="A10" s="16"/>
      <c r="B10" s="81"/>
      <c r="C10" s="54"/>
      <c r="D10" s="54"/>
      <c r="E10" s="54"/>
      <c r="F10" s="54"/>
      <c r="G10" s="54"/>
      <c r="H10" s="54"/>
      <c r="I10" s="54"/>
      <c r="J10" s="24"/>
      <c r="K10" s="1"/>
      <c r="R10" s="18"/>
      <c r="S10" s="18"/>
      <c r="T10" s="18"/>
      <c r="U10" s="18"/>
      <c r="V10" s="18"/>
      <c r="W10" s="18"/>
      <c r="X10" s="18"/>
      <c r="Y10" s="18"/>
    </row>
    <row r="11" spans="1:25" x14ac:dyDescent="0.2">
      <c r="A11" s="31"/>
      <c r="B11" s="82"/>
      <c r="C11" s="56"/>
      <c r="D11" s="56"/>
      <c r="E11" s="56"/>
      <c r="F11" s="56"/>
      <c r="G11" s="56"/>
      <c r="H11" s="56"/>
      <c r="I11" s="56"/>
      <c r="J11" s="22"/>
      <c r="K11" s="1"/>
      <c r="R11" s="18"/>
      <c r="S11" s="18"/>
      <c r="T11" s="18"/>
      <c r="U11" s="18"/>
      <c r="V11" s="18"/>
      <c r="W11" s="18"/>
      <c r="X11" s="18"/>
      <c r="Y11" s="18"/>
    </row>
    <row r="12" spans="1:25" x14ac:dyDescent="0.2">
      <c r="A12" s="31"/>
      <c r="B12" s="82"/>
      <c r="C12" s="56"/>
      <c r="D12" s="56"/>
      <c r="E12" s="56"/>
      <c r="F12" s="56"/>
      <c r="G12" s="56"/>
      <c r="H12" s="56"/>
      <c r="I12" s="56"/>
      <c r="J12" s="22"/>
      <c r="K12" s="1"/>
      <c r="R12" s="18"/>
      <c r="S12" s="18"/>
      <c r="T12" s="18"/>
      <c r="U12" s="18"/>
      <c r="V12" s="18"/>
      <c r="W12" s="18"/>
      <c r="X12" s="18"/>
      <c r="Y12" s="18"/>
    </row>
    <row r="13" spans="1:25" x14ac:dyDescent="0.2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33"/>
      <c r="B14" s="1"/>
      <c r="C14" s="1"/>
      <c r="D14" s="1"/>
      <c r="E14" s="1"/>
      <c r="F14" s="1"/>
      <c r="G14" s="1"/>
      <c r="H14" s="1"/>
      <c r="I14" s="1"/>
      <c r="J14" s="1"/>
      <c r="K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B15" s="41" t="s">
        <v>13</v>
      </c>
      <c r="D15" s="1" t="s">
        <v>34</v>
      </c>
      <c r="E15" s="1"/>
      <c r="F15" s="1"/>
      <c r="G15" s="41"/>
      <c r="H15" s="41" t="s">
        <v>14</v>
      </c>
      <c r="I15" s="1">
        <v>120</v>
      </c>
      <c r="J15" s="1"/>
      <c r="K15" s="1"/>
      <c r="R15" s="41" t="s">
        <v>13</v>
      </c>
      <c r="T15" s="1" t="s">
        <v>34</v>
      </c>
      <c r="U15" s="1"/>
      <c r="V15" s="1"/>
      <c r="W15" s="41"/>
      <c r="X15" s="41" t="s">
        <v>14</v>
      </c>
      <c r="Y15" s="1">
        <v>120</v>
      </c>
    </row>
    <row r="16" spans="1:25" ht="13.5" thickBot="1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1"/>
      <c r="R16" s="42"/>
      <c r="S16" s="42"/>
      <c r="T16" s="42"/>
      <c r="U16" s="42"/>
      <c r="V16" s="42"/>
      <c r="W16" s="42"/>
      <c r="X16" s="42"/>
      <c r="Y16" s="42"/>
    </row>
    <row r="17" spans="1:25" ht="13.5" thickTop="1" x14ac:dyDescent="0.2">
      <c r="A17" s="7"/>
      <c r="B17" s="43"/>
      <c r="C17" s="33"/>
      <c r="D17" s="44"/>
      <c r="E17" s="44" t="s">
        <v>3</v>
      </c>
      <c r="F17" s="44"/>
      <c r="G17" s="44"/>
      <c r="H17" s="45" t="s">
        <v>15</v>
      </c>
      <c r="I17" s="46"/>
      <c r="J17" s="9"/>
      <c r="K17" s="1"/>
      <c r="R17" s="43"/>
      <c r="S17" s="33"/>
      <c r="T17" s="44"/>
      <c r="U17" s="44" t="s">
        <v>3</v>
      </c>
      <c r="V17" s="44"/>
      <c r="W17" s="44"/>
      <c r="X17" s="45" t="s">
        <v>15</v>
      </c>
      <c r="Y17" s="46"/>
    </row>
    <row r="18" spans="1:25" ht="13.5" thickBot="1" x14ac:dyDescent="0.25">
      <c r="A18" s="8"/>
      <c r="B18" s="47" t="s">
        <v>6</v>
      </c>
      <c r="C18" s="48"/>
      <c r="D18" s="49" t="s">
        <v>16</v>
      </c>
      <c r="E18" s="49" t="s">
        <v>9</v>
      </c>
      <c r="F18" s="49" t="s">
        <v>10</v>
      </c>
      <c r="G18" s="49" t="s">
        <v>11</v>
      </c>
      <c r="H18" s="49" t="s">
        <v>10</v>
      </c>
      <c r="I18" s="49" t="s">
        <v>11</v>
      </c>
      <c r="J18" s="10"/>
      <c r="K18" s="1"/>
      <c r="R18" s="47" t="s">
        <v>6</v>
      </c>
      <c r="S18" s="48"/>
      <c r="T18" s="49" t="s">
        <v>16</v>
      </c>
      <c r="U18" s="49" t="s">
        <v>9</v>
      </c>
      <c r="V18" s="49" t="s">
        <v>10</v>
      </c>
      <c r="W18" s="49" t="s">
        <v>11</v>
      </c>
      <c r="X18" s="49" t="s">
        <v>10</v>
      </c>
      <c r="Y18" s="49" t="s">
        <v>11</v>
      </c>
    </row>
    <row r="19" spans="1:25" ht="13.5" thickTop="1" x14ac:dyDescent="0.2">
      <c r="A19" s="16"/>
      <c r="B19" s="81"/>
      <c r="C19" s="54"/>
      <c r="D19" s="54"/>
      <c r="E19" s="54"/>
      <c r="F19" s="54"/>
      <c r="G19" s="54"/>
      <c r="H19" s="54"/>
      <c r="I19" s="55"/>
      <c r="J19" s="24"/>
      <c r="K19" s="1"/>
      <c r="R19" s="18" t="str">
        <f>IF(B19='Rec Prob LedgerKey'!B19,"yes","no")</f>
        <v>no</v>
      </c>
      <c r="S19" s="18" t="str">
        <f>IF(C19='Rec Prob LedgerKey'!C19,"yes","no")</f>
        <v>no</v>
      </c>
      <c r="T19" s="18" t="str">
        <f>IF(D19='Rec Prob LedgerKey'!D19,"yes","no")</f>
        <v>yes</v>
      </c>
      <c r="U19" s="18" t="str">
        <f>IF(E19='Rec Prob LedgerKey'!E19,"yes","no")</f>
        <v>no</v>
      </c>
      <c r="V19" s="18" t="str">
        <f>IF(F19='Rec Prob LedgerKey'!F19,"yes","no")</f>
        <v>no</v>
      </c>
      <c r="W19" s="18" t="str">
        <f>IF(G19='Rec Prob LedgerKey'!G19,"yes","no")</f>
        <v>yes</v>
      </c>
      <c r="X19" s="18" t="str">
        <f>IF(H19='Rec Prob LedgerKey'!H19,"yes","no")</f>
        <v>no</v>
      </c>
      <c r="Y19" s="18" t="str">
        <f>IF(I19='Rec Prob LedgerKey'!I19,"yes","no")</f>
        <v>yes</v>
      </c>
    </row>
    <row r="20" spans="1:25" x14ac:dyDescent="0.2">
      <c r="A20" s="31"/>
      <c r="B20" s="82"/>
      <c r="C20" s="56"/>
      <c r="D20" s="56"/>
      <c r="E20" s="56"/>
      <c r="F20" s="56"/>
      <c r="G20" s="56"/>
      <c r="H20" s="56"/>
      <c r="I20" s="56"/>
      <c r="J20" s="22"/>
      <c r="K20" s="1"/>
      <c r="R20" s="18" t="str">
        <f>IF(B20='Rec Prob LedgerKey'!B20,"yes","no")</f>
        <v>yes</v>
      </c>
      <c r="S20" s="18" t="str">
        <f>IF(C20='Rec Prob LedgerKey'!C20,"yes","no")</f>
        <v>no</v>
      </c>
      <c r="T20" s="18" t="str">
        <f>IF(D20='Rec Prob LedgerKey'!D20,"yes","no")</f>
        <v>yes</v>
      </c>
      <c r="U20" s="18" t="str">
        <f>IF(E20='Rec Prob LedgerKey'!E20,"yes","no")</f>
        <v>no</v>
      </c>
      <c r="V20" s="18" t="str">
        <f>IF(F20='Rec Prob LedgerKey'!F20,"yes","no")</f>
        <v>yes</v>
      </c>
      <c r="W20" s="18" t="str">
        <f>IF(G20='Rec Prob LedgerKey'!G20,"yes","no")</f>
        <v>no</v>
      </c>
      <c r="X20" s="18" t="str">
        <f>IF(H20='Rec Prob LedgerKey'!H20,"yes","no")</f>
        <v>no</v>
      </c>
      <c r="Y20" s="18" t="str">
        <f>IF(I20='Rec Prob LedgerKey'!I20,"yes","no")</f>
        <v>yes</v>
      </c>
    </row>
    <row r="21" spans="1:25" x14ac:dyDescent="0.2">
      <c r="A21" s="31"/>
      <c r="B21" s="82"/>
      <c r="C21" s="56"/>
      <c r="D21" s="56"/>
      <c r="E21" s="56"/>
      <c r="F21" s="56"/>
      <c r="G21" s="56"/>
      <c r="H21" s="56"/>
      <c r="I21" s="56"/>
      <c r="J21" s="22"/>
      <c r="K21" s="1"/>
      <c r="R21" s="20"/>
      <c r="S21" s="19"/>
      <c r="T21" s="19"/>
      <c r="U21" s="19"/>
      <c r="V21" s="19"/>
      <c r="W21" s="19"/>
      <c r="X21" s="19"/>
      <c r="Y21" s="19"/>
    </row>
    <row r="22" spans="1:25" x14ac:dyDescent="0.2">
      <c r="A22" s="16"/>
      <c r="B22" s="81"/>
      <c r="C22" s="54"/>
      <c r="D22" s="54"/>
      <c r="E22" s="54"/>
      <c r="F22" s="54"/>
      <c r="G22" s="54"/>
      <c r="H22" s="54"/>
      <c r="I22" s="54"/>
      <c r="J22" s="24"/>
      <c r="K22" s="1"/>
      <c r="R22" s="18"/>
      <c r="S22" s="17"/>
      <c r="T22" s="17"/>
      <c r="U22" s="17"/>
      <c r="V22" s="17"/>
      <c r="W22" s="17"/>
      <c r="X22" s="17"/>
      <c r="Y22" s="17"/>
    </row>
    <row r="23" spans="1:25" x14ac:dyDescent="0.2">
      <c r="A23" s="31"/>
      <c r="B23" s="82"/>
      <c r="C23" s="56"/>
      <c r="D23" s="56"/>
      <c r="E23" s="56"/>
      <c r="F23" s="56"/>
      <c r="G23" s="56"/>
      <c r="H23" s="56"/>
      <c r="I23" s="56"/>
      <c r="J23" s="22"/>
      <c r="K23" s="1"/>
      <c r="R23" s="20"/>
      <c r="S23" s="19"/>
      <c r="T23" s="19"/>
      <c r="U23" s="19"/>
      <c r="V23" s="19"/>
      <c r="W23" s="19"/>
      <c r="X23" s="19"/>
      <c r="Y23" s="19"/>
    </row>
    <row r="24" spans="1:25" x14ac:dyDescent="0.2">
      <c r="A24" s="31"/>
      <c r="B24" s="82"/>
      <c r="C24" s="56"/>
      <c r="D24" s="56"/>
      <c r="E24" s="56"/>
      <c r="F24" s="56"/>
      <c r="G24" s="56"/>
      <c r="H24" s="56"/>
      <c r="I24" s="56"/>
      <c r="J24" s="22"/>
      <c r="K24" s="1"/>
      <c r="R24" s="20"/>
      <c r="S24" s="19"/>
      <c r="T24" s="19"/>
      <c r="U24" s="19"/>
      <c r="V24" s="19"/>
      <c r="W24" s="19"/>
      <c r="X24" s="19"/>
      <c r="Y24" s="19"/>
    </row>
    <row r="25" spans="1:25" x14ac:dyDescent="0.2">
      <c r="A25" s="33"/>
      <c r="B25" s="1"/>
      <c r="C25" s="1"/>
      <c r="D25" s="1"/>
      <c r="E25" s="1"/>
      <c r="F25" s="1"/>
      <c r="G25" s="1"/>
      <c r="H25" s="1"/>
      <c r="I25" s="1"/>
      <c r="J25" s="1"/>
      <c r="K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33"/>
      <c r="B26" s="1"/>
      <c r="C26" s="1"/>
      <c r="D26" s="1"/>
      <c r="E26" s="1"/>
      <c r="F26" s="1"/>
      <c r="G26" s="1"/>
      <c r="H26" s="1"/>
      <c r="I26" s="1"/>
      <c r="J26" s="1"/>
      <c r="K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B27" s="41" t="s">
        <v>13</v>
      </c>
      <c r="D27" s="1" t="s">
        <v>18</v>
      </c>
      <c r="E27" s="1"/>
      <c r="F27" s="41"/>
      <c r="G27" s="41"/>
      <c r="H27" s="41" t="s">
        <v>14</v>
      </c>
      <c r="I27" s="1">
        <v>130</v>
      </c>
      <c r="J27" s="1"/>
      <c r="K27" s="1"/>
      <c r="R27" s="41" t="s">
        <v>13</v>
      </c>
      <c r="T27" s="1" t="s">
        <v>18</v>
      </c>
      <c r="U27" s="1"/>
      <c r="V27" s="41"/>
      <c r="W27" s="41"/>
      <c r="X27" s="41" t="s">
        <v>14</v>
      </c>
      <c r="Y27" s="1">
        <v>130</v>
      </c>
    </row>
    <row r="28" spans="1:25" ht="13.5" thickBo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1"/>
      <c r="R28" s="42"/>
      <c r="S28" s="42"/>
      <c r="T28" s="42"/>
      <c r="U28" s="42"/>
      <c r="V28" s="42"/>
      <c r="W28" s="42"/>
      <c r="X28" s="42"/>
      <c r="Y28" s="42"/>
    </row>
    <row r="29" spans="1:25" ht="13.5" thickTop="1" x14ac:dyDescent="0.2">
      <c r="A29" s="7"/>
      <c r="B29" s="43"/>
      <c r="C29" s="33"/>
      <c r="D29" s="44"/>
      <c r="E29" s="44" t="s">
        <v>3</v>
      </c>
      <c r="F29" s="44"/>
      <c r="G29" s="44"/>
      <c r="H29" s="45" t="s">
        <v>15</v>
      </c>
      <c r="I29" s="46"/>
      <c r="J29" s="9"/>
      <c r="K29" s="1"/>
      <c r="R29" s="43"/>
      <c r="S29" s="33"/>
      <c r="T29" s="44"/>
      <c r="U29" s="44" t="s">
        <v>3</v>
      </c>
      <c r="V29" s="44"/>
      <c r="W29" s="44"/>
      <c r="X29" s="45" t="s">
        <v>15</v>
      </c>
      <c r="Y29" s="46"/>
    </row>
    <row r="30" spans="1:25" ht="13.5" thickBot="1" x14ac:dyDescent="0.25">
      <c r="A30" s="8"/>
      <c r="B30" s="47" t="s">
        <v>6</v>
      </c>
      <c r="C30" s="48"/>
      <c r="D30" s="49" t="s">
        <v>16</v>
      </c>
      <c r="E30" s="49" t="s">
        <v>9</v>
      </c>
      <c r="F30" s="49" t="s">
        <v>10</v>
      </c>
      <c r="G30" s="49" t="s">
        <v>11</v>
      </c>
      <c r="H30" s="49" t="s">
        <v>10</v>
      </c>
      <c r="I30" s="49" t="s">
        <v>11</v>
      </c>
      <c r="J30" s="10"/>
      <c r="K30" s="1"/>
      <c r="R30" s="47" t="s">
        <v>6</v>
      </c>
      <c r="S30" s="48"/>
      <c r="T30" s="49" t="s">
        <v>16</v>
      </c>
      <c r="U30" s="49" t="s">
        <v>9</v>
      </c>
      <c r="V30" s="49" t="s">
        <v>10</v>
      </c>
      <c r="W30" s="49" t="s">
        <v>11</v>
      </c>
      <c r="X30" s="49" t="s">
        <v>10</v>
      </c>
      <c r="Y30" s="49" t="s">
        <v>11</v>
      </c>
    </row>
    <row r="31" spans="1:25" ht="13.5" thickTop="1" x14ac:dyDescent="0.2">
      <c r="A31" s="16"/>
      <c r="B31" s="84"/>
      <c r="C31" s="54"/>
      <c r="D31" s="54"/>
      <c r="E31" s="54"/>
      <c r="F31" s="54"/>
      <c r="G31" s="54"/>
      <c r="H31" s="54"/>
      <c r="I31" s="55"/>
      <c r="J31" s="24"/>
      <c r="K31" s="1"/>
      <c r="R31" s="18" t="str">
        <f>IF(B31='Rec Prob LedgerKey'!B31,"yes","no")</f>
        <v>no</v>
      </c>
      <c r="S31" s="18" t="str">
        <f>IF(C31='Rec Prob LedgerKey'!C31,"yes","no")</f>
        <v>no</v>
      </c>
      <c r="T31" s="18" t="str">
        <f>IF(D31='Rec Prob LedgerKey'!D31,"yes","no")</f>
        <v>yes</v>
      </c>
      <c r="U31" s="18" t="str">
        <f>IF(E31='Rec Prob LedgerKey'!E31,"yes","no")</f>
        <v>no</v>
      </c>
      <c r="V31" s="18" t="str">
        <f>IF(F31='Rec Prob LedgerKey'!F31,"yes","no")</f>
        <v>no</v>
      </c>
      <c r="W31" s="18" t="str">
        <f>IF(G31='Rec Prob LedgerKey'!G31,"yes","no")</f>
        <v>yes</v>
      </c>
      <c r="X31" s="18" t="str">
        <f>IF(H31='Rec Prob LedgerKey'!H31,"yes","no")</f>
        <v>no</v>
      </c>
      <c r="Y31" s="18" t="str">
        <f>IF(I31='Rec Prob LedgerKey'!I31,"yes","no")</f>
        <v>yes</v>
      </c>
    </row>
    <row r="32" spans="1:25" x14ac:dyDescent="0.2">
      <c r="A32" s="31"/>
      <c r="B32" s="82"/>
      <c r="C32" s="56"/>
      <c r="D32" s="56"/>
      <c r="E32" s="56"/>
      <c r="F32" s="56"/>
      <c r="G32" s="56"/>
      <c r="H32" s="56"/>
      <c r="I32" s="56"/>
      <c r="J32" s="22"/>
      <c r="K32" s="1"/>
      <c r="R32" s="18" t="str">
        <f>IF(B32='Rec Prob LedgerKey'!B32,"yes","no")</f>
        <v>yes</v>
      </c>
      <c r="S32" s="18" t="str">
        <f>IF(C32='Rec Prob LedgerKey'!C32,"yes","no")</f>
        <v>no</v>
      </c>
      <c r="T32" s="18" t="str">
        <f>IF(D32='Rec Prob LedgerKey'!D32,"yes","no")</f>
        <v>yes</v>
      </c>
      <c r="U32" s="18" t="str">
        <f>IF(E32='Rec Prob LedgerKey'!E32,"yes","no")</f>
        <v>no</v>
      </c>
      <c r="V32" s="18" t="str">
        <f>IF(F32='Rec Prob LedgerKey'!F32,"yes","no")</f>
        <v>no</v>
      </c>
      <c r="W32" s="18" t="str">
        <f>IF(G32='Rec Prob LedgerKey'!G32,"yes","no")</f>
        <v>yes</v>
      </c>
      <c r="X32" s="18" t="str">
        <f>IF(H32='Rec Prob LedgerKey'!H32,"yes","no")</f>
        <v>no</v>
      </c>
      <c r="Y32" s="18" t="str">
        <f>IF(I32='Rec Prob LedgerKey'!I32,"yes","no")</f>
        <v>yes</v>
      </c>
    </row>
    <row r="33" spans="1:25" x14ac:dyDescent="0.2">
      <c r="A33" s="31"/>
      <c r="B33" s="82"/>
      <c r="C33" s="56"/>
      <c r="D33" s="56"/>
      <c r="E33" s="56"/>
      <c r="F33" s="56"/>
      <c r="G33" s="56"/>
      <c r="H33" s="56"/>
      <c r="I33" s="56"/>
      <c r="J33" s="22"/>
      <c r="K33" s="1"/>
      <c r="R33" s="18" t="str">
        <f>IF(B33='Rec Prob LedgerKey'!B33,"yes","no")</f>
        <v>yes</v>
      </c>
      <c r="S33" s="18" t="str">
        <f>IF(C33='Rec Prob LedgerKey'!C33,"yes","no")</f>
        <v>no</v>
      </c>
      <c r="T33" s="18" t="str">
        <f>IF(D33='Rec Prob LedgerKey'!D33,"yes","no")</f>
        <v>yes</v>
      </c>
      <c r="U33" s="18" t="str">
        <f>IF(E33='Rec Prob LedgerKey'!E33,"yes","no")</f>
        <v>no</v>
      </c>
      <c r="V33" s="18" t="str">
        <f>IF(F33='Rec Prob LedgerKey'!F33,"yes","no")</f>
        <v>no</v>
      </c>
      <c r="W33" s="18" t="str">
        <f>IF(G33='Rec Prob LedgerKey'!G33,"yes","no")</f>
        <v>yes</v>
      </c>
      <c r="X33" s="18" t="str">
        <f>IF(H33='Rec Prob LedgerKey'!H33,"yes","no")</f>
        <v>no</v>
      </c>
      <c r="Y33" s="18" t="str">
        <f>IF(I33='Rec Prob LedgerKey'!I33,"yes","no")</f>
        <v>yes</v>
      </c>
    </row>
    <row r="34" spans="1:25" x14ac:dyDescent="0.2">
      <c r="A34" s="16"/>
      <c r="B34" s="81"/>
      <c r="C34" s="54"/>
      <c r="D34" s="54"/>
      <c r="E34" s="54"/>
      <c r="F34" s="54"/>
      <c r="G34" s="54"/>
      <c r="H34" s="54"/>
      <c r="I34" s="54"/>
      <c r="J34" s="24"/>
      <c r="K34" s="1"/>
      <c r="R34" s="18" t="str">
        <f>IF(B34='Rec Prob LedgerKey'!B34,"yes","no")</f>
        <v>yes</v>
      </c>
      <c r="S34" s="18" t="str">
        <f>IF(C34='Rec Prob LedgerKey'!C34,"yes","no")</f>
        <v>no</v>
      </c>
      <c r="T34" s="18" t="str">
        <f>IF(D34='Rec Prob LedgerKey'!D34,"yes","no")</f>
        <v>yes</v>
      </c>
      <c r="U34" s="18" t="str">
        <f>IF(E34='Rec Prob LedgerKey'!E34,"yes","no")</f>
        <v>no</v>
      </c>
      <c r="V34" s="18" t="str">
        <f>IF(F34='Rec Prob LedgerKey'!F34,"yes","no")</f>
        <v>no</v>
      </c>
      <c r="W34" s="18" t="str">
        <f>IF(G34='Rec Prob LedgerKey'!G34,"yes","no")</f>
        <v>yes</v>
      </c>
      <c r="X34" s="18" t="str">
        <f>IF(H34='Rec Prob LedgerKey'!H34,"yes","no")</f>
        <v>no</v>
      </c>
      <c r="Y34" s="18" t="str">
        <f>IF(I34='Rec Prob LedgerKey'!I34,"yes","no")</f>
        <v>yes</v>
      </c>
    </row>
    <row r="35" spans="1:25" x14ac:dyDescent="0.2">
      <c r="A35" s="31"/>
      <c r="B35" s="82"/>
      <c r="C35" s="56"/>
      <c r="D35" s="56"/>
      <c r="E35" s="56"/>
      <c r="F35" s="56"/>
      <c r="G35" s="56"/>
      <c r="H35" s="56"/>
      <c r="I35" s="56"/>
      <c r="J35" s="22"/>
      <c r="K35" s="1"/>
      <c r="R35" s="20"/>
      <c r="S35" s="19"/>
      <c r="T35" s="19"/>
      <c r="U35" s="19"/>
      <c r="V35" s="19"/>
      <c r="W35" s="19"/>
      <c r="X35" s="19"/>
      <c r="Y35" s="19"/>
    </row>
    <row r="36" spans="1:25" x14ac:dyDescent="0.2">
      <c r="A36" s="31"/>
      <c r="B36" s="82"/>
      <c r="C36" s="56"/>
      <c r="D36" s="56"/>
      <c r="E36" s="56"/>
      <c r="F36" s="56"/>
      <c r="G36" s="56"/>
      <c r="H36" s="56"/>
      <c r="I36" s="56"/>
      <c r="J36" s="22"/>
      <c r="K36" s="1"/>
      <c r="R36" s="20"/>
      <c r="S36" s="19"/>
      <c r="T36" s="19"/>
      <c r="U36" s="19"/>
      <c r="V36" s="19"/>
      <c r="W36" s="19"/>
      <c r="X36" s="19"/>
      <c r="Y36" s="19"/>
    </row>
    <row r="37" spans="1:25" x14ac:dyDescent="0.2">
      <c r="A37" s="33"/>
      <c r="B37" s="1"/>
      <c r="C37" s="1"/>
      <c r="D37" s="1"/>
      <c r="E37" s="1"/>
      <c r="F37" s="1"/>
      <c r="G37" s="1"/>
      <c r="H37" s="1"/>
      <c r="I37" s="1"/>
      <c r="J37" s="1"/>
      <c r="K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33"/>
      <c r="B38" s="1"/>
      <c r="C38" s="1"/>
      <c r="D38" s="1"/>
      <c r="E38" s="1"/>
      <c r="F38" s="1"/>
      <c r="G38" s="1"/>
      <c r="H38" s="1"/>
      <c r="I38" s="1"/>
      <c r="J38" s="1"/>
      <c r="K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B39" s="41" t="s">
        <v>13</v>
      </c>
      <c r="D39" s="1" t="s">
        <v>35</v>
      </c>
      <c r="E39" s="1"/>
      <c r="F39" s="41"/>
      <c r="G39" s="41"/>
      <c r="H39" s="41" t="s">
        <v>14</v>
      </c>
      <c r="I39" s="1">
        <v>210</v>
      </c>
      <c r="J39" s="1"/>
      <c r="K39" s="1"/>
      <c r="R39" s="41" t="s">
        <v>13</v>
      </c>
      <c r="T39" s="1" t="s">
        <v>35</v>
      </c>
      <c r="U39" s="1"/>
      <c r="V39" s="41"/>
      <c r="W39" s="41"/>
      <c r="X39" s="41" t="s">
        <v>14</v>
      </c>
      <c r="Y39" s="1">
        <v>210</v>
      </c>
    </row>
    <row r="40" spans="1:25" ht="13.5" thickBo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1"/>
      <c r="R40" s="42"/>
      <c r="S40" s="42"/>
      <c r="T40" s="42"/>
      <c r="U40" s="42"/>
      <c r="V40" s="42"/>
      <c r="W40" s="42"/>
      <c r="X40" s="42"/>
      <c r="Y40" s="42"/>
    </row>
    <row r="41" spans="1:25" ht="13.5" thickTop="1" x14ac:dyDescent="0.2">
      <c r="A41" s="7"/>
      <c r="B41" s="43"/>
      <c r="C41" s="33"/>
      <c r="D41" s="44"/>
      <c r="E41" s="44" t="s">
        <v>3</v>
      </c>
      <c r="F41" s="44"/>
      <c r="G41" s="44"/>
      <c r="H41" s="45" t="s">
        <v>15</v>
      </c>
      <c r="I41" s="46"/>
      <c r="J41" s="9"/>
      <c r="K41" s="1"/>
      <c r="R41" s="43"/>
      <c r="S41" s="33"/>
      <c r="T41" s="44"/>
      <c r="U41" s="44" t="s">
        <v>3</v>
      </c>
      <c r="V41" s="44"/>
      <c r="W41" s="44"/>
      <c r="X41" s="45" t="s">
        <v>15</v>
      </c>
      <c r="Y41" s="46"/>
    </row>
    <row r="42" spans="1:25" ht="13.5" thickBot="1" x14ac:dyDescent="0.25">
      <c r="A42" s="8"/>
      <c r="B42" s="47" t="s">
        <v>6</v>
      </c>
      <c r="C42" s="48"/>
      <c r="D42" s="49" t="s">
        <v>16</v>
      </c>
      <c r="E42" s="49" t="s">
        <v>9</v>
      </c>
      <c r="F42" s="49" t="s">
        <v>10</v>
      </c>
      <c r="G42" s="49" t="s">
        <v>11</v>
      </c>
      <c r="H42" s="49" t="s">
        <v>10</v>
      </c>
      <c r="I42" s="49" t="s">
        <v>11</v>
      </c>
      <c r="J42" s="10"/>
      <c r="K42" s="1"/>
      <c r="R42" s="47" t="s">
        <v>6</v>
      </c>
      <c r="S42" s="48"/>
      <c r="T42" s="49" t="s">
        <v>16</v>
      </c>
      <c r="U42" s="49" t="s">
        <v>9</v>
      </c>
      <c r="V42" s="49" t="s">
        <v>10</v>
      </c>
      <c r="W42" s="49" t="s">
        <v>11</v>
      </c>
      <c r="X42" s="49" t="s">
        <v>10</v>
      </c>
      <c r="Y42" s="49" t="s">
        <v>11</v>
      </c>
    </row>
    <row r="43" spans="1:25" ht="13.5" thickTop="1" x14ac:dyDescent="0.2">
      <c r="A43" s="16"/>
      <c r="B43" s="81"/>
      <c r="C43" s="54"/>
      <c r="D43" s="54"/>
      <c r="E43" s="54"/>
      <c r="F43" s="54"/>
      <c r="G43" s="54"/>
      <c r="H43" s="54"/>
      <c r="I43" s="55"/>
      <c r="J43" s="24"/>
      <c r="K43" s="1"/>
      <c r="R43" s="18" t="str">
        <f>IF(B43='Rec Prob LedgerKey'!B43,"yes","no")</f>
        <v>no</v>
      </c>
      <c r="S43" s="18" t="str">
        <f>IF(C43='Rec Prob LedgerKey'!C43,"yes","no")</f>
        <v>no</v>
      </c>
      <c r="T43" s="18" t="str">
        <f>IF(D43='Rec Prob LedgerKey'!D43,"yes","no")</f>
        <v>yes</v>
      </c>
      <c r="U43" s="18" t="str">
        <f>IF(E43='Rec Prob LedgerKey'!E43,"yes","no")</f>
        <v>no</v>
      </c>
      <c r="V43" s="18" t="str">
        <f>IF(F43='Rec Prob LedgerKey'!F43,"yes","no")</f>
        <v>yes</v>
      </c>
      <c r="W43" s="18" t="str">
        <f>IF(G43='Rec Prob LedgerKey'!G43,"yes","no")</f>
        <v>no</v>
      </c>
      <c r="X43" s="18" t="str">
        <f>IF(H43='Rec Prob LedgerKey'!H43,"yes","no")</f>
        <v>yes</v>
      </c>
      <c r="Y43" s="18" t="str">
        <f>IF(I43='Rec Prob LedgerKey'!I43,"yes","no")</f>
        <v>no</v>
      </c>
    </row>
    <row r="44" spans="1:25" x14ac:dyDescent="0.2">
      <c r="A44" s="31"/>
      <c r="B44" s="82"/>
      <c r="C44" s="56"/>
      <c r="D44" s="56"/>
      <c r="E44" s="56"/>
      <c r="F44" s="56"/>
      <c r="G44" s="56"/>
      <c r="H44" s="56"/>
      <c r="I44" s="56"/>
      <c r="J44" s="22"/>
      <c r="K44" s="1"/>
      <c r="R44" s="18" t="str">
        <f>IF(B44='Rec Prob LedgerKey'!B44,"yes","no")</f>
        <v>yes</v>
      </c>
      <c r="S44" s="18" t="str">
        <f>IF(C44='Rec Prob LedgerKey'!C44,"yes","no")</f>
        <v>no</v>
      </c>
      <c r="T44" s="18" t="str">
        <f>IF(D44='Rec Prob LedgerKey'!D44,"yes","no")</f>
        <v>yes</v>
      </c>
      <c r="U44" s="18" t="str">
        <f>IF(E44='Rec Prob LedgerKey'!E44,"yes","no")</f>
        <v>no</v>
      </c>
      <c r="V44" s="18" t="str">
        <f>IF(F44='Rec Prob LedgerKey'!F44,"yes","no")</f>
        <v>no</v>
      </c>
      <c r="W44" s="18" t="str">
        <f>IF(G44='Rec Prob LedgerKey'!G44,"yes","no")</f>
        <v>yes</v>
      </c>
      <c r="X44" s="18" t="str">
        <f>IF(H44='Rec Prob LedgerKey'!H44,"yes","no")</f>
        <v>yes</v>
      </c>
      <c r="Y44" s="18" t="str">
        <f>IF(I44='Rec Prob LedgerKey'!I44,"yes","no")</f>
        <v>no</v>
      </c>
    </row>
    <row r="45" spans="1:25" x14ac:dyDescent="0.2">
      <c r="A45" s="31"/>
      <c r="B45" s="82"/>
      <c r="C45" s="56"/>
      <c r="D45" s="56"/>
      <c r="E45" s="56"/>
      <c r="F45" s="56"/>
      <c r="G45" s="56"/>
      <c r="H45" s="56"/>
      <c r="I45" s="56"/>
      <c r="J45" s="22"/>
      <c r="K45" s="1"/>
      <c r="R45" s="20"/>
      <c r="S45" s="19"/>
      <c r="T45" s="19"/>
      <c r="U45" s="19"/>
      <c r="V45" s="19"/>
      <c r="W45" s="19"/>
      <c r="X45" s="19"/>
      <c r="Y45" s="19"/>
    </row>
    <row r="46" spans="1:25" x14ac:dyDescent="0.2">
      <c r="A46" s="16"/>
      <c r="B46" s="81"/>
      <c r="C46" s="54"/>
      <c r="D46" s="54"/>
      <c r="E46" s="54"/>
      <c r="F46" s="54"/>
      <c r="G46" s="54"/>
      <c r="H46" s="54"/>
      <c r="I46" s="54"/>
      <c r="J46" s="24"/>
      <c r="K46" s="1"/>
      <c r="R46" s="18"/>
      <c r="S46" s="17"/>
      <c r="T46" s="17"/>
      <c r="U46" s="17"/>
      <c r="V46" s="17"/>
      <c r="W46" s="17"/>
      <c r="X46" s="17"/>
      <c r="Y46" s="17"/>
    </row>
    <row r="47" spans="1:25" x14ac:dyDescent="0.2">
      <c r="A47" s="31"/>
      <c r="B47" s="82"/>
      <c r="C47" s="56"/>
      <c r="D47" s="56"/>
      <c r="E47" s="56"/>
      <c r="F47" s="56"/>
      <c r="G47" s="56"/>
      <c r="H47" s="56"/>
      <c r="I47" s="56"/>
      <c r="J47" s="22"/>
      <c r="K47" s="1"/>
      <c r="R47" s="20"/>
      <c r="S47" s="19"/>
      <c r="T47" s="19"/>
      <c r="U47" s="19"/>
      <c r="V47" s="19"/>
      <c r="W47" s="19"/>
      <c r="X47" s="19"/>
      <c r="Y47" s="19"/>
    </row>
    <row r="48" spans="1:25" x14ac:dyDescent="0.2">
      <c r="A48" s="31"/>
      <c r="B48" s="82"/>
      <c r="C48" s="56"/>
      <c r="D48" s="56"/>
      <c r="E48" s="56"/>
      <c r="F48" s="56"/>
      <c r="G48" s="56"/>
      <c r="H48" s="56"/>
      <c r="I48" s="56"/>
      <c r="J48" s="22"/>
      <c r="K48" s="1"/>
      <c r="R48" s="20"/>
      <c r="S48" s="19"/>
      <c r="T48" s="19"/>
      <c r="U48" s="19"/>
      <c r="V48" s="19"/>
      <c r="W48" s="19"/>
      <c r="X48" s="19"/>
      <c r="Y48" s="19"/>
    </row>
    <row r="49" spans="1:25" x14ac:dyDescent="0.2">
      <c r="A49" s="33"/>
      <c r="B49" s="1"/>
      <c r="C49" s="1"/>
      <c r="D49" s="1"/>
      <c r="E49" s="1"/>
      <c r="F49" s="1"/>
      <c r="G49" s="1"/>
      <c r="H49" s="1"/>
      <c r="I49" s="1"/>
      <c r="J49" s="1"/>
      <c r="K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33"/>
      <c r="B50" s="1"/>
      <c r="C50" s="1"/>
      <c r="D50" s="1"/>
      <c r="E50" s="1"/>
      <c r="F50" s="1"/>
      <c r="G50" s="1"/>
      <c r="H50" s="1"/>
      <c r="I50" s="1"/>
      <c r="J50" s="1"/>
      <c r="K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33"/>
      <c r="B51" s="1"/>
      <c r="C51" s="1"/>
      <c r="D51" s="1"/>
      <c r="E51" s="1"/>
      <c r="F51" s="1"/>
      <c r="G51" s="1"/>
      <c r="H51" s="1"/>
      <c r="I51" s="1"/>
      <c r="J51" s="1"/>
      <c r="K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33"/>
      <c r="B52" s="1"/>
      <c r="C52" s="1"/>
      <c r="D52" s="1"/>
      <c r="E52" s="1"/>
      <c r="F52" s="1"/>
      <c r="G52" s="1"/>
      <c r="H52" s="1"/>
      <c r="I52" s="1"/>
      <c r="J52" s="1"/>
      <c r="K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33"/>
      <c r="B53" s="1"/>
      <c r="C53" s="1"/>
      <c r="D53" s="1"/>
      <c r="E53" s="1"/>
      <c r="F53" s="1"/>
      <c r="G53" s="1"/>
      <c r="H53" s="1"/>
      <c r="I53" s="1"/>
      <c r="J53" s="1"/>
      <c r="K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33"/>
      <c r="B54" s="1"/>
      <c r="C54" s="1"/>
      <c r="D54" s="1"/>
      <c r="E54" s="1"/>
      <c r="F54" s="1"/>
      <c r="G54" s="1"/>
      <c r="H54" s="1"/>
      <c r="I54" s="1"/>
      <c r="J54" s="1"/>
      <c r="K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33"/>
      <c r="B55" s="1"/>
      <c r="C55" s="1"/>
      <c r="D55" s="1"/>
      <c r="E55" s="1"/>
      <c r="F55" s="1"/>
      <c r="G55" s="1"/>
      <c r="H55" s="1"/>
      <c r="I55" s="1"/>
      <c r="J55" s="1"/>
      <c r="K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33"/>
      <c r="B56" s="1"/>
      <c r="C56" s="1"/>
      <c r="D56" s="1"/>
      <c r="E56" s="1"/>
      <c r="F56" s="1"/>
      <c r="G56" s="1"/>
      <c r="H56" s="1"/>
      <c r="I56" s="1"/>
      <c r="J56" s="1"/>
      <c r="K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B57" s="41" t="s">
        <v>13</v>
      </c>
      <c r="D57" s="1" t="s">
        <v>36</v>
      </c>
      <c r="E57" s="1"/>
      <c r="F57" s="41"/>
      <c r="G57" s="41"/>
      <c r="H57" s="41" t="s">
        <v>14</v>
      </c>
      <c r="I57" s="1">
        <v>310</v>
      </c>
      <c r="J57" s="1"/>
      <c r="K57" s="1"/>
      <c r="R57" s="41" t="s">
        <v>13</v>
      </c>
      <c r="T57" s="1" t="s">
        <v>36</v>
      </c>
      <c r="U57" s="1"/>
      <c r="V57" s="41"/>
      <c r="W57" s="41"/>
      <c r="X57" s="41" t="s">
        <v>14</v>
      </c>
      <c r="Y57" s="1">
        <v>310</v>
      </c>
    </row>
    <row r="58" spans="1:25" ht="13.5" thickBo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1"/>
      <c r="R58" s="42"/>
      <c r="S58" s="42"/>
      <c r="T58" s="42"/>
      <c r="U58" s="42"/>
      <c r="V58" s="42"/>
      <c r="W58" s="42"/>
      <c r="X58" s="42"/>
      <c r="Y58" s="42"/>
    </row>
    <row r="59" spans="1:25" ht="13.5" thickTop="1" x14ac:dyDescent="0.2">
      <c r="A59" s="7"/>
      <c r="B59" s="43"/>
      <c r="C59" s="33"/>
      <c r="D59" s="44"/>
      <c r="E59" s="44" t="s">
        <v>3</v>
      </c>
      <c r="F59" s="44"/>
      <c r="G59" s="44"/>
      <c r="H59" s="45" t="s">
        <v>15</v>
      </c>
      <c r="I59" s="46"/>
      <c r="J59" s="9"/>
      <c r="K59" s="1"/>
      <c r="R59" s="43"/>
      <c r="S59" s="33"/>
      <c r="T59" s="44"/>
      <c r="U59" s="44" t="s">
        <v>3</v>
      </c>
      <c r="V59" s="44"/>
      <c r="W59" s="44"/>
      <c r="X59" s="45" t="s">
        <v>15</v>
      </c>
      <c r="Y59" s="46"/>
    </row>
    <row r="60" spans="1:25" ht="13.5" thickBot="1" x14ac:dyDescent="0.25">
      <c r="A60" s="8"/>
      <c r="B60" s="47" t="s">
        <v>6</v>
      </c>
      <c r="C60" s="48"/>
      <c r="D60" s="49" t="s">
        <v>16</v>
      </c>
      <c r="E60" s="49" t="s">
        <v>9</v>
      </c>
      <c r="F60" s="49" t="s">
        <v>10</v>
      </c>
      <c r="G60" s="49" t="s">
        <v>11</v>
      </c>
      <c r="H60" s="49" t="s">
        <v>10</v>
      </c>
      <c r="I60" s="49" t="s">
        <v>11</v>
      </c>
      <c r="J60" s="10"/>
      <c r="K60" s="1"/>
      <c r="R60" s="47" t="s">
        <v>6</v>
      </c>
      <c r="S60" s="48"/>
      <c r="T60" s="49" t="s">
        <v>16</v>
      </c>
      <c r="U60" s="49" t="s">
        <v>9</v>
      </c>
      <c r="V60" s="49" t="s">
        <v>10</v>
      </c>
      <c r="W60" s="49" t="s">
        <v>11</v>
      </c>
      <c r="X60" s="49" t="s">
        <v>10</v>
      </c>
      <c r="Y60" s="49" t="s">
        <v>11</v>
      </c>
    </row>
    <row r="61" spans="1:25" ht="13.5" thickTop="1" x14ac:dyDescent="0.2">
      <c r="A61" s="16"/>
      <c r="B61" s="81" t="s">
        <v>88</v>
      </c>
      <c r="C61" s="54">
        <v>1</v>
      </c>
      <c r="D61" s="74"/>
      <c r="E61" s="54"/>
      <c r="F61" s="54"/>
      <c r="G61" s="54"/>
      <c r="H61" s="54"/>
      <c r="I61" s="55"/>
      <c r="J61" s="24"/>
      <c r="K61" s="1"/>
      <c r="R61" s="18" t="str">
        <f>IF(B61='Rec Prob LedgerKey'!B61,"yes","no")</f>
        <v>yes</v>
      </c>
      <c r="S61" s="18" t="str">
        <f>IF(C61='Rec Prob LedgerKey'!C61,"yes","no")</f>
        <v>yes</v>
      </c>
      <c r="T61" s="18" t="str">
        <f>IF(D61='Rec Prob LedgerKey'!D61,"yes","no")</f>
        <v>yes</v>
      </c>
      <c r="U61" s="18" t="str">
        <f>IF(E61='Rec Prob LedgerKey'!E61,"yes","no")</f>
        <v>no</v>
      </c>
      <c r="V61" s="18" t="str">
        <f>IF(F61='Rec Prob LedgerKey'!F61,"yes","no")</f>
        <v>yes</v>
      </c>
      <c r="W61" s="18" t="str">
        <f>IF(G61='Rec Prob LedgerKey'!G61,"yes","no")</f>
        <v>no</v>
      </c>
      <c r="X61" s="18" t="str">
        <f>IF(H61='Rec Prob LedgerKey'!H61,"yes","no")</f>
        <v>yes</v>
      </c>
      <c r="Y61" s="18" t="str">
        <f>IF(I61='Rec Prob LedgerKey'!I61,"yes","no")</f>
        <v>no</v>
      </c>
    </row>
    <row r="62" spans="1:25" x14ac:dyDescent="0.2">
      <c r="A62" s="31"/>
      <c r="B62" s="82"/>
      <c r="C62" s="56"/>
      <c r="D62" s="56"/>
      <c r="E62" s="56"/>
      <c r="F62" s="56"/>
      <c r="G62" s="56"/>
      <c r="H62" s="56"/>
      <c r="I62" s="56"/>
      <c r="J62" s="22"/>
      <c r="K62" s="1"/>
      <c r="R62" s="20"/>
      <c r="S62" s="19"/>
      <c r="T62" s="19"/>
      <c r="U62" s="19"/>
      <c r="V62" s="19"/>
      <c r="W62" s="19"/>
      <c r="X62" s="19"/>
      <c r="Y62" s="19"/>
    </row>
    <row r="63" spans="1:25" x14ac:dyDescent="0.2">
      <c r="A63" s="31"/>
      <c r="B63" s="82"/>
      <c r="C63" s="56"/>
      <c r="D63" s="56"/>
      <c r="E63" s="56"/>
      <c r="F63" s="56"/>
      <c r="G63" s="56"/>
      <c r="H63" s="56"/>
      <c r="I63" s="56"/>
      <c r="J63" s="22"/>
      <c r="K63" s="1"/>
      <c r="R63" s="20"/>
      <c r="S63" s="19"/>
      <c r="T63" s="19"/>
      <c r="U63" s="19"/>
      <c r="V63" s="19"/>
      <c r="W63" s="19"/>
      <c r="X63" s="19"/>
      <c r="Y63" s="19"/>
    </row>
    <row r="64" spans="1:25" x14ac:dyDescent="0.2">
      <c r="A64" s="16"/>
      <c r="B64" s="81"/>
      <c r="C64" s="54"/>
      <c r="D64" s="54"/>
      <c r="E64" s="54"/>
      <c r="F64" s="54"/>
      <c r="G64" s="54"/>
      <c r="H64" s="54"/>
      <c r="I64" s="54"/>
      <c r="J64" s="24"/>
      <c r="K64" s="1"/>
      <c r="R64" s="18"/>
      <c r="S64" s="17"/>
      <c r="T64" s="17"/>
      <c r="U64" s="17"/>
      <c r="V64" s="17"/>
      <c r="W64" s="17"/>
      <c r="X64" s="17"/>
      <c r="Y64" s="17"/>
    </row>
    <row r="65" spans="1:25" x14ac:dyDescent="0.2">
      <c r="A65" s="31"/>
      <c r="B65" s="82"/>
      <c r="C65" s="56"/>
      <c r="D65" s="56"/>
      <c r="E65" s="56"/>
      <c r="F65" s="56"/>
      <c r="G65" s="56"/>
      <c r="H65" s="56"/>
      <c r="I65" s="56"/>
      <c r="J65" s="22"/>
      <c r="K65" s="1"/>
      <c r="R65" s="20"/>
      <c r="S65" s="19"/>
      <c r="T65" s="19"/>
      <c r="U65" s="19"/>
      <c r="V65" s="19"/>
      <c r="W65" s="19"/>
      <c r="X65" s="19"/>
      <c r="Y65" s="19"/>
    </row>
    <row r="66" spans="1:25" x14ac:dyDescent="0.2">
      <c r="A66" s="31"/>
      <c r="B66" s="82"/>
      <c r="C66" s="56"/>
      <c r="D66" s="56"/>
      <c r="E66" s="56"/>
      <c r="F66" s="56"/>
      <c r="G66" s="56"/>
      <c r="H66" s="56"/>
      <c r="I66" s="56"/>
      <c r="J66" s="22"/>
      <c r="K66" s="1"/>
      <c r="R66" s="20"/>
      <c r="S66" s="19"/>
      <c r="T66" s="19"/>
      <c r="U66" s="19"/>
      <c r="V66" s="19"/>
      <c r="W66" s="19"/>
      <c r="X66" s="19"/>
      <c r="Y66" s="19"/>
    </row>
    <row r="67" spans="1:25" x14ac:dyDescent="0.2">
      <c r="A67" s="33"/>
      <c r="B67" s="1"/>
      <c r="C67" s="1"/>
      <c r="D67" s="1"/>
      <c r="E67" s="1"/>
      <c r="F67" s="1"/>
      <c r="G67" s="1"/>
      <c r="H67" s="1"/>
      <c r="I67" s="1"/>
      <c r="J67" s="1"/>
      <c r="K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33"/>
      <c r="B68" s="1"/>
      <c r="C68" s="1"/>
      <c r="D68" s="1"/>
      <c r="E68" s="1"/>
      <c r="F68" s="1"/>
      <c r="G68" s="1"/>
      <c r="H68" s="1"/>
      <c r="I68" s="1"/>
      <c r="J68" s="1"/>
      <c r="K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B69" s="41" t="s">
        <v>13</v>
      </c>
      <c r="D69" s="1" t="s">
        <v>37</v>
      </c>
      <c r="E69" s="1"/>
      <c r="F69" s="41"/>
      <c r="G69" s="41"/>
      <c r="H69" s="41" t="s">
        <v>14</v>
      </c>
      <c r="I69" s="1">
        <v>320</v>
      </c>
      <c r="J69" s="1"/>
      <c r="K69" s="1"/>
      <c r="R69" s="41" t="s">
        <v>13</v>
      </c>
      <c r="T69" s="1" t="s">
        <v>37</v>
      </c>
      <c r="U69" s="1"/>
      <c r="V69" s="41"/>
      <c r="W69" s="41"/>
      <c r="X69" s="41" t="s">
        <v>14</v>
      </c>
      <c r="Y69" s="1">
        <v>320</v>
      </c>
    </row>
    <row r="70" spans="1:25" ht="13.5" thickBo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1"/>
      <c r="R70" s="42"/>
      <c r="S70" s="42"/>
      <c r="T70" s="42"/>
      <c r="U70" s="42"/>
      <c r="V70" s="42"/>
      <c r="W70" s="42"/>
      <c r="X70" s="42"/>
      <c r="Y70" s="42"/>
    </row>
    <row r="71" spans="1:25" ht="13.5" thickTop="1" x14ac:dyDescent="0.2">
      <c r="A71" s="7"/>
      <c r="B71" s="43"/>
      <c r="C71" s="33"/>
      <c r="D71" s="44"/>
      <c r="E71" s="44" t="s">
        <v>3</v>
      </c>
      <c r="F71" s="44"/>
      <c r="G71" s="44"/>
      <c r="H71" s="45" t="s">
        <v>15</v>
      </c>
      <c r="I71" s="46"/>
      <c r="J71" s="9"/>
      <c r="K71" s="1"/>
      <c r="R71" s="43"/>
      <c r="S71" s="33"/>
      <c r="T71" s="44"/>
      <c r="U71" s="44" t="s">
        <v>3</v>
      </c>
      <c r="V71" s="44"/>
      <c r="W71" s="44"/>
      <c r="X71" s="45" t="s">
        <v>15</v>
      </c>
      <c r="Y71" s="46"/>
    </row>
    <row r="72" spans="1:25" ht="13.5" thickBot="1" x14ac:dyDescent="0.25">
      <c r="A72" s="8"/>
      <c r="B72" s="47" t="s">
        <v>6</v>
      </c>
      <c r="C72" s="48"/>
      <c r="D72" s="49" t="s">
        <v>16</v>
      </c>
      <c r="E72" s="49" t="s">
        <v>9</v>
      </c>
      <c r="F72" s="49" t="s">
        <v>10</v>
      </c>
      <c r="G72" s="49" t="s">
        <v>11</v>
      </c>
      <c r="H72" s="49" t="s">
        <v>10</v>
      </c>
      <c r="I72" s="49" t="s">
        <v>11</v>
      </c>
      <c r="J72" s="10"/>
      <c r="K72" s="1"/>
      <c r="R72" s="47" t="s">
        <v>6</v>
      </c>
      <c r="S72" s="48"/>
      <c r="T72" s="49" t="s">
        <v>16</v>
      </c>
      <c r="U72" s="49" t="s">
        <v>9</v>
      </c>
      <c r="V72" s="49" t="s">
        <v>10</v>
      </c>
      <c r="W72" s="49" t="s">
        <v>11</v>
      </c>
      <c r="X72" s="49" t="s">
        <v>10</v>
      </c>
      <c r="Y72" s="49" t="s">
        <v>11</v>
      </c>
    </row>
    <row r="73" spans="1:25" ht="13.5" thickTop="1" x14ac:dyDescent="0.2">
      <c r="A73" s="16"/>
      <c r="B73" s="81"/>
      <c r="C73" s="54"/>
      <c r="D73" s="54"/>
      <c r="E73" s="54"/>
      <c r="F73" s="54"/>
      <c r="G73" s="54"/>
      <c r="H73" s="54"/>
      <c r="I73" s="55"/>
      <c r="J73" s="24"/>
      <c r="K73" s="1"/>
      <c r="R73" s="18" t="str">
        <f>IF(B73='Rec Prob LedgerKey'!B73,"yes","no")</f>
        <v>no</v>
      </c>
      <c r="S73" s="18" t="str">
        <f>IF(C73='Rec Prob LedgerKey'!C73,"yes","no")</f>
        <v>no</v>
      </c>
      <c r="T73" s="18" t="str">
        <f>IF(D73='Rec Prob LedgerKey'!D73,"yes","no")</f>
        <v>yes</v>
      </c>
      <c r="U73" s="18" t="str">
        <f>IF(E73='Rec Prob LedgerKey'!E73,"yes","no")</f>
        <v>no</v>
      </c>
      <c r="V73" s="18" t="str">
        <f>IF(F73='Rec Prob LedgerKey'!F73,"yes","no")</f>
        <v>no</v>
      </c>
      <c r="W73" s="18" t="str">
        <f>IF(G73='Rec Prob LedgerKey'!G73,"yes","no")</f>
        <v>yes</v>
      </c>
      <c r="X73" s="18" t="str">
        <f>IF(H73='Rec Prob LedgerKey'!H73,"yes","no")</f>
        <v>no</v>
      </c>
      <c r="Y73" s="18" t="str">
        <f>IF(I73='Rec Prob LedgerKey'!I73,"yes","no")</f>
        <v>yes</v>
      </c>
    </row>
    <row r="74" spans="1:25" x14ac:dyDescent="0.2">
      <c r="A74" s="31"/>
      <c r="B74" s="82"/>
      <c r="C74" s="56"/>
      <c r="D74" s="56"/>
      <c r="E74" s="56"/>
      <c r="F74" s="56"/>
      <c r="G74" s="56"/>
      <c r="H74" s="56"/>
      <c r="I74" s="56"/>
      <c r="J74" s="22"/>
      <c r="K74" s="1"/>
      <c r="R74" s="20"/>
      <c r="S74" s="19"/>
      <c r="T74" s="19"/>
      <c r="U74" s="19"/>
      <c r="V74" s="19"/>
      <c r="W74" s="19"/>
      <c r="X74" s="19"/>
      <c r="Y74" s="19"/>
    </row>
    <row r="75" spans="1:25" x14ac:dyDescent="0.2">
      <c r="A75" s="31"/>
      <c r="B75" s="82"/>
      <c r="C75" s="56"/>
      <c r="D75" s="56"/>
      <c r="E75" s="56"/>
      <c r="F75" s="56"/>
      <c r="G75" s="56"/>
      <c r="H75" s="56"/>
      <c r="I75" s="56"/>
      <c r="J75" s="22"/>
      <c r="K75" s="1"/>
      <c r="R75" s="20"/>
      <c r="S75" s="19"/>
      <c r="T75" s="19"/>
      <c r="U75" s="19"/>
      <c r="V75" s="19"/>
      <c r="W75" s="19"/>
      <c r="X75" s="19"/>
      <c r="Y75" s="19"/>
    </row>
    <row r="76" spans="1:25" x14ac:dyDescent="0.2">
      <c r="A76" s="16"/>
      <c r="B76" s="81"/>
      <c r="C76" s="54"/>
      <c r="D76" s="54"/>
      <c r="E76" s="54"/>
      <c r="F76" s="54"/>
      <c r="G76" s="54"/>
      <c r="H76" s="54"/>
      <c r="I76" s="54"/>
      <c r="J76" s="24"/>
      <c r="K76" s="1"/>
      <c r="R76" s="18"/>
      <c r="S76" s="17"/>
      <c r="T76" s="17"/>
      <c r="U76" s="17"/>
      <c r="V76" s="17"/>
      <c r="W76" s="17"/>
      <c r="X76" s="17"/>
      <c r="Y76" s="17"/>
    </row>
    <row r="77" spans="1:25" x14ac:dyDescent="0.2">
      <c r="A77" s="31"/>
      <c r="B77" s="82"/>
      <c r="C77" s="56"/>
      <c r="D77" s="56"/>
      <c r="E77" s="56"/>
      <c r="F77" s="56"/>
      <c r="G77" s="56"/>
      <c r="H77" s="56"/>
      <c r="I77" s="56"/>
      <c r="J77" s="22"/>
      <c r="K77" s="1"/>
      <c r="R77" s="20"/>
      <c r="S77" s="19"/>
      <c r="T77" s="19"/>
      <c r="U77" s="19"/>
      <c r="V77" s="19"/>
      <c r="W77" s="19"/>
      <c r="X77" s="19"/>
      <c r="Y77" s="19"/>
    </row>
    <row r="78" spans="1:25" x14ac:dyDescent="0.2">
      <c r="A78" s="31"/>
      <c r="B78" s="82"/>
      <c r="C78" s="56"/>
      <c r="D78" s="56"/>
      <c r="E78" s="56"/>
      <c r="F78" s="56"/>
      <c r="G78" s="56"/>
      <c r="H78" s="56"/>
      <c r="I78" s="56"/>
      <c r="J78" s="22"/>
      <c r="K78" s="1"/>
      <c r="R78" s="20"/>
      <c r="S78" s="19"/>
      <c r="T78" s="19"/>
      <c r="U78" s="19"/>
      <c r="V78" s="19"/>
      <c r="W78" s="19"/>
      <c r="X78" s="19"/>
      <c r="Y78" s="19"/>
    </row>
    <row r="79" spans="1:25" x14ac:dyDescent="0.2">
      <c r="A79" s="33"/>
      <c r="B79" s="1"/>
      <c r="C79" s="1"/>
      <c r="D79" s="1"/>
      <c r="E79" s="1"/>
      <c r="F79" s="1"/>
      <c r="G79" s="1"/>
      <c r="H79" s="1"/>
      <c r="I79" s="1"/>
      <c r="J79" s="1"/>
      <c r="K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33"/>
      <c r="B80" s="1"/>
      <c r="C80" s="1"/>
      <c r="D80" s="1"/>
      <c r="E80" s="1"/>
      <c r="F80" s="1"/>
      <c r="G80" s="1"/>
      <c r="H80" s="1"/>
      <c r="I80" s="1"/>
      <c r="J80" s="1"/>
      <c r="K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B81" s="41" t="s">
        <v>13</v>
      </c>
      <c r="D81" s="1" t="s">
        <v>20</v>
      </c>
      <c r="E81" s="1"/>
      <c r="F81" s="41"/>
      <c r="G81" s="41"/>
      <c r="H81" s="41" t="s">
        <v>14</v>
      </c>
      <c r="I81" s="1">
        <v>410</v>
      </c>
      <c r="J81" s="1"/>
      <c r="K81" s="1"/>
      <c r="R81" s="41" t="s">
        <v>13</v>
      </c>
      <c r="T81" s="1" t="s">
        <v>20</v>
      </c>
      <c r="U81" s="1"/>
      <c r="V81" s="41"/>
      <c r="W81" s="41"/>
      <c r="X81" s="41" t="s">
        <v>14</v>
      </c>
      <c r="Y81" s="1">
        <v>410</v>
      </c>
    </row>
    <row r="82" spans="1:25" ht="13.5" thickBo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1"/>
      <c r="R82" s="42"/>
      <c r="S82" s="42"/>
      <c r="T82" s="42"/>
      <c r="U82" s="42"/>
      <c r="V82" s="42"/>
      <c r="W82" s="42"/>
      <c r="X82" s="42"/>
      <c r="Y82" s="42"/>
    </row>
    <row r="83" spans="1:25" ht="13.5" thickTop="1" x14ac:dyDescent="0.2">
      <c r="A83" s="7"/>
      <c r="B83" s="43"/>
      <c r="C83" s="33"/>
      <c r="D83" s="44"/>
      <c r="E83" s="44" t="s">
        <v>3</v>
      </c>
      <c r="F83" s="44"/>
      <c r="G83" s="44"/>
      <c r="H83" s="45" t="s">
        <v>15</v>
      </c>
      <c r="I83" s="46"/>
      <c r="J83" s="9"/>
      <c r="K83" s="1"/>
      <c r="R83" s="43"/>
      <c r="S83" s="33"/>
      <c r="T83" s="44"/>
      <c r="U83" s="44" t="s">
        <v>3</v>
      </c>
      <c r="V83" s="44"/>
      <c r="W83" s="44"/>
      <c r="X83" s="45" t="s">
        <v>15</v>
      </c>
      <c r="Y83" s="46"/>
    </row>
    <row r="84" spans="1:25" ht="13.5" thickBot="1" x14ac:dyDescent="0.25">
      <c r="A84" s="8"/>
      <c r="B84" s="47" t="s">
        <v>6</v>
      </c>
      <c r="C84" s="48"/>
      <c r="D84" s="49" t="s">
        <v>16</v>
      </c>
      <c r="E84" s="49" t="s">
        <v>9</v>
      </c>
      <c r="F84" s="49" t="s">
        <v>10</v>
      </c>
      <c r="G84" s="49" t="s">
        <v>11</v>
      </c>
      <c r="H84" s="49" t="s">
        <v>10</v>
      </c>
      <c r="I84" s="49" t="s">
        <v>11</v>
      </c>
      <c r="J84" s="10"/>
      <c r="K84" s="1"/>
      <c r="R84" s="47" t="s">
        <v>6</v>
      </c>
      <c r="S84" s="48"/>
      <c r="T84" s="49" t="s">
        <v>16</v>
      </c>
      <c r="U84" s="49" t="s">
        <v>9</v>
      </c>
      <c r="V84" s="49" t="s">
        <v>10</v>
      </c>
      <c r="W84" s="49" t="s">
        <v>11</v>
      </c>
      <c r="X84" s="49" t="s">
        <v>10</v>
      </c>
      <c r="Y84" s="49" t="s">
        <v>11</v>
      </c>
    </row>
    <row r="85" spans="1:25" ht="13.5" thickTop="1" x14ac:dyDescent="0.2">
      <c r="A85" s="16"/>
      <c r="B85" s="81"/>
      <c r="C85" s="54"/>
      <c r="D85" s="54"/>
      <c r="E85" s="54"/>
      <c r="F85" s="54"/>
      <c r="G85" s="54"/>
      <c r="H85" s="54"/>
      <c r="I85" s="55"/>
      <c r="J85" s="24"/>
      <c r="K85" s="1"/>
      <c r="R85" s="18" t="str">
        <f>IF(B85='Rec Prob LedgerKey'!B85,"yes","no")</f>
        <v>no</v>
      </c>
      <c r="S85" s="18" t="str">
        <f>IF(C85='Rec Prob LedgerKey'!C85,"yes","no")</f>
        <v>no</v>
      </c>
      <c r="T85" s="18" t="str">
        <f>IF(D85='Rec Prob LedgerKey'!D85,"yes","no")</f>
        <v>yes</v>
      </c>
      <c r="U85" s="18" t="str">
        <f>IF(E85='Rec Prob LedgerKey'!E85,"yes","no")</f>
        <v>no</v>
      </c>
      <c r="V85" s="18" t="str">
        <f>IF(F85='Rec Prob LedgerKey'!F85,"yes","no")</f>
        <v>yes</v>
      </c>
      <c r="W85" s="18" t="str">
        <f>IF(G85='Rec Prob LedgerKey'!G85,"yes","no")</f>
        <v>no</v>
      </c>
      <c r="X85" s="18" t="str">
        <f>IF(H85='Rec Prob LedgerKey'!H85,"yes","no")</f>
        <v>yes</v>
      </c>
      <c r="Y85" s="18" t="str">
        <f>IF(I85='Rec Prob LedgerKey'!I85,"yes","no")</f>
        <v>no</v>
      </c>
    </row>
    <row r="86" spans="1:25" x14ac:dyDescent="0.2">
      <c r="A86" s="31"/>
      <c r="B86" s="82"/>
      <c r="C86" s="56"/>
      <c r="D86" s="56"/>
      <c r="E86" s="56"/>
      <c r="F86" s="56"/>
      <c r="G86" s="56"/>
      <c r="H86" s="56"/>
      <c r="I86" s="56"/>
      <c r="J86" s="22"/>
      <c r="K86" s="1"/>
      <c r="R86" s="18"/>
      <c r="S86" s="18"/>
      <c r="T86" s="18"/>
      <c r="U86" s="18"/>
      <c r="V86" s="18"/>
      <c r="W86" s="18"/>
      <c r="X86" s="18"/>
      <c r="Y86" s="18"/>
    </row>
    <row r="87" spans="1:25" x14ac:dyDescent="0.2">
      <c r="A87" s="31"/>
      <c r="B87" s="82"/>
      <c r="C87" s="56"/>
      <c r="D87" s="56"/>
      <c r="E87" s="56"/>
      <c r="F87" s="56"/>
      <c r="G87" s="56"/>
      <c r="H87" s="56"/>
      <c r="I87" s="56"/>
      <c r="J87" s="22"/>
      <c r="K87" s="1"/>
      <c r="R87" s="18"/>
      <c r="S87" s="18"/>
      <c r="T87" s="18"/>
      <c r="U87" s="18"/>
      <c r="V87" s="18"/>
      <c r="W87" s="18"/>
      <c r="X87" s="18"/>
      <c r="Y87" s="18"/>
    </row>
    <row r="88" spans="1:25" x14ac:dyDescent="0.2">
      <c r="A88" s="16"/>
      <c r="B88" s="81"/>
      <c r="C88" s="54"/>
      <c r="D88" s="54"/>
      <c r="E88" s="54"/>
      <c r="F88" s="54"/>
      <c r="G88" s="54"/>
      <c r="H88" s="54"/>
      <c r="I88" s="54"/>
      <c r="J88" s="24"/>
      <c r="K88" s="1"/>
      <c r="R88" s="18"/>
      <c r="S88" s="18"/>
      <c r="T88" s="18"/>
      <c r="U88" s="18"/>
      <c r="V88" s="18"/>
      <c r="W88" s="18"/>
      <c r="X88" s="18"/>
      <c r="Y88" s="18"/>
    </row>
    <row r="89" spans="1:25" x14ac:dyDescent="0.2">
      <c r="A89" s="31"/>
      <c r="B89" s="82"/>
      <c r="C89" s="56"/>
      <c r="D89" s="56"/>
      <c r="E89" s="56"/>
      <c r="F89" s="56"/>
      <c r="G89" s="56"/>
      <c r="H89" s="56"/>
      <c r="I89" s="56"/>
      <c r="J89" s="22"/>
      <c r="K89" s="1"/>
      <c r="R89" s="18"/>
      <c r="S89" s="18"/>
      <c r="T89" s="18"/>
      <c r="U89" s="18"/>
      <c r="V89" s="18"/>
      <c r="W89" s="18"/>
      <c r="X89" s="18"/>
      <c r="Y89" s="18"/>
    </row>
    <row r="90" spans="1:25" x14ac:dyDescent="0.2">
      <c r="A90" s="31"/>
      <c r="B90" s="82"/>
      <c r="C90" s="56"/>
      <c r="D90" s="56"/>
      <c r="E90" s="56"/>
      <c r="F90" s="56"/>
      <c r="G90" s="56"/>
      <c r="H90" s="56"/>
      <c r="I90" s="56"/>
      <c r="J90" s="22"/>
      <c r="K90" s="1"/>
      <c r="R90" s="18"/>
      <c r="S90" s="18"/>
      <c r="T90" s="18"/>
      <c r="U90" s="18"/>
      <c r="V90" s="18"/>
      <c r="W90" s="18"/>
      <c r="X90" s="18"/>
      <c r="Y90" s="18"/>
    </row>
    <row r="91" spans="1:25" x14ac:dyDescent="0.2">
      <c r="A91" s="33"/>
      <c r="B91" s="1"/>
      <c r="C91" s="1"/>
      <c r="D91" s="1"/>
      <c r="E91" s="1"/>
      <c r="F91" s="1"/>
      <c r="G91" s="1"/>
      <c r="H91" s="1"/>
      <c r="I91" s="1"/>
      <c r="J91" s="1"/>
      <c r="K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33"/>
      <c r="B92" s="1"/>
      <c r="C92" s="1"/>
      <c r="D92" s="1"/>
      <c r="E92" s="1"/>
      <c r="F92" s="1"/>
      <c r="G92" s="1"/>
      <c r="H92" s="1"/>
      <c r="I92" s="1"/>
      <c r="J92" s="1"/>
      <c r="K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B93" s="41" t="s">
        <v>13</v>
      </c>
      <c r="D93" s="1" t="s">
        <v>21</v>
      </c>
      <c r="E93" s="1"/>
      <c r="F93" s="41"/>
      <c r="G93" s="41"/>
      <c r="H93" s="41" t="s">
        <v>14</v>
      </c>
      <c r="I93" s="1">
        <v>510</v>
      </c>
      <c r="J93" s="1"/>
      <c r="K93" s="1"/>
      <c r="R93" s="41" t="s">
        <v>13</v>
      </c>
      <c r="T93" s="1" t="s">
        <v>21</v>
      </c>
      <c r="U93" s="1"/>
      <c r="V93" s="41"/>
      <c r="W93" s="41"/>
      <c r="X93" s="41" t="s">
        <v>14</v>
      </c>
      <c r="Y93" s="1">
        <v>510</v>
      </c>
    </row>
    <row r="94" spans="1:25" ht="13.5" thickBo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1"/>
      <c r="R94" s="42"/>
      <c r="S94" s="42"/>
      <c r="T94" s="42"/>
      <c r="U94" s="42"/>
      <c r="V94" s="42"/>
      <c r="W94" s="42"/>
      <c r="X94" s="42"/>
      <c r="Y94" s="42"/>
    </row>
    <row r="95" spans="1:25" ht="13.5" thickTop="1" x14ac:dyDescent="0.2">
      <c r="A95" s="7"/>
      <c r="B95" s="43"/>
      <c r="C95" s="33"/>
      <c r="D95" s="44"/>
      <c r="E95" s="44" t="s">
        <v>3</v>
      </c>
      <c r="F95" s="44"/>
      <c r="G95" s="44"/>
      <c r="H95" s="45" t="s">
        <v>15</v>
      </c>
      <c r="I95" s="46"/>
      <c r="J95" s="9"/>
      <c r="K95" s="1"/>
      <c r="R95" s="43"/>
      <c r="S95" s="33"/>
      <c r="T95" s="44"/>
      <c r="U95" s="44" t="s">
        <v>3</v>
      </c>
      <c r="V95" s="44"/>
      <c r="W95" s="44"/>
      <c r="X95" s="45" t="s">
        <v>15</v>
      </c>
      <c r="Y95" s="46"/>
    </row>
    <row r="96" spans="1:25" ht="13.5" thickBot="1" x14ac:dyDescent="0.25">
      <c r="A96" s="8"/>
      <c r="B96" s="47" t="s">
        <v>6</v>
      </c>
      <c r="C96" s="48"/>
      <c r="D96" s="49" t="s">
        <v>16</v>
      </c>
      <c r="E96" s="49" t="s">
        <v>9</v>
      </c>
      <c r="F96" s="49" t="s">
        <v>10</v>
      </c>
      <c r="G96" s="49" t="s">
        <v>11</v>
      </c>
      <c r="H96" s="49" t="s">
        <v>10</v>
      </c>
      <c r="I96" s="49" t="s">
        <v>11</v>
      </c>
      <c r="J96" s="10"/>
      <c r="K96" s="1"/>
      <c r="R96" s="47" t="s">
        <v>6</v>
      </c>
      <c r="S96" s="48"/>
      <c r="T96" s="49" t="s">
        <v>16</v>
      </c>
      <c r="U96" s="49" t="s">
        <v>9</v>
      </c>
      <c r="V96" s="49" t="s">
        <v>10</v>
      </c>
      <c r="W96" s="49" t="s">
        <v>11</v>
      </c>
      <c r="X96" s="49" t="s">
        <v>10</v>
      </c>
      <c r="Y96" s="49" t="s">
        <v>11</v>
      </c>
    </row>
    <row r="97" spans="1:25" ht="13.5" thickTop="1" x14ac:dyDescent="0.2">
      <c r="A97" s="16"/>
      <c r="B97" s="81"/>
      <c r="C97" s="54"/>
      <c r="D97" s="54"/>
      <c r="E97" s="54"/>
      <c r="F97" s="54"/>
      <c r="G97" s="54"/>
      <c r="H97" s="54"/>
      <c r="I97" s="55"/>
      <c r="J97" s="24"/>
      <c r="K97" s="1"/>
      <c r="R97" s="18" t="str">
        <f>IF(B97='Rec Prob LedgerKey'!B97,"yes","no")</f>
        <v>no</v>
      </c>
      <c r="S97" s="18" t="str">
        <f>IF(C97='Rec Prob LedgerKey'!C97,"yes","no")</f>
        <v>no</v>
      </c>
      <c r="T97" s="18" t="str">
        <f>IF(D97='Rec Prob LedgerKey'!D97,"yes","no")</f>
        <v>yes</v>
      </c>
      <c r="U97" s="18" t="str">
        <f>IF(E97='Rec Prob LedgerKey'!E97,"yes","no")</f>
        <v>no</v>
      </c>
      <c r="V97" s="18" t="str">
        <f>IF(F97='Rec Prob LedgerKey'!F97,"yes","no")</f>
        <v>no</v>
      </c>
      <c r="W97" s="18" t="str">
        <f>IF(G97='Rec Prob LedgerKey'!G97,"yes","no")</f>
        <v>yes</v>
      </c>
      <c r="X97" s="18" t="str">
        <f>IF(H97='Rec Prob LedgerKey'!H97,"yes","no")</f>
        <v>no</v>
      </c>
      <c r="Y97" s="18" t="str">
        <f>IF(I97='Rec Prob LedgerKey'!I97,"yes","no")</f>
        <v>yes</v>
      </c>
    </row>
    <row r="98" spans="1:25" x14ac:dyDescent="0.2">
      <c r="A98" s="31"/>
      <c r="B98" s="82"/>
      <c r="C98" s="56"/>
      <c r="D98" s="56"/>
      <c r="E98" s="56"/>
      <c r="F98" s="56"/>
      <c r="G98" s="56"/>
      <c r="H98" s="56"/>
      <c r="I98" s="56"/>
      <c r="J98" s="22"/>
      <c r="K98" s="1"/>
      <c r="R98" s="18"/>
      <c r="S98" s="18"/>
      <c r="T98" s="18"/>
      <c r="U98" s="18"/>
      <c r="V98" s="18"/>
      <c r="W98" s="18"/>
      <c r="X98" s="18"/>
      <c r="Y98" s="18"/>
    </row>
    <row r="99" spans="1:25" x14ac:dyDescent="0.2">
      <c r="A99" s="31"/>
      <c r="B99" s="82"/>
      <c r="C99" s="56"/>
      <c r="D99" s="56"/>
      <c r="E99" s="56"/>
      <c r="F99" s="56"/>
      <c r="G99" s="56"/>
      <c r="H99" s="56"/>
      <c r="I99" s="56"/>
      <c r="J99" s="22"/>
      <c r="K99" s="1"/>
      <c r="R99" s="18"/>
      <c r="S99" s="18"/>
      <c r="T99" s="18"/>
      <c r="U99" s="18"/>
      <c r="V99" s="18"/>
      <c r="W99" s="18"/>
      <c r="X99" s="18"/>
      <c r="Y99" s="18"/>
    </row>
    <row r="100" spans="1:25" x14ac:dyDescent="0.2">
      <c r="A100" s="16"/>
      <c r="B100" s="81"/>
      <c r="C100" s="54"/>
      <c r="D100" s="54"/>
      <c r="E100" s="54"/>
      <c r="F100" s="54"/>
      <c r="G100" s="54"/>
      <c r="H100" s="54"/>
      <c r="I100" s="54"/>
      <c r="J100" s="24"/>
      <c r="K100" s="1"/>
      <c r="R100" s="18"/>
      <c r="S100" s="18"/>
      <c r="T100" s="18"/>
      <c r="U100" s="18"/>
      <c r="V100" s="18"/>
      <c r="W100" s="18"/>
      <c r="X100" s="18"/>
      <c r="Y100" s="18"/>
    </row>
    <row r="101" spans="1:25" x14ac:dyDescent="0.2">
      <c r="A101" s="31"/>
      <c r="B101" s="82"/>
      <c r="C101" s="56"/>
      <c r="D101" s="75"/>
      <c r="E101" s="56"/>
      <c r="F101" s="56"/>
      <c r="G101" s="56"/>
      <c r="H101" s="56"/>
      <c r="I101" s="56"/>
      <c r="J101" s="22"/>
      <c r="K101" s="1"/>
      <c r="R101" s="18"/>
      <c r="S101" s="18"/>
      <c r="T101" s="18"/>
      <c r="U101" s="18"/>
      <c r="V101" s="18"/>
      <c r="W101" s="18"/>
      <c r="X101" s="18"/>
      <c r="Y101" s="18"/>
    </row>
    <row r="102" spans="1:25" x14ac:dyDescent="0.2">
      <c r="A102" s="31"/>
      <c r="B102" s="82"/>
      <c r="C102" s="56"/>
      <c r="D102" s="56"/>
      <c r="E102" s="56"/>
      <c r="F102" s="56"/>
      <c r="G102" s="56"/>
      <c r="H102" s="56"/>
      <c r="I102" s="56"/>
      <c r="J102" s="22"/>
      <c r="K102" s="1"/>
      <c r="R102" s="18"/>
      <c r="S102" s="18"/>
      <c r="T102" s="18"/>
      <c r="U102" s="18"/>
      <c r="V102" s="18"/>
      <c r="W102" s="18"/>
      <c r="X102" s="18"/>
      <c r="Y102" s="18"/>
    </row>
    <row r="103" spans="1:25" x14ac:dyDescent="0.2">
      <c r="A103" s="50"/>
      <c r="B103" s="51"/>
      <c r="C103" s="51"/>
      <c r="D103" s="51"/>
      <c r="E103" s="51"/>
      <c r="F103" s="51"/>
      <c r="G103" s="51"/>
      <c r="H103" s="51"/>
      <c r="I103" s="51"/>
      <c r="J103" s="52"/>
      <c r="K103" s="1"/>
      <c r="R103" s="51"/>
      <c r="S103" s="51"/>
      <c r="T103" s="51"/>
      <c r="U103" s="51"/>
      <c r="V103" s="51"/>
      <c r="W103" s="51"/>
      <c r="X103" s="51"/>
      <c r="Y103" s="51"/>
    </row>
    <row r="104" spans="1:25" x14ac:dyDescent="0.2">
      <c r="A104" s="33"/>
      <c r="B104" s="1"/>
      <c r="C104" s="1"/>
      <c r="D104" s="1"/>
      <c r="E104" s="1"/>
      <c r="F104" s="1"/>
      <c r="G104" s="1"/>
      <c r="H104" s="1"/>
      <c r="I104" s="1"/>
      <c r="J104" s="1"/>
      <c r="K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33"/>
      <c r="B105" s="1"/>
      <c r="C105" s="1"/>
      <c r="D105" s="1"/>
      <c r="E105" s="1"/>
      <c r="F105" s="1"/>
      <c r="G105" s="1"/>
      <c r="H105" s="1"/>
      <c r="I105" s="1"/>
      <c r="J105" s="1"/>
      <c r="K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33"/>
      <c r="B106" s="1"/>
      <c r="C106" s="1"/>
      <c r="D106" s="1"/>
      <c r="E106" s="1"/>
      <c r="F106" s="1"/>
      <c r="G106" s="1"/>
      <c r="H106" s="1"/>
      <c r="I106" s="1"/>
      <c r="J106" s="1"/>
      <c r="K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33"/>
      <c r="B107" s="1"/>
      <c r="C107" s="1"/>
      <c r="D107" s="1"/>
      <c r="E107" s="1"/>
      <c r="F107" s="1"/>
      <c r="G107" s="1"/>
      <c r="H107" s="1"/>
      <c r="I107" s="1"/>
      <c r="J107" s="1"/>
      <c r="K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B108" s="41" t="s">
        <v>13</v>
      </c>
      <c r="D108" s="1" t="s">
        <v>31</v>
      </c>
      <c r="E108" s="1"/>
      <c r="F108" s="41"/>
      <c r="G108" s="41"/>
      <c r="H108" s="41" t="s">
        <v>14</v>
      </c>
      <c r="I108" s="1">
        <v>520</v>
      </c>
      <c r="J108" s="1"/>
      <c r="K108" s="1"/>
      <c r="R108" s="41" t="s">
        <v>13</v>
      </c>
      <c r="T108" s="1" t="s">
        <v>31</v>
      </c>
      <c r="U108" s="1"/>
      <c r="V108" s="41"/>
      <c r="W108" s="41"/>
      <c r="X108" s="41" t="s">
        <v>14</v>
      </c>
      <c r="Y108" s="1">
        <v>520</v>
      </c>
    </row>
    <row r="109" spans="1:25" ht="13.5" thickBo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1"/>
      <c r="R109" s="42"/>
      <c r="S109" s="42"/>
      <c r="T109" s="42"/>
      <c r="U109" s="42"/>
      <c r="V109" s="42"/>
      <c r="W109" s="42"/>
      <c r="X109" s="42"/>
      <c r="Y109" s="42"/>
    </row>
    <row r="110" spans="1:25" ht="13.5" thickTop="1" x14ac:dyDescent="0.2">
      <c r="A110" s="7"/>
      <c r="B110" s="43"/>
      <c r="C110" s="33"/>
      <c r="D110" s="44"/>
      <c r="E110" s="44" t="s">
        <v>3</v>
      </c>
      <c r="F110" s="44"/>
      <c r="G110" s="44"/>
      <c r="H110" s="45" t="s">
        <v>15</v>
      </c>
      <c r="I110" s="46"/>
      <c r="J110" s="9"/>
      <c r="K110" s="1"/>
      <c r="R110" s="43"/>
      <c r="S110" s="33"/>
      <c r="T110" s="44"/>
      <c r="U110" s="44" t="s">
        <v>3</v>
      </c>
      <c r="V110" s="44"/>
      <c r="W110" s="44"/>
      <c r="X110" s="45" t="s">
        <v>15</v>
      </c>
      <c r="Y110" s="46"/>
    </row>
    <row r="111" spans="1:25" ht="13.5" thickBot="1" x14ac:dyDescent="0.25">
      <c r="A111" s="8"/>
      <c r="B111" s="47" t="s">
        <v>6</v>
      </c>
      <c r="C111" s="48"/>
      <c r="D111" s="49" t="s">
        <v>16</v>
      </c>
      <c r="E111" s="49" t="s">
        <v>9</v>
      </c>
      <c r="F111" s="49" t="s">
        <v>10</v>
      </c>
      <c r="G111" s="49" t="s">
        <v>11</v>
      </c>
      <c r="H111" s="49" t="s">
        <v>10</v>
      </c>
      <c r="I111" s="49" t="s">
        <v>11</v>
      </c>
      <c r="J111" s="10"/>
      <c r="K111" s="1"/>
      <c r="R111" s="47" t="s">
        <v>6</v>
      </c>
      <c r="S111" s="48"/>
      <c r="T111" s="49" t="s">
        <v>16</v>
      </c>
      <c r="U111" s="49" t="s">
        <v>9</v>
      </c>
      <c r="V111" s="49" t="s">
        <v>10</v>
      </c>
      <c r="W111" s="49" t="s">
        <v>11</v>
      </c>
      <c r="X111" s="49" t="s">
        <v>10</v>
      </c>
      <c r="Y111" s="49" t="s">
        <v>11</v>
      </c>
    </row>
    <row r="112" spans="1:25" ht="13.5" thickTop="1" x14ac:dyDescent="0.2">
      <c r="A112" s="16"/>
      <c r="B112" s="81"/>
      <c r="C112" s="54"/>
      <c r="D112" s="54"/>
      <c r="E112" s="54"/>
      <c r="F112" s="54"/>
      <c r="G112" s="54"/>
      <c r="H112" s="54"/>
      <c r="I112" s="55"/>
      <c r="J112" s="24"/>
      <c r="K112" s="1"/>
      <c r="R112" s="18" t="str">
        <f>IF(B112='Rec Prob LedgerKey'!B112,"yes","no")</f>
        <v>no</v>
      </c>
      <c r="S112" s="18" t="str">
        <f>IF(C112='Rec Prob LedgerKey'!C112,"yes","no")</f>
        <v>no</v>
      </c>
      <c r="T112" s="18" t="str">
        <f>IF(D112='Rec Prob LedgerKey'!D112,"yes","no")</f>
        <v>yes</v>
      </c>
      <c r="U112" s="18" t="str">
        <f>IF(E112='Rec Prob LedgerKey'!E112,"yes","no")</f>
        <v>no</v>
      </c>
      <c r="V112" s="18" t="str">
        <f>IF(F112='Rec Prob LedgerKey'!F112,"yes","no")</f>
        <v>no</v>
      </c>
      <c r="W112" s="18" t="str">
        <f>IF(G112='Rec Prob LedgerKey'!G112,"yes","no")</f>
        <v>yes</v>
      </c>
      <c r="X112" s="18" t="str">
        <f>IF(H112='Rec Prob LedgerKey'!H112,"yes","no")</f>
        <v>no</v>
      </c>
      <c r="Y112" s="18" t="str">
        <f>IF(I112='Rec Prob LedgerKey'!I112,"yes","no")</f>
        <v>yes</v>
      </c>
    </row>
    <row r="113" spans="1:25" x14ac:dyDescent="0.2">
      <c r="A113" s="31"/>
      <c r="B113" s="82"/>
      <c r="C113" s="56"/>
      <c r="D113" s="56"/>
      <c r="E113" s="56"/>
      <c r="F113" s="56"/>
      <c r="G113" s="56"/>
      <c r="H113" s="56"/>
      <c r="I113" s="56"/>
      <c r="J113" s="22"/>
      <c r="K113" s="1"/>
      <c r="R113" s="18"/>
      <c r="S113" s="18"/>
      <c r="T113" s="18"/>
      <c r="U113" s="18"/>
      <c r="V113" s="18"/>
      <c r="W113" s="18"/>
      <c r="X113" s="18"/>
      <c r="Y113" s="18"/>
    </row>
    <row r="114" spans="1:25" x14ac:dyDescent="0.2">
      <c r="A114" s="31"/>
      <c r="B114" s="82"/>
      <c r="C114" s="56"/>
      <c r="D114" s="56"/>
      <c r="E114" s="56"/>
      <c r="F114" s="56"/>
      <c r="G114" s="56"/>
      <c r="H114" s="56"/>
      <c r="I114" s="56"/>
      <c r="J114" s="22"/>
      <c r="K114" s="1"/>
      <c r="R114" s="18"/>
      <c r="S114" s="18"/>
      <c r="T114" s="18"/>
      <c r="U114" s="18"/>
      <c r="V114" s="18"/>
      <c r="W114" s="18"/>
      <c r="X114" s="18"/>
      <c r="Y114" s="18"/>
    </row>
    <row r="115" spans="1:25" x14ac:dyDescent="0.2">
      <c r="A115" s="16"/>
      <c r="B115" s="81"/>
      <c r="C115" s="54"/>
      <c r="D115" s="54"/>
      <c r="E115" s="54"/>
      <c r="F115" s="54"/>
      <c r="G115" s="54"/>
      <c r="H115" s="54"/>
      <c r="I115" s="54"/>
      <c r="J115" s="24"/>
      <c r="K115" s="1"/>
      <c r="R115" s="18"/>
      <c r="S115" s="18"/>
      <c r="T115" s="18"/>
      <c r="U115" s="18"/>
      <c r="V115" s="18"/>
      <c r="W115" s="18"/>
      <c r="X115" s="18"/>
      <c r="Y115" s="18"/>
    </row>
    <row r="116" spans="1:25" x14ac:dyDescent="0.2">
      <c r="A116" s="31"/>
      <c r="B116" s="82"/>
      <c r="C116" s="56"/>
      <c r="D116" s="56"/>
      <c r="E116" s="56"/>
      <c r="F116" s="56"/>
      <c r="G116" s="56"/>
      <c r="H116" s="56"/>
      <c r="I116" s="56"/>
      <c r="J116" s="22"/>
      <c r="K116" s="1"/>
      <c r="R116" s="18"/>
      <c r="S116" s="18"/>
      <c r="T116" s="18"/>
      <c r="U116" s="18"/>
      <c r="V116" s="18"/>
      <c r="W116" s="18"/>
      <c r="X116" s="18"/>
      <c r="Y116" s="18"/>
    </row>
    <row r="117" spans="1:25" x14ac:dyDescent="0.2">
      <c r="A117" s="31"/>
      <c r="B117" s="82"/>
      <c r="C117" s="56"/>
      <c r="D117" s="56"/>
      <c r="E117" s="56"/>
      <c r="F117" s="56"/>
      <c r="G117" s="56"/>
      <c r="H117" s="56"/>
      <c r="I117" s="56"/>
      <c r="J117" s="22"/>
      <c r="K117" s="1"/>
      <c r="R117" s="18"/>
      <c r="S117" s="18"/>
      <c r="T117" s="18"/>
      <c r="U117" s="18"/>
      <c r="V117" s="18"/>
      <c r="W117" s="18"/>
      <c r="X117" s="18"/>
      <c r="Y117" s="18"/>
    </row>
    <row r="120" spans="1:25" x14ac:dyDescent="0.2">
      <c r="B120" s="41" t="s">
        <v>13</v>
      </c>
      <c r="D120" s="1" t="s">
        <v>32</v>
      </c>
      <c r="E120" s="1"/>
      <c r="F120" s="41"/>
      <c r="G120" s="41"/>
      <c r="H120" s="41" t="s">
        <v>14</v>
      </c>
      <c r="I120" s="1">
        <v>530</v>
      </c>
      <c r="J120" s="1"/>
      <c r="R120" s="41" t="s">
        <v>13</v>
      </c>
      <c r="T120" s="1" t="s">
        <v>32</v>
      </c>
      <c r="U120" s="1"/>
      <c r="V120" s="41"/>
      <c r="W120" s="41"/>
      <c r="X120" s="41" t="s">
        <v>14</v>
      </c>
      <c r="Y120" s="1">
        <v>530</v>
      </c>
    </row>
    <row r="121" spans="1:25" ht="13.5" thickBo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R121" s="42"/>
      <c r="S121" s="42"/>
      <c r="T121" s="42"/>
      <c r="U121" s="42"/>
      <c r="V121" s="42"/>
      <c r="W121" s="42"/>
      <c r="X121" s="42"/>
      <c r="Y121" s="42"/>
    </row>
    <row r="122" spans="1:25" ht="13.5" thickTop="1" x14ac:dyDescent="0.2">
      <c r="A122" s="7"/>
      <c r="B122" s="43"/>
      <c r="C122" s="33"/>
      <c r="D122" s="44"/>
      <c r="E122" s="44" t="s">
        <v>3</v>
      </c>
      <c r="F122" s="44"/>
      <c r="G122" s="44"/>
      <c r="H122" s="45" t="s">
        <v>15</v>
      </c>
      <c r="I122" s="46"/>
      <c r="J122" s="9"/>
      <c r="R122" s="43"/>
      <c r="S122" s="33"/>
      <c r="T122" s="44"/>
      <c r="U122" s="44" t="s">
        <v>3</v>
      </c>
      <c r="V122" s="44"/>
      <c r="W122" s="44"/>
      <c r="X122" s="45" t="s">
        <v>15</v>
      </c>
      <c r="Y122" s="46"/>
    </row>
    <row r="123" spans="1:25" ht="13.5" thickBot="1" x14ac:dyDescent="0.25">
      <c r="A123" s="8"/>
      <c r="B123" s="47" t="s">
        <v>6</v>
      </c>
      <c r="C123" s="48"/>
      <c r="D123" s="49" t="s">
        <v>16</v>
      </c>
      <c r="E123" s="49" t="s">
        <v>9</v>
      </c>
      <c r="F123" s="49" t="s">
        <v>10</v>
      </c>
      <c r="G123" s="49" t="s">
        <v>11</v>
      </c>
      <c r="H123" s="49" t="s">
        <v>10</v>
      </c>
      <c r="I123" s="49" t="s">
        <v>11</v>
      </c>
      <c r="J123" s="10"/>
      <c r="R123" s="47" t="s">
        <v>6</v>
      </c>
      <c r="S123" s="48"/>
      <c r="T123" s="49" t="s">
        <v>16</v>
      </c>
      <c r="U123" s="49" t="s">
        <v>9</v>
      </c>
      <c r="V123" s="49" t="s">
        <v>10</v>
      </c>
      <c r="W123" s="49" t="s">
        <v>11</v>
      </c>
      <c r="X123" s="49" t="s">
        <v>10</v>
      </c>
      <c r="Y123" s="49" t="s">
        <v>11</v>
      </c>
    </row>
    <row r="124" spans="1:25" ht="13.5" thickTop="1" x14ac:dyDescent="0.2">
      <c r="A124" s="16"/>
      <c r="B124" s="81"/>
      <c r="C124" s="54"/>
      <c r="D124" s="54"/>
      <c r="E124" s="54"/>
      <c r="F124" s="54"/>
      <c r="G124" s="54"/>
      <c r="H124" s="54"/>
      <c r="I124" s="55"/>
      <c r="J124" s="24"/>
      <c r="R124" s="18" t="str">
        <f>IF(B124='Rec Prob LedgerKey'!B124,"yes","no")</f>
        <v>no</v>
      </c>
      <c r="S124" s="18" t="str">
        <f>IF(C124='Rec Prob LedgerKey'!C124,"yes","no")</f>
        <v>no</v>
      </c>
      <c r="T124" s="18" t="str">
        <f>IF(D124='Rec Prob LedgerKey'!D124,"yes","no")</f>
        <v>yes</v>
      </c>
      <c r="U124" s="18" t="str">
        <f>IF(E124='Rec Prob LedgerKey'!E124,"yes","no")</f>
        <v>no</v>
      </c>
      <c r="V124" s="18" t="str">
        <f>IF(F124='Rec Prob LedgerKey'!F124,"yes","no")</f>
        <v>no</v>
      </c>
      <c r="W124" s="18" t="str">
        <f>IF(G124='Rec Prob LedgerKey'!G124,"yes","no")</f>
        <v>yes</v>
      </c>
      <c r="X124" s="18" t="str">
        <f>IF(H124='Rec Prob LedgerKey'!H124,"yes","no")</f>
        <v>no</v>
      </c>
      <c r="Y124" s="18" t="str">
        <f>IF(I124='Rec Prob LedgerKey'!I124,"yes","no")</f>
        <v>yes</v>
      </c>
    </row>
    <row r="125" spans="1:25" x14ac:dyDescent="0.2">
      <c r="A125" s="31"/>
      <c r="B125" s="82"/>
      <c r="C125" s="56"/>
      <c r="D125" s="56"/>
      <c r="E125" s="56"/>
      <c r="F125" s="56"/>
      <c r="G125" s="56"/>
      <c r="H125" s="56"/>
      <c r="I125" s="56"/>
      <c r="J125" s="22"/>
      <c r="R125" s="18"/>
      <c r="S125" s="18"/>
      <c r="T125" s="18"/>
      <c r="U125" s="18"/>
      <c r="V125" s="18"/>
      <c r="W125" s="18"/>
      <c r="X125" s="18"/>
      <c r="Y125" s="18"/>
    </row>
    <row r="126" spans="1:25" x14ac:dyDescent="0.2">
      <c r="A126" s="31"/>
      <c r="B126" s="82"/>
      <c r="C126" s="56"/>
      <c r="D126" s="56"/>
      <c r="E126" s="56"/>
      <c r="F126" s="56"/>
      <c r="G126" s="56"/>
      <c r="H126" s="56"/>
      <c r="I126" s="56"/>
      <c r="J126" s="22"/>
      <c r="R126" s="18"/>
      <c r="S126" s="18"/>
      <c r="T126" s="18"/>
      <c r="U126" s="18"/>
      <c r="V126" s="18"/>
      <c r="W126" s="18"/>
      <c r="X126" s="18"/>
      <c r="Y126" s="18"/>
    </row>
    <row r="127" spans="1:25" x14ac:dyDescent="0.2">
      <c r="A127" s="16"/>
      <c r="B127" s="81"/>
      <c r="C127" s="54"/>
      <c r="D127" s="54"/>
      <c r="E127" s="54"/>
      <c r="F127" s="54"/>
      <c r="G127" s="54"/>
      <c r="H127" s="54"/>
      <c r="I127" s="54"/>
      <c r="J127" s="24"/>
      <c r="R127" s="18"/>
      <c r="S127" s="18"/>
      <c r="T127" s="18"/>
      <c r="U127" s="18"/>
      <c r="V127" s="18"/>
      <c r="W127" s="18"/>
      <c r="X127" s="18"/>
      <c r="Y127" s="18"/>
    </row>
    <row r="128" spans="1:25" x14ac:dyDescent="0.2">
      <c r="A128" s="31"/>
      <c r="B128" s="82"/>
      <c r="C128" s="56"/>
      <c r="D128" s="56"/>
      <c r="E128" s="56"/>
      <c r="F128" s="56"/>
      <c r="G128" s="56"/>
      <c r="H128" s="56"/>
      <c r="I128" s="56"/>
      <c r="J128" s="22"/>
      <c r="R128" s="18"/>
      <c r="S128" s="18"/>
      <c r="T128" s="18"/>
      <c r="U128" s="18"/>
      <c r="V128" s="18"/>
      <c r="W128" s="18"/>
      <c r="X128" s="18"/>
      <c r="Y128" s="18"/>
    </row>
    <row r="129" spans="1:25" x14ac:dyDescent="0.2">
      <c r="A129" s="31"/>
      <c r="B129" s="82"/>
      <c r="C129" s="56"/>
      <c r="D129" s="56"/>
      <c r="E129" s="56"/>
      <c r="F129" s="56"/>
      <c r="G129" s="56"/>
      <c r="H129" s="56"/>
      <c r="I129" s="56"/>
      <c r="J129" s="22"/>
      <c r="R129" s="18"/>
      <c r="S129" s="18"/>
      <c r="T129" s="18"/>
      <c r="U129" s="18"/>
      <c r="V129" s="18"/>
      <c r="W129" s="18"/>
      <c r="X129" s="18"/>
      <c r="Y129" s="18"/>
    </row>
    <row r="132" spans="1:25" x14ac:dyDescent="0.2">
      <c r="B132" s="41" t="s">
        <v>13</v>
      </c>
      <c r="D132" s="1" t="s">
        <v>33</v>
      </c>
      <c r="E132" s="1"/>
      <c r="F132" s="41"/>
      <c r="G132" s="41"/>
      <c r="H132" s="41" t="s">
        <v>14</v>
      </c>
      <c r="I132" s="1">
        <v>540</v>
      </c>
      <c r="J132" s="1"/>
      <c r="R132" s="41" t="s">
        <v>13</v>
      </c>
      <c r="T132" s="1" t="s">
        <v>33</v>
      </c>
      <c r="U132" s="1"/>
      <c r="V132" s="41"/>
      <c r="W132" s="41"/>
      <c r="X132" s="41" t="s">
        <v>14</v>
      </c>
      <c r="Y132" s="1">
        <v>540</v>
      </c>
    </row>
    <row r="133" spans="1:25" ht="13.5" thickBo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R133" s="42"/>
      <c r="S133" s="42"/>
      <c r="T133" s="42"/>
      <c r="U133" s="42"/>
      <c r="V133" s="42"/>
      <c r="W133" s="42"/>
      <c r="X133" s="42"/>
      <c r="Y133" s="42"/>
    </row>
    <row r="134" spans="1:25" ht="13.5" thickTop="1" x14ac:dyDescent="0.2">
      <c r="A134" s="7"/>
      <c r="B134" s="43"/>
      <c r="C134" s="33"/>
      <c r="D134" s="44"/>
      <c r="E134" s="44" t="s">
        <v>3</v>
      </c>
      <c r="F134" s="44"/>
      <c r="G134" s="44"/>
      <c r="H134" s="45" t="s">
        <v>15</v>
      </c>
      <c r="I134" s="46"/>
      <c r="J134" s="9"/>
      <c r="R134" s="43"/>
      <c r="S134" s="33"/>
      <c r="T134" s="44"/>
      <c r="U134" s="44" t="s">
        <v>3</v>
      </c>
      <c r="V134" s="44"/>
      <c r="W134" s="44"/>
      <c r="X134" s="45" t="s">
        <v>15</v>
      </c>
      <c r="Y134" s="46"/>
    </row>
    <row r="135" spans="1:25" ht="13.5" thickBot="1" x14ac:dyDescent="0.25">
      <c r="A135" s="8"/>
      <c r="B135" s="47" t="s">
        <v>6</v>
      </c>
      <c r="C135" s="48"/>
      <c r="D135" s="49" t="s">
        <v>16</v>
      </c>
      <c r="E135" s="49" t="s">
        <v>9</v>
      </c>
      <c r="F135" s="49" t="s">
        <v>10</v>
      </c>
      <c r="G135" s="49" t="s">
        <v>11</v>
      </c>
      <c r="H135" s="49" t="s">
        <v>10</v>
      </c>
      <c r="I135" s="49" t="s">
        <v>11</v>
      </c>
      <c r="J135" s="10"/>
      <c r="R135" s="47" t="s">
        <v>6</v>
      </c>
      <c r="S135" s="48"/>
      <c r="T135" s="49" t="s">
        <v>16</v>
      </c>
      <c r="U135" s="49" t="s">
        <v>9</v>
      </c>
      <c r="V135" s="49" t="s">
        <v>10</v>
      </c>
      <c r="W135" s="49" t="s">
        <v>11</v>
      </c>
      <c r="X135" s="49" t="s">
        <v>10</v>
      </c>
      <c r="Y135" s="49" t="s">
        <v>11</v>
      </c>
    </row>
    <row r="136" spans="1:25" ht="13.5" thickTop="1" x14ac:dyDescent="0.2">
      <c r="A136" s="16"/>
      <c r="B136" s="81"/>
      <c r="C136" s="54"/>
      <c r="D136" s="54"/>
      <c r="E136" s="54"/>
      <c r="F136" s="54"/>
      <c r="G136" s="54"/>
      <c r="H136" s="54"/>
      <c r="I136" s="55"/>
      <c r="J136" s="24"/>
      <c r="R136" s="18" t="str">
        <f>IF(B136='Rec Prob LedgerKey'!B136,"yes","no")</f>
        <v>no</v>
      </c>
      <c r="S136" s="18" t="str">
        <f>IF(C136='Rec Prob LedgerKey'!C136,"yes","no")</f>
        <v>no</v>
      </c>
      <c r="T136" s="18" t="str">
        <f>IF(D136='Rec Prob LedgerKey'!D136,"yes","no")</f>
        <v>yes</v>
      </c>
      <c r="U136" s="18" t="str">
        <f>IF(E136='Rec Prob LedgerKey'!E136,"yes","no")</f>
        <v>no</v>
      </c>
      <c r="V136" s="18" t="str">
        <f>IF(F136='Rec Prob LedgerKey'!F136,"yes","no")</f>
        <v>no</v>
      </c>
      <c r="W136" s="18" t="str">
        <f>IF(G136='Rec Prob LedgerKey'!G136,"yes","no")</f>
        <v>yes</v>
      </c>
      <c r="X136" s="18" t="str">
        <f>IF(H136='Rec Prob LedgerKey'!H136,"yes","no")</f>
        <v>no</v>
      </c>
      <c r="Y136" s="18" t="str">
        <f>IF(I136='Rec Prob LedgerKey'!I136,"yes","no")</f>
        <v>yes</v>
      </c>
    </row>
    <row r="137" spans="1:25" x14ac:dyDescent="0.2">
      <c r="A137" s="31"/>
      <c r="B137" s="82"/>
      <c r="C137" s="56"/>
      <c r="D137" s="56"/>
      <c r="E137" s="56"/>
      <c r="F137" s="56"/>
      <c r="G137" s="56"/>
      <c r="H137" s="56"/>
      <c r="I137" s="56"/>
      <c r="J137" s="22"/>
      <c r="R137" s="18" t="str">
        <f>IF(B137='Rec Prob LedgerKey'!B137,"yes","no")</f>
        <v>yes</v>
      </c>
      <c r="S137" s="18" t="str">
        <f>IF(C137='Rec Prob LedgerKey'!C137,"yes","no")</f>
        <v>yes</v>
      </c>
      <c r="T137" s="18" t="str">
        <f>IF(D137='Rec Prob LedgerKey'!D137,"yes","no")</f>
        <v>yes</v>
      </c>
      <c r="U137" s="18" t="str">
        <f>IF(E137='Rec Prob LedgerKey'!E137,"yes","no")</f>
        <v>yes</v>
      </c>
      <c r="V137" s="18" t="str">
        <f>IF(F137='Rec Prob LedgerKey'!F137,"yes","no")</f>
        <v>yes</v>
      </c>
      <c r="W137" s="18" t="str">
        <f>IF(G137='Rec Prob LedgerKey'!G137,"yes","no")</f>
        <v>yes</v>
      </c>
      <c r="X137" s="18" t="str">
        <f>IF(H137='Rec Prob LedgerKey'!H137,"yes","no")</f>
        <v>yes</v>
      </c>
      <c r="Y137" s="18" t="str">
        <f>IF(I137='Rec Prob LedgerKey'!I137,"yes","no")</f>
        <v>yes</v>
      </c>
    </row>
    <row r="138" spans="1:25" x14ac:dyDescent="0.2">
      <c r="A138" s="31"/>
      <c r="B138" s="82"/>
      <c r="C138" s="56"/>
      <c r="D138" s="56"/>
      <c r="E138" s="56"/>
      <c r="F138" s="56"/>
      <c r="G138" s="56"/>
      <c r="H138" s="56"/>
      <c r="I138" s="56"/>
      <c r="J138" s="22"/>
      <c r="R138" s="18"/>
      <c r="S138" s="18"/>
      <c r="T138" s="18"/>
      <c r="U138" s="18"/>
      <c r="V138" s="18"/>
      <c r="W138" s="18"/>
      <c r="X138" s="18"/>
      <c r="Y138" s="18"/>
    </row>
    <row r="139" spans="1:25" x14ac:dyDescent="0.2">
      <c r="A139" s="16"/>
      <c r="B139" s="81"/>
      <c r="C139" s="54"/>
      <c r="D139" s="54"/>
      <c r="E139" s="54"/>
      <c r="F139" s="54"/>
      <c r="G139" s="54"/>
      <c r="H139" s="54"/>
      <c r="I139" s="54"/>
      <c r="J139" s="24"/>
      <c r="R139" s="18"/>
      <c r="S139" s="18"/>
      <c r="T139" s="18"/>
      <c r="U139" s="18"/>
      <c r="V139" s="18"/>
      <c r="W139" s="18"/>
      <c r="X139" s="18"/>
      <c r="Y139" s="18"/>
    </row>
    <row r="140" spans="1:25" x14ac:dyDescent="0.2">
      <c r="A140" s="31"/>
      <c r="B140" s="82"/>
      <c r="C140" s="56"/>
      <c r="D140" s="56"/>
      <c r="E140" s="56"/>
      <c r="F140" s="56"/>
      <c r="G140" s="56"/>
      <c r="H140" s="56"/>
      <c r="I140" s="56"/>
      <c r="J140" s="22"/>
      <c r="R140" s="18"/>
      <c r="S140" s="18"/>
      <c r="T140" s="18"/>
      <c r="U140" s="18"/>
      <c r="V140" s="18"/>
      <c r="W140" s="18"/>
      <c r="X140" s="18"/>
      <c r="Y140" s="18"/>
    </row>
    <row r="141" spans="1:25" x14ac:dyDescent="0.2">
      <c r="A141" s="31"/>
      <c r="B141" s="82"/>
      <c r="C141" s="56"/>
      <c r="D141" s="56"/>
      <c r="E141" s="56"/>
      <c r="F141" s="56"/>
      <c r="G141" s="56"/>
      <c r="H141" s="56"/>
      <c r="I141" s="56"/>
      <c r="J141" s="22"/>
      <c r="R141" s="18"/>
      <c r="S141" s="18"/>
      <c r="T141" s="18"/>
      <c r="U141" s="18"/>
      <c r="V141" s="18"/>
      <c r="W141" s="18"/>
      <c r="X141" s="18"/>
      <c r="Y141" s="18"/>
    </row>
  </sheetData>
  <sheetProtection algorithmName="SHA-512" hashValue="QasC1E/x8vbDLr2CRbJXCooNGWk4lixibp2xMVNIn/8yt7EKqglYdwK7Nme9veN7yF9cvZCxaLQi/onCtjkbxA==" saltValue="AMDr0ys4DnCndk4lDqdwuw==" spinCount="100000" sheet="1" objects="1" scenarios="1"/>
  <mergeCells count="1">
    <mergeCell ref="B1:C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1"/>
  <sheetViews>
    <sheetView workbookViewId="0">
      <selection activeCell="N141" sqref="N141"/>
    </sheetView>
  </sheetViews>
  <sheetFormatPr defaultRowHeight="12.75" x14ac:dyDescent="0.2"/>
  <cols>
    <col min="1" max="1" width="0.85546875" customWidth="1"/>
    <col min="2" max="2" width="8.7109375" customWidth="1"/>
    <col min="3" max="3" width="3.7109375" customWidth="1"/>
    <col min="4" max="4" width="31.42578125" customWidth="1"/>
    <col min="5" max="5" width="4.7109375" customWidth="1"/>
    <col min="10" max="10" width="0.42578125" customWidth="1"/>
  </cols>
  <sheetData>
    <row r="2" spans="1:13" x14ac:dyDescent="0.2">
      <c r="A2" s="33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x14ac:dyDescent="0.2">
      <c r="B3" s="41" t="s">
        <v>13</v>
      </c>
      <c r="D3" s="1" t="s">
        <v>17</v>
      </c>
      <c r="E3" s="1"/>
      <c r="F3" s="41"/>
      <c r="G3" s="41"/>
      <c r="H3" s="41" t="s">
        <v>14</v>
      </c>
      <c r="I3" s="1">
        <v>110</v>
      </c>
      <c r="J3" s="1"/>
      <c r="K3" s="1"/>
    </row>
    <row r="4" spans="1:13" ht="13.5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1"/>
      <c r="L4" s="80" t="s">
        <v>40</v>
      </c>
      <c r="M4" s="80" t="s">
        <v>41</v>
      </c>
    </row>
    <row r="5" spans="1:13" ht="13.5" thickTop="1" x14ac:dyDescent="0.2">
      <c r="A5" s="7"/>
      <c r="B5" s="43"/>
      <c r="C5" s="33"/>
      <c r="D5" s="44"/>
      <c r="E5" s="44" t="s">
        <v>3</v>
      </c>
      <c r="F5" s="44"/>
      <c r="G5" s="44"/>
      <c r="H5" s="45" t="s">
        <v>15</v>
      </c>
      <c r="I5" s="46"/>
      <c r="J5" s="9"/>
      <c r="K5" s="1"/>
      <c r="L5" s="53"/>
      <c r="M5" s="53"/>
    </row>
    <row r="6" spans="1:13" ht="13.5" thickBot="1" x14ac:dyDescent="0.25">
      <c r="A6" s="8"/>
      <c r="B6" s="47" t="s">
        <v>6</v>
      </c>
      <c r="C6" s="48"/>
      <c r="D6" s="49" t="s">
        <v>16</v>
      </c>
      <c r="E6" s="49" t="s">
        <v>9</v>
      </c>
      <c r="F6" s="49" t="s">
        <v>10</v>
      </c>
      <c r="G6" s="49" t="s">
        <v>11</v>
      </c>
      <c r="H6" s="49" t="s">
        <v>10</v>
      </c>
      <c r="I6" s="49" t="s">
        <v>11</v>
      </c>
      <c r="J6" s="10"/>
      <c r="K6" s="1"/>
    </row>
    <row r="7" spans="1:13" ht="13.5" thickTop="1" x14ac:dyDescent="0.2">
      <c r="A7" s="16"/>
      <c r="B7" s="84" t="s">
        <v>88</v>
      </c>
      <c r="C7" s="54">
        <v>31</v>
      </c>
      <c r="D7" s="54"/>
      <c r="E7" s="54">
        <v>1</v>
      </c>
      <c r="F7" s="54">
        <v>8110</v>
      </c>
      <c r="G7" s="54"/>
      <c r="H7" s="54">
        <v>8110</v>
      </c>
      <c r="I7" s="55"/>
      <c r="J7" s="24"/>
      <c r="K7" s="1"/>
    </row>
    <row r="8" spans="1:13" x14ac:dyDescent="0.2">
      <c r="A8" s="31"/>
      <c r="B8" s="82"/>
      <c r="C8" s="56">
        <v>31</v>
      </c>
      <c r="D8" s="56"/>
      <c r="E8" s="56">
        <v>1</v>
      </c>
      <c r="F8" s="56"/>
      <c r="G8" s="56">
        <v>2745</v>
      </c>
      <c r="H8" s="56">
        <v>5365</v>
      </c>
      <c r="I8" s="56"/>
      <c r="J8" s="22"/>
      <c r="K8" s="1"/>
    </row>
    <row r="9" spans="1:13" x14ac:dyDescent="0.2">
      <c r="A9" s="31"/>
      <c r="B9" s="82"/>
      <c r="C9" s="56"/>
      <c r="D9" s="56"/>
      <c r="E9" s="56"/>
      <c r="F9" s="56"/>
      <c r="G9" s="56"/>
      <c r="H9" s="56"/>
      <c r="I9" s="56"/>
      <c r="J9" s="22"/>
      <c r="K9" s="1"/>
    </row>
    <row r="10" spans="1:13" x14ac:dyDescent="0.2">
      <c r="A10" s="16"/>
      <c r="B10" s="81"/>
      <c r="C10" s="54"/>
      <c r="D10" s="54"/>
      <c r="E10" s="54"/>
      <c r="F10" s="54"/>
      <c r="G10" s="54"/>
      <c r="H10" s="54"/>
      <c r="I10" s="54"/>
      <c r="J10" s="24"/>
      <c r="K10" s="1"/>
    </row>
    <row r="11" spans="1:13" x14ac:dyDescent="0.2">
      <c r="A11" s="31"/>
      <c r="B11" s="82"/>
      <c r="C11" s="56"/>
      <c r="D11" s="56"/>
      <c r="E11" s="56"/>
      <c r="F11" s="56"/>
      <c r="G11" s="56"/>
      <c r="H11" s="56"/>
      <c r="I11" s="56"/>
      <c r="J11" s="22"/>
      <c r="K11" s="1"/>
    </row>
    <row r="12" spans="1:13" x14ac:dyDescent="0.2">
      <c r="A12" s="31"/>
      <c r="B12" s="82"/>
      <c r="C12" s="56"/>
      <c r="D12" s="56"/>
      <c r="E12" s="56"/>
      <c r="F12" s="56"/>
      <c r="G12" s="56"/>
      <c r="H12" s="56"/>
      <c r="I12" s="56"/>
      <c r="J12" s="22"/>
      <c r="K12" s="1"/>
    </row>
    <row r="13" spans="1:13" x14ac:dyDescent="0.2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 x14ac:dyDescent="0.2">
      <c r="A14" s="33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3" x14ac:dyDescent="0.2">
      <c r="B15" s="41" t="s">
        <v>13</v>
      </c>
      <c r="D15" s="1" t="s">
        <v>34</v>
      </c>
      <c r="E15" s="1"/>
      <c r="F15" s="1"/>
      <c r="G15" s="41"/>
      <c r="H15" s="41" t="s">
        <v>14</v>
      </c>
      <c r="I15" s="1">
        <v>120</v>
      </c>
      <c r="J15" s="1"/>
      <c r="K15" s="1"/>
    </row>
    <row r="16" spans="1:13" ht="13.5" thickBot="1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1"/>
    </row>
    <row r="17" spans="1:11" ht="13.5" thickTop="1" x14ac:dyDescent="0.2">
      <c r="A17" s="7"/>
      <c r="B17" s="43"/>
      <c r="C17" s="33"/>
      <c r="D17" s="44"/>
      <c r="E17" s="44" t="s">
        <v>3</v>
      </c>
      <c r="F17" s="44"/>
      <c r="G17" s="44"/>
      <c r="H17" s="45" t="s">
        <v>15</v>
      </c>
      <c r="I17" s="46"/>
      <c r="J17" s="9"/>
      <c r="K17" s="1"/>
    </row>
    <row r="18" spans="1:11" ht="13.5" thickBot="1" x14ac:dyDescent="0.25">
      <c r="A18" s="8"/>
      <c r="B18" s="47" t="s">
        <v>6</v>
      </c>
      <c r="C18" s="48"/>
      <c r="D18" s="49" t="s">
        <v>16</v>
      </c>
      <c r="E18" s="49" t="s">
        <v>9</v>
      </c>
      <c r="F18" s="49" t="s">
        <v>10</v>
      </c>
      <c r="G18" s="49" t="s">
        <v>11</v>
      </c>
      <c r="H18" s="49" t="s">
        <v>10</v>
      </c>
      <c r="I18" s="49" t="s">
        <v>11</v>
      </c>
      <c r="J18" s="10"/>
      <c r="K18" s="1"/>
    </row>
    <row r="19" spans="1:11" ht="13.5" thickTop="1" x14ac:dyDescent="0.2">
      <c r="A19" s="16"/>
      <c r="B19" s="84" t="s">
        <v>88</v>
      </c>
      <c r="C19" s="54">
        <v>5</v>
      </c>
      <c r="D19" s="54"/>
      <c r="E19" s="54">
        <v>1</v>
      </c>
      <c r="F19" s="54">
        <v>650</v>
      </c>
      <c r="G19" s="54"/>
      <c r="H19" s="54">
        <v>650</v>
      </c>
      <c r="I19" s="55"/>
      <c r="J19" s="24"/>
      <c r="K19" s="1"/>
    </row>
    <row r="20" spans="1:11" x14ac:dyDescent="0.2">
      <c r="A20" s="31"/>
      <c r="B20" s="82"/>
      <c r="C20" s="56">
        <v>20</v>
      </c>
      <c r="D20" s="56"/>
      <c r="E20" s="56">
        <v>1</v>
      </c>
      <c r="F20" s="56"/>
      <c r="G20" s="56">
        <v>350</v>
      </c>
      <c r="H20" s="56">
        <v>300</v>
      </c>
      <c r="I20" s="56"/>
      <c r="J20" s="22"/>
      <c r="K20" s="1"/>
    </row>
    <row r="21" spans="1:11" x14ac:dyDescent="0.2">
      <c r="A21" s="31"/>
      <c r="B21" s="82"/>
      <c r="C21" s="56"/>
      <c r="D21" s="56"/>
      <c r="E21" s="56"/>
      <c r="F21" s="56"/>
      <c r="G21" s="56"/>
      <c r="H21" s="56"/>
      <c r="I21" s="56"/>
      <c r="J21" s="22"/>
      <c r="K21" s="1"/>
    </row>
    <row r="22" spans="1:11" x14ac:dyDescent="0.2">
      <c r="A22" s="16"/>
      <c r="B22" s="81"/>
      <c r="C22" s="54"/>
      <c r="D22" s="54"/>
      <c r="E22" s="54"/>
      <c r="F22" s="54"/>
      <c r="G22" s="54"/>
      <c r="H22" s="54"/>
      <c r="I22" s="54"/>
      <c r="J22" s="24"/>
      <c r="K22" s="1"/>
    </row>
    <row r="23" spans="1:11" x14ac:dyDescent="0.2">
      <c r="A23" s="31"/>
      <c r="B23" s="82"/>
      <c r="C23" s="56"/>
      <c r="D23" s="56"/>
      <c r="E23" s="56"/>
      <c r="F23" s="56"/>
      <c r="G23" s="56"/>
      <c r="H23" s="56"/>
      <c r="I23" s="56"/>
      <c r="J23" s="22"/>
      <c r="K23" s="1"/>
    </row>
    <row r="24" spans="1:11" x14ac:dyDescent="0.2">
      <c r="A24" s="31"/>
      <c r="B24" s="82"/>
      <c r="C24" s="56"/>
      <c r="D24" s="56"/>
      <c r="E24" s="56"/>
      <c r="F24" s="56"/>
      <c r="G24" s="56"/>
      <c r="H24" s="56"/>
      <c r="I24" s="56"/>
      <c r="J24" s="22"/>
      <c r="K24" s="1"/>
    </row>
    <row r="25" spans="1:11" x14ac:dyDescent="0.2">
      <c r="A25" s="33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3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B27" s="41" t="s">
        <v>13</v>
      </c>
      <c r="D27" s="1" t="s">
        <v>18</v>
      </c>
      <c r="E27" s="1"/>
      <c r="F27" s="41"/>
      <c r="G27" s="41"/>
      <c r="H27" s="41" t="s">
        <v>14</v>
      </c>
      <c r="I27" s="1">
        <v>130</v>
      </c>
      <c r="J27" s="1"/>
      <c r="K27" s="1"/>
    </row>
    <row r="28" spans="1:11" ht="13.5" thickBo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1"/>
    </row>
    <row r="29" spans="1:11" ht="13.5" thickTop="1" x14ac:dyDescent="0.2">
      <c r="A29" s="7"/>
      <c r="B29" s="43"/>
      <c r="C29" s="33"/>
      <c r="D29" s="44"/>
      <c r="E29" s="44" t="s">
        <v>3</v>
      </c>
      <c r="F29" s="44"/>
      <c r="G29" s="44"/>
      <c r="H29" s="45" t="s">
        <v>15</v>
      </c>
      <c r="I29" s="46"/>
      <c r="J29" s="9"/>
      <c r="K29" s="1"/>
    </row>
    <row r="30" spans="1:11" ht="13.5" thickBot="1" x14ac:dyDescent="0.25">
      <c r="A30" s="8"/>
      <c r="B30" s="47" t="s">
        <v>6</v>
      </c>
      <c r="C30" s="48"/>
      <c r="D30" s="49" t="s">
        <v>16</v>
      </c>
      <c r="E30" s="49" t="s">
        <v>9</v>
      </c>
      <c r="F30" s="49" t="s">
        <v>10</v>
      </c>
      <c r="G30" s="49" t="s">
        <v>11</v>
      </c>
      <c r="H30" s="49" t="s">
        <v>10</v>
      </c>
      <c r="I30" s="49" t="s">
        <v>11</v>
      </c>
      <c r="J30" s="10"/>
      <c r="K30" s="1"/>
    </row>
    <row r="31" spans="1:11" ht="13.5" thickTop="1" x14ac:dyDescent="0.2">
      <c r="A31" s="16"/>
      <c r="B31" s="84" t="s">
        <v>88</v>
      </c>
      <c r="C31" s="54">
        <v>3</v>
      </c>
      <c r="D31" s="54"/>
      <c r="E31" s="54">
        <v>1</v>
      </c>
      <c r="F31" s="54">
        <v>300</v>
      </c>
      <c r="G31" s="54"/>
      <c r="H31" s="54">
        <v>300</v>
      </c>
      <c r="I31" s="55"/>
      <c r="J31" s="24"/>
      <c r="K31" s="1"/>
    </row>
    <row r="32" spans="1:11" x14ac:dyDescent="0.2">
      <c r="A32" s="31"/>
      <c r="B32" s="82"/>
      <c r="C32" s="56">
        <v>13</v>
      </c>
      <c r="D32" s="56"/>
      <c r="E32" s="56">
        <v>1</v>
      </c>
      <c r="F32" s="56">
        <v>800</v>
      </c>
      <c r="G32" s="56"/>
      <c r="H32" s="56">
        <v>1100</v>
      </c>
      <c r="I32" s="56"/>
      <c r="J32" s="22"/>
      <c r="K32" s="1"/>
    </row>
    <row r="33" spans="1:11" x14ac:dyDescent="0.2">
      <c r="A33" s="31"/>
      <c r="B33" s="82"/>
      <c r="C33" s="56">
        <v>20</v>
      </c>
      <c r="D33" s="56"/>
      <c r="E33" s="56">
        <v>1</v>
      </c>
      <c r="F33" s="56">
        <v>105</v>
      </c>
      <c r="G33" s="56"/>
      <c r="H33" s="56">
        <v>1205</v>
      </c>
      <c r="I33" s="56"/>
      <c r="J33" s="22"/>
      <c r="K33" s="1"/>
    </row>
    <row r="34" spans="1:11" x14ac:dyDescent="0.2">
      <c r="A34" s="16"/>
      <c r="B34" s="81"/>
      <c r="C34" s="54">
        <v>27</v>
      </c>
      <c r="D34" s="54"/>
      <c r="E34" s="54">
        <v>1</v>
      </c>
      <c r="F34" s="54">
        <v>75</v>
      </c>
      <c r="G34" s="54"/>
      <c r="H34" s="54">
        <v>1280</v>
      </c>
      <c r="I34" s="54"/>
      <c r="J34" s="24"/>
      <c r="K34" s="1"/>
    </row>
    <row r="35" spans="1:11" x14ac:dyDescent="0.2">
      <c r="A35" s="31"/>
      <c r="B35" s="82"/>
      <c r="C35" s="56"/>
      <c r="D35" s="56"/>
      <c r="E35" s="56"/>
      <c r="F35" s="56"/>
      <c r="G35" s="56"/>
      <c r="H35" s="56"/>
      <c r="I35" s="56"/>
      <c r="J35" s="22"/>
      <c r="K35" s="1"/>
    </row>
    <row r="36" spans="1:11" x14ac:dyDescent="0.2">
      <c r="A36" s="31"/>
      <c r="B36" s="82"/>
      <c r="C36" s="56"/>
      <c r="D36" s="56"/>
      <c r="E36" s="56"/>
      <c r="F36" s="56"/>
      <c r="G36" s="56"/>
      <c r="H36" s="56"/>
      <c r="I36" s="56"/>
      <c r="J36" s="22"/>
      <c r="K36" s="1"/>
    </row>
    <row r="37" spans="1:11" x14ac:dyDescent="0.2">
      <c r="A37" s="33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33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B39" s="41" t="s">
        <v>13</v>
      </c>
      <c r="D39" s="1" t="s">
        <v>35</v>
      </c>
      <c r="E39" s="1"/>
      <c r="F39" s="41"/>
      <c r="G39" s="41"/>
      <c r="H39" s="41" t="s">
        <v>14</v>
      </c>
      <c r="I39" s="1">
        <v>210</v>
      </c>
      <c r="J39" s="1"/>
      <c r="K39" s="1"/>
    </row>
    <row r="40" spans="1:11" ht="13.5" thickBo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1"/>
    </row>
    <row r="41" spans="1:11" ht="13.5" thickTop="1" x14ac:dyDescent="0.2">
      <c r="A41" s="7"/>
      <c r="B41" s="43"/>
      <c r="C41" s="33"/>
      <c r="D41" s="44"/>
      <c r="E41" s="44" t="s">
        <v>3</v>
      </c>
      <c r="F41" s="44"/>
      <c r="G41" s="44"/>
      <c r="H41" s="45" t="s">
        <v>15</v>
      </c>
      <c r="I41" s="46"/>
      <c r="J41" s="9"/>
      <c r="K41" s="1"/>
    </row>
    <row r="42" spans="1:11" ht="13.5" thickBot="1" x14ac:dyDescent="0.25">
      <c r="A42" s="8"/>
      <c r="B42" s="47" t="s">
        <v>6</v>
      </c>
      <c r="C42" s="48"/>
      <c r="D42" s="49" t="s">
        <v>16</v>
      </c>
      <c r="E42" s="49" t="s">
        <v>9</v>
      </c>
      <c r="F42" s="49" t="s">
        <v>10</v>
      </c>
      <c r="G42" s="49" t="s">
        <v>11</v>
      </c>
      <c r="H42" s="49" t="s">
        <v>10</v>
      </c>
      <c r="I42" s="49" t="s">
        <v>11</v>
      </c>
      <c r="J42" s="10"/>
      <c r="K42" s="1"/>
    </row>
    <row r="43" spans="1:11" ht="13.5" thickTop="1" x14ac:dyDescent="0.2">
      <c r="A43" s="16"/>
      <c r="B43" s="84" t="s">
        <v>88</v>
      </c>
      <c r="C43" s="54">
        <v>13</v>
      </c>
      <c r="D43" s="54"/>
      <c r="E43" s="54">
        <v>1</v>
      </c>
      <c r="F43" s="54"/>
      <c r="G43" s="54">
        <v>800</v>
      </c>
      <c r="H43" s="54"/>
      <c r="I43" s="54">
        <v>800</v>
      </c>
      <c r="J43" s="24"/>
      <c r="K43" s="1"/>
    </row>
    <row r="44" spans="1:11" x14ac:dyDescent="0.2">
      <c r="A44" s="31"/>
      <c r="B44" s="82"/>
      <c r="C44" s="56">
        <v>18</v>
      </c>
      <c r="D44" s="56"/>
      <c r="E44" s="56">
        <v>1</v>
      </c>
      <c r="F44" s="56">
        <v>500</v>
      </c>
      <c r="G44" s="56"/>
      <c r="H44" s="56"/>
      <c r="I44" s="56">
        <v>300</v>
      </c>
      <c r="J44" s="22"/>
      <c r="K44" s="1"/>
    </row>
    <row r="45" spans="1:11" x14ac:dyDescent="0.2">
      <c r="A45" s="31"/>
      <c r="B45" s="82"/>
      <c r="C45" s="56"/>
      <c r="D45" s="56"/>
      <c r="E45" s="56"/>
      <c r="F45" s="56"/>
      <c r="G45" s="56"/>
      <c r="H45" s="56"/>
      <c r="I45" s="56"/>
      <c r="J45" s="22"/>
      <c r="K45" s="1"/>
    </row>
    <row r="46" spans="1:11" x14ac:dyDescent="0.2">
      <c r="A46" s="16"/>
      <c r="B46" s="81"/>
      <c r="C46" s="54"/>
      <c r="D46" s="54"/>
      <c r="E46" s="54"/>
      <c r="F46" s="54"/>
      <c r="G46" s="54"/>
      <c r="H46" s="54"/>
      <c r="I46" s="54"/>
      <c r="J46" s="24"/>
      <c r="K46" s="1"/>
    </row>
    <row r="47" spans="1:11" x14ac:dyDescent="0.2">
      <c r="A47" s="31"/>
      <c r="B47" s="82"/>
      <c r="C47" s="56"/>
      <c r="D47" s="56"/>
      <c r="E47" s="56"/>
      <c r="F47" s="56"/>
      <c r="G47" s="56"/>
      <c r="H47" s="56"/>
      <c r="I47" s="56"/>
      <c r="J47" s="22"/>
      <c r="K47" s="1"/>
    </row>
    <row r="48" spans="1:11" x14ac:dyDescent="0.2">
      <c r="A48" s="31"/>
      <c r="B48" s="82"/>
      <c r="C48" s="56"/>
      <c r="D48" s="56"/>
      <c r="E48" s="56"/>
      <c r="F48" s="56"/>
      <c r="G48" s="56"/>
      <c r="H48" s="56"/>
      <c r="I48" s="56"/>
      <c r="J48" s="22"/>
      <c r="K48" s="1"/>
    </row>
    <row r="49" spans="1:11" x14ac:dyDescent="0.2">
      <c r="A49" s="33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33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33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33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33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33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33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33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B57" s="41" t="s">
        <v>13</v>
      </c>
      <c r="D57" s="1" t="s">
        <v>36</v>
      </c>
      <c r="E57" s="1"/>
      <c r="F57" s="41"/>
      <c r="G57" s="41"/>
      <c r="H57" s="41" t="s">
        <v>14</v>
      </c>
      <c r="I57" s="1">
        <v>310</v>
      </c>
      <c r="J57" s="1"/>
      <c r="K57" s="1"/>
    </row>
    <row r="58" spans="1:11" ht="13.5" thickBo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1"/>
    </row>
    <row r="59" spans="1:11" ht="13.5" thickTop="1" x14ac:dyDescent="0.2">
      <c r="A59" s="7"/>
      <c r="B59" s="43"/>
      <c r="C59" s="33"/>
      <c r="D59" s="44"/>
      <c r="E59" s="44" t="s">
        <v>3</v>
      </c>
      <c r="F59" s="44"/>
      <c r="G59" s="44"/>
      <c r="H59" s="45" t="s">
        <v>15</v>
      </c>
      <c r="I59" s="46"/>
      <c r="J59" s="9"/>
      <c r="K59" s="1"/>
    </row>
    <row r="60" spans="1:11" ht="13.5" thickBot="1" x14ac:dyDescent="0.25">
      <c r="A60" s="8"/>
      <c r="B60" s="47" t="s">
        <v>6</v>
      </c>
      <c r="C60" s="48"/>
      <c r="D60" s="49" t="s">
        <v>16</v>
      </c>
      <c r="E60" s="49" t="s">
        <v>9</v>
      </c>
      <c r="F60" s="49" t="s">
        <v>10</v>
      </c>
      <c r="G60" s="49" t="s">
        <v>11</v>
      </c>
      <c r="H60" s="49" t="s">
        <v>10</v>
      </c>
      <c r="I60" s="49" t="s">
        <v>11</v>
      </c>
      <c r="J60" s="10"/>
      <c r="K60" s="1"/>
    </row>
    <row r="61" spans="1:11" ht="13.5" thickTop="1" x14ac:dyDescent="0.2">
      <c r="A61" s="16"/>
      <c r="B61" s="84" t="s">
        <v>88</v>
      </c>
      <c r="C61" s="54">
        <v>1</v>
      </c>
      <c r="D61" s="54"/>
      <c r="E61" s="54">
        <v>1</v>
      </c>
      <c r="F61" s="54"/>
      <c r="G61" s="54">
        <v>4500</v>
      </c>
      <c r="H61" s="54"/>
      <c r="I61" s="54">
        <v>4500</v>
      </c>
      <c r="J61" s="24"/>
      <c r="K61" s="1"/>
    </row>
    <row r="62" spans="1:11" x14ac:dyDescent="0.2">
      <c r="A62" s="31"/>
      <c r="B62" s="82"/>
      <c r="C62" s="56"/>
      <c r="D62" s="56"/>
      <c r="E62" s="56"/>
      <c r="F62" s="56"/>
      <c r="G62" s="56"/>
      <c r="H62" s="56"/>
      <c r="I62" s="56"/>
      <c r="J62" s="22"/>
      <c r="K62" s="1"/>
    </row>
    <row r="63" spans="1:11" x14ac:dyDescent="0.2">
      <c r="A63" s="31"/>
      <c r="B63" s="82"/>
      <c r="C63" s="56"/>
      <c r="D63" s="56"/>
      <c r="E63" s="56"/>
      <c r="F63" s="56"/>
      <c r="G63" s="56"/>
      <c r="H63" s="56"/>
      <c r="I63" s="56"/>
      <c r="J63" s="22"/>
      <c r="K63" s="1"/>
    </row>
    <row r="64" spans="1:11" x14ac:dyDescent="0.2">
      <c r="A64" s="16"/>
      <c r="B64" s="81"/>
      <c r="C64" s="54"/>
      <c r="D64" s="54"/>
      <c r="E64" s="54"/>
      <c r="F64" s="54"/>
      <c r="G64" s="54"/>
      <c r="H64" s="54"/>
      <c r="I64" s="54"/>
      <c r="J64" s="24"/>
      <c r="K64" s="1"/>
    </row>
    <row r="65" spans="1:11" x14ac:dyDescent="0.2">
      <c r="A65" s="31"/>
      <c r="B65" s="82"/>
      <c r="C65" s="56"/>
      <c r="D65" s="56"/>
      <c r="E65" s="56"/>
      <c r="F65" s="56"/>
      <c r="G65" s="56"/>
      <c r="H65" s="56"/>
      <c r="I65" s="56"/>
      <c r="J65" s="22"/>
      <c r="K65" s="1"/>
    </row>
    <row r="66" spans="1:11" x14ac:dyDescent="0.2">
      <c r="A66" s="31"/>
      <c r="B66" s="82"/>
      <c r="C66" s="56"/>
      <c r="D66" s="56"/>
      <c r="E66" s="56"/>
      <c r="F66" s="56"/>
      <c r="G66" s="56"/>
      <c r="H66" s="56"/>
      <c r="I66" s="56"/>
      <c r="J66" s="22"/>
      <c r="K66" s="1"/>
    </row>
    <row r="67" spans="1:11" x14ac:dyDescent="0.2">
      <c r="A67" s="33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33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B69" s="41" t="s">
        <v>13</v>
      </c>
      <c r="D69" s="1" t="s">
        <v>37</v>
      </c>
      <c r="E69" s="1"/>
      <c r="F69" s="41"/>
      <c r="G69" s="41"/>
      <c r="H69" s="41" t="s">
        <v>14</v>
      </c>
      <c r="I69" s="1">
        <v>320</v>
      </c>
      <c r="J69" s="1"/>
      <c r="K69" s="1"/>
    </row>
    <row r="70" spans="1:11" ht="13.5" thickBo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1"/>
    </row>
    <row r="71" spans="1:11" ht="13.5" thickTop="1" x14ac:dyDescent="0.2">
      <c r="A71" s="7"/>
      <c r="B71" s="43"/>
      <c r="C71" s="33"/>
      <c r="D71" s="44"/>
      <c r="E71" s="44" t="s">
        <v>3</v>
      </c>
      <c r="F71" s="44"/>
      <c r="G71" s="44"/>
      <c r="H71" s="45" t="s">
        <v>15</v>
      </c>
      <c r="I71" s="46"/>
      <c r="J71" s="9"/>
      <c r="K71" s="1"/>
    </row>
    <row r="72" spans="1:11" ht="13.5" thickBot="1" x14ac:dyDescent="0.25">
      <c r="A72" s="8"/>
      <c r="B72" s="47" t="s">
        <v>6</v>
      </c>
      <c r="C72" s="48"/>
      <c r="D72" s="49" t="s">
        <v>16</v>
      </c>
      <c r="E72" s="49" t="s">
        <v>9</v>
      </c>
      <c r="F72" s="49" t="s">
        <v>10</v>
      </c>
      <c r="G72" s="49" t="s">
        <v>11</v>
      </c>
      <c r="H72" s="49" t="s">
        <v>10</v>
      </c>
      <c r="I72" s="49" t="s">
        <v>11</v>
      </c>
      <c r="J72" s="10"/>
      <c r="K72" s="1"/>
    </row>
    <row r="73" spans="1:11" ht="13.5" thickTop="1" x14ac:dyDescent="0.2">
      <c r="A73" s="16"/>
      <c r="B73" s="84" t="s">
        <v>88</v>
      </c>
      <c r="C73" s="54">
        <v>30</v>
      </c>
      <c r="D73" s="54"/>
      <c r="E73" s="54">
        <v>1</v>
      </c>
      <c r="F73" s="54">
        <v>800</v>
      </c>
      <c r="G73" s="54"/>
      <c r="H73" s="54">
        <v>800</v>
      </c>
      <c r="I73" s="55"/>
      <c r="J73" s="24"/>
      <c r="K73" s="1"/>
    </row>
    <row r="74" spans="1:11" x14ac:dyDescent="0.2">
      <c r="A74" s="31"/>
      <c r="B74" s="82"/>
      <c r="C74" s="56"/>
      <c r="D74" s="56"/>
      <c r="E74" s="56"/>
      <c r="F74" s="56"/>
      <c r="G74" s="56"/>
      <c r="H74" s="56"/>
      <c r="I74" s="56"/>
      <c r="J74" s="22"/>
      <c r="K74" s="1"/>
    </row>
    <row r="75" spans="1:11" x14ac:dyDescent="0.2">
      <c r="A75" s="31"/>
      <c r="B75" s="82"/>
      <c r="C75" s="56"/>
      <c r="D75" s="56"/>
      <c r="E75" s="56"/>
      <c r="F75" s="56"/>
      <c r="G75" s="56"/>
      <c r="H75" s="56"/>
      <c r="I75" s="56"/>
      <c r="J75" s="22"/>
      <c r="K75" s="1"/>
    </row>
    <row r="76" spans="1:11" x14ac:dyDescent="0.2">
      <c r="A76" s="16"/>
      <c r="B76" s="81"/>
      <c r="C76" s="54"/>
      <c r="D76" s="54"/>
      <c r="E76" s="54"/>
      <c r="F76" s="54"/>
      <c r="G76" s="54"/>
      <c r="H76" s="54"/>
      <c r="I76" s="54"/>
      <c r="J76" s="24"/>
      <c r="K76" s="1"/>
    </row>
    <row r="77" spans="1:11" x14ac:dyDescent="0.2">
      <c r="A77" s="31"/>
      <c r="B77" s="82"/>
      <c r="C77" s="56"/>
      <c r="D77" s="56"/>
      <c r="E77" s="56"/>
      <c r="F77" s="56"/>
      <c r="G77" s="56"/>
      <c r="H77" s="56"/>
      <c r="I77" s="56"/>
      <c r="J77" s="22"/>
      <c r="K77" s="1"/>
    </row>
    <row r="78" spans="1:11" x14ac:dyDescent="0.2">
      <c r="A78" s="31"/>
      <c r="B78" s="82"/>
      <c r="C78" s="56"/>
      <c r="D78" s="56"/>
      <c r="E78" s="56"/>
      <c r="F78" s="56"/>
      <c r="G78" s="56"/>
      <c r="H78" s="56"/>
      <c r="I78" s="56"/>
      <c r="J78" s="22"/>
      <c r="K78" s="1"/>
    </row>
    <row r="79" spans="1:11" x14ac:dyDescent="0.2">
      <c r="A79" s="33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33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B81" s="41" t="s">
        <v>13</v>
      </c>
      <c r="D81" s="1" t="s">
        <v>20</v>
      </c>
      <c r="E81" s="1"/>
      <c r="F81" s="41"/>
      <c r="G81" s="41"/>
      <c r="H81" s="41" t="s">
        <v>14</v>
      </c>
      <c r="I81" s="1">
        <v>410</v>
      </c>
      <c r="J81" s="1"/>
      <c r="K81" s="1"/>
    </row>
    <row r="82" spans="1:11" ht="13.5" thickBo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1"/>
    </row>
    <row r="83" spans="1:11" ht="13.5" thickTop="1" x14ac:dyDescent="0.2">
      <c r="A83" s="7"/>
      <c r="B83" s="43"/>
      <c r="C83" s="33"/>
      <c r="D83" s="44"/>
      <c r="E83" s="44" t="s">
        <v>3</v>
      </c>
      <c r="F83" s="44"/>
      <c r="G83" s="44"/>
      <c r="H83" s="45" t="s">
        <v>15</v>
      </c>
      <c r="I83" s="46"/>
      <c r="J83" s="9"/>
      <c r="K83" s="1"/>
    </row>
    <row r="84" spans="1:11" ht="13.5" thickBot="1" x14ac:dyDescent="0.25">
      <c r="A84" s="8"/>
      <c r="B84" s="47" t="s">
        <v>6</v>
      </c>
      <c r="C84" s="48"/>
      <c r="D84" s="49" t="s">
        <v>16</v>
      </c>
      <c r="E84" s="49" t="s">
        <v>9</v>
      </c>
      <c r="F84" s="49" t="s">
        <v>10</v>
      </c>
      <c r="G84" s="49" t="s">
        <v>11</v>
      </c>
      <c r="H84" s="49" t="s">
        <v>10</v>
      </c>
      <c r="I84" s="49" t="s">
        <v>11</v>
      </c>
      <c r="J84" s="10"/>
      <c r="K84" s="1"/>
    </row>
    <row r="85" spans="1:11" ht="13.5" thickTop="1" x14ac:dyDescent="0.2">
      <c r="A85" s="16"/>
      <c r="B85" s="84" t="s">
        <v>88</v>
      </c>
      <c r="C85" s="54">
        <v>31</v>
      </c>
      <c r="D85" s="54"/>
      <c r="E85" s="54">
        <v>1</v>
      </c>
      <c r="F85" s="54"/>
      <c r="G85" s="54">
        <v>3910</v>
      </c>
      <c r="H85" s="54"/>
      <c r="I85" s="54">
        <v>3910</v>
      </c>
      <c r="J85" s="24"/>
      <c r="K85" s="1"/>
    </row>
    <row r="86" spans="1:11" x14ac:dyDescent="0.2">
      <c r="A86" s="31"/>
      <c r="B86" s="82"/>
      <c r="C86" s="56"/>
      <c r="D86" s="56"/>
      <c r="E86" s="56"/>
      <c r="F86" s="56"/>
      <c r="G86" s="56"/>
      <c r="H86" s="56"/>
      <c r="I86" s="56"/>
      <c r="J86" s="22"/>
      <c r="K86" s="1"/>
    </row>
    <row r="87" spans="1:11" x14ac:dyDescent="0.2">
      <c r="A87" s="31"/>
      <c r="B87" s="82"/>
      <c r="C87" s="56"/>
      <c r="D87" s="56"/>
      <c r="E87" s="56"/>
      <c r="F87" s="56"/>
      <c r="G87" s="56"/>
      <c r="H87" s="56"/>
      <c r="I87" s="56"/>
      <c r="J87" s="22"/>
      <c r="K87" s="1"/>
    </row>
    <row r="88" spans="1:11" x14ac:dyDescent="0.2">
      <c r="A88" s="16"/>
      <c r="B88" s="81"/>
      <c r="C88" s="54"/>
      <c r="D88" s="54"/>
      <c r="E88" s="54"/>
      <c r="F88" s="54"/>
      <c r="G88" s="54"/>
      <c r="H88" s="54"/>
      <c r="I88" s="54"/>
      <c r="J88" s="24"/>
      <c r="K88" s="1"/>
    </row>
    <row r="89" spans="1:11" x14ac:dyDescent="0.2">
      <c r="A89" s="31"/>
      <c r="B89" s="82"/>
      <c r="C89" s="56"/>
      <c r="D89" s="56"/>
      <c r="E89" s="56"/>
      <c r="F89" s="56"/>
      <c r="G89" s="56"/>
      <c r="H89" s="56"/>
      <c r="I89" s="56"/>
      <c r="J89" s="22"/>
      <c r="K89" s="1"/>
    </row>
    <row r="90" spans="1:11" x14ac:dyDescent="0.2">
      <c r="A90" s="31"/>
      <c r="B90" s="82"/>
      <c r="C90" s="56"/>
      <c r="D90" s="56"/>
      <c r="E90" s="56"/>
      <c r="F90" s="56"/>
      <c r="G90" s="56"/>
      <c r="H90" s="56"/>
      <c r="I90" s="56"/>
      <c r="J90" s="22"/>
      <c r="K90" s="1"/>
    </row>
    <row r="91" spans="1:11" x14ac:dyDescent="0.2">
      <c r="A91" s="33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33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B93" s="41" t="s">
        <v>13</v>
      </c>
      <c r="D93" s="1" t="s">
        <v>21</v>
      </c>
      <c r="E93" s="1"/>
      <c r="F93" s="41"/>
      <c r="G93" s="41"/>
      <c r="H93" s="41" t="s">
        <v>14</v>
      </c>
      <c r="I93" s="1">
        <v>510</v>
      </c>
      <c r="J93" s="1"/>
      <c r="K93" s="1"/>
    </row>
    <row r="94" spans="1:11" ht="13.5" thickBo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1"/>
    </row>
    <row r="95" spans="1:11" ht="13.5" thickTop="1" x14ac:dyDescent="0.2">
      <c r="A95" s="7"/>
      <c r="B95" s="43"/>
      <c r="C95" s="33"/>
      <c r="D95" s="44"/>
      <c r="E95" s="44" t="s">
        <v>3</v>
      </c>
      <c r="F95" s="44"/>
      <c r="G95" s="44"/>
      <c r="H95" s="45" t="s">
        <v>15</v>
      </c>
      <c r="I95" s="46"/>
      <c r="J95" s="9"/>
      <c r="K95" s="1"/>
    </row>
    <row r="96" spans="1:11" ht="13.5" thickBot="1" x14ac:dyDescent="0.25">
      <c r="A96" s="8"/>
      <c r="B96" s="47" t="s">
        <v>6</v>
      </c>
      <c r="C96" s="48"/>
      <c r="D96" s="49" t="s">
        <v>16</v>
      </c>
      <c r="E96" s="49" t="s">
        <v>9</v>
      </c>
      <c r="F96" s="49" t="s">
        <v>10</v>
      </c>
      <c r="G96" s="49" t="s">
        <v>11</v>
      </c>
      <c r="H96" s="49" t="s">
        <v>10</v>
      </c>
      <c r="I96" s="49" t="s">
        <v>11</v>
      </c>
      <c r="J96" s="10"/>
      <c r="K96" s="1"/>
    </row>
    <row r="97" spans="1:11" ht="13.5" thickTop="1" x14ac:dyDescent="0.2">
      <c r="A97" s="16"/>
      <c r="B97" s="84" t="s">
        <v>88</v>
      </c>
      <c r="C97" s="54">
        <v>25</v>
      </c>
      <c r="D97" s="54"/>
      <c r="E97" s="54">
        <v>1</v>
      </c>
      <c r="F97" s="54">
        <v>250</v>
      </c>
      <c r="G97" s="54"/>
      <c r="H97" s="54">
        <v>250</v>
      </c>
      <c r="I97" s="55"/>
      <c r="J97" s="24"/>
      <c r="K97" s="1"/>
    </row>
    <row r="98" spans="1:11" x14ac:dyDescent="0.2">
      <c r="A98" s="31"/>
      <c r="B98" s="82"/>
      <c r="C98" s="56"/>
      <c r="D98" s="56"/>
      <c r="E98" s="56"/>
      <c r="F98" s="56"/>
      <c r="G98" s="56"/>
      <c r="H98" s="56"/>
      <c r="I98" s="56"/>
      <c r="J98" s="22"/>
      <c r="K98" s="1"/>
    </row>
    <row r="99" spans="1:11" x14ac:dyDescent="0.2">
      <c r="A99" s="31"/>
      <c r="B99" s="82"/>
      <c r="C99" s="56"/>
      <c r="D99" s="56"/>
      <c r="E99" s="56"/>
      <c r="F99" s="56"/>
      <c r="G99" s="56"/>
      <c r="H99" s="56"/>
      <c r="I99" s="56"/>
      <c r="J99" s="22"/>
      <c r="K99" s="1"/>
    </row>
    <row r="100" spans="1:11" x14ac:dyDescent="0.2">
      <c r="A100" s="16"/>
      <c r="B100" s="81"/>
      <c r="C100" s="54"/>
      <c r="D100" s="54"/>
      <c r="E100" s="54"/>
      <c r="F100" s="54"/>
      <c r="G100" s="54"/>
      <c r="H100" s="54"/>
      <c r="I100" s="54"/>
      <c r="J100" s="24"/>
      <c r="K100" s="1"/>
    </row>
    <row r="101" spans="1:11" x14ac:dyDescent="0.2">
      <c r="A101" s="31"/>
      <c r="B101" s="82"/>
      <c r="C101" s="56"/>
      <c r="D101" s="56"/>
      <c r="E101" s="56"/>
      <c r="F101" s="56"/>
      <c r="G101" s="56"/>
      <c r="H101" s="56"/>
      <c r="I101" s="56"/>
      <c r="J101" s="22"/>
      <c r="K101" s="1"/>
    </row>
    <row r="102" spans="1:11" x14ac:dyDescent="0.2">
      <c r="A102" s="31"/>
      <c r="B102" s="82"/>
      <c r="C102" s="56"/>
      <c r="D102" s="56"/>
      <c r="E102" s="56"/>
      <c r="F102" s="56"/>
      <c r="G102" s="56"/>
      <c r="H102" s="56"/>
      <c r="I102" s="56"/>
      <c r="J102" s="22"/>
      <c r="K102" s="1"/>
    </row>
    <row r="103" spans="1:11" x14ac:dyDescent="0.2">
      <c r="A103" s="50"/>
      <c r="B103" s="51"/>
      <c r="C103" s="51"/>
      <c r="D103" s="51"/>
      <c r="E103" s="51"/>
      <c r="F103" s="51"/>
      <c r="G103" s="51"/>
      <c r="H103" s="51"/>
      <c r="I103" s="51"/>
      <c r="J103" s="52"/>
      <c r="K103" s="1"/>
    </row>
    <row r="104" spans="1:11" x14ac:dyDescent="0.2">
      <c r="A104" s="33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33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33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33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B108" s="41" t="s">
        <v>13</v>
      </c>
      <c r="D108" s="1" t="s">
        <v>31</v>
      </c>
      <c r="E108" s="1"/>
      <c r="F108" s="41"/>
      <c r="G108" s="41"/>
      <c r="H108" s="41" t="s">
        <v>14</v>
      </c>
      <c r="I108" s="1">
        <v>520</v>
      </c>
      <c r="J108" s="1"/>
      <c r="K108" s="1"/>
    </row>
    <row r="109" spans="1:11" ht="13.5" thickBo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1"/>
    </row>
    <row r="110" spans="1:11" ht="13.5" thickTop="1" x14ac:dyDescent="0.2">
      <c r="A110" s="7"/>
      <c r="B110" s="43"/>
      <c r="C110" s="33"/>
      <c r="D110" s="44"/>
      <c r="E110" s="44" t="s">
        <v>3</v>
      </c>
      <c r="F110" s="44"/>
      <c r="G110" s="44"/>
      <c r="H110" s="45" t="s">
        <v>15</v>
      </c>
      <c r="I110" s="46"/>
      <c r="J110" s="9"/>
      <c r="K110" s="1"/>
    </row>
    <row r="111" spans="1:11" ht="13.5" thickBot="1" x14ac:dyDescent="0.25">
      <c r="A111" s="8"/>
      <c r="B111" s="47" t="s">
        <v>6</v>
      </c>
      <c r="C111" s="48"/>
      <c r="D111" s="49" t="s">
        <v>16</v>
      </c>
      <c r="E111" s="49" t="s">
        <v>9</v>
      </c>
      <c r="F111" s="49" t="s">
        <v>10</v>
      </c>
      <c r="G111" s="49" t="s">
        <v>11</v>
      </c>
      <c r="H111" s="49" t="s">
        <v>10</v>
      </c>
      <c r="I111" s="49" t="s">
        <v>11</v>
      </c>
      <c r="J111" s="10"/>
      <c r="K111" s="1"/>
    </row>
    <row r="112" spans="1:11" ht="13.5" thickTop="1" x14ac:dyDescent="0.2">
      <c r="A112" s="16"/>
      <c r="B112" s="84" t="s">
        <v>88</v>
      </c>
      <c r="C112" s="54">
        <v>16</v>
      </c>
      <c r="D112" s="54"/>
      <c r="E112" s="54">
        <v>1</v>
      </c>
      <c r="F112" s="54">
        <v>55</v>
      </c>
      <c r="G112" s="54"/>
      <c r="H112" s="54">
        <v>55</v>
      </c>
      <c r="I112" s="55"/>
      <c r="J112" s="24"/>
      <c r="K112" s="1"/>
    </row>
    <row r="113" spans="1:11" x14ac:dyDescent="0.2">
      <c r="A113" s="31"/>
      <c r="B113" s="82"/>
      <c r="C113" s="56"/>
      <c r="D113" s="56"/>
      <c r="E113" s="56"/>
      <c r="F113" s="56"/>
      <c r="G113" s="56"/>
      <c r="H113" s="56"/>
      <c r="I113" s="56"/>
      <c r="J113" s="22"/>
      <c r="K113" s="1"/>
    </row>
    <row r="114" spans="1:11" x14ac:dyDescent="0.2">
      <c r="A114" s="31"/>
      <c r="B114" s="82"/>
      <c r="C114" s="56"/>
      <c r="D114" s="56"/>
      <c r="E114" s="56"/>
      <c r="F114" s="56"/>
      <c r="G114" s="56"/>
      <c r="H114" s="56"/>
      <c r="I114" s="56"/>
      <c r="J114" s="22"/>
      <c r="K114" s="1"/>
    </row>
    <row r="115" spans="1:11" x14ac:dyDescent="0.2">
      <c r="A115" s="16"/>
      <c r="B115" s="81"/>
      <c r="C115" s="54"/>
      <c r="D115" s="54"/>
      <c r="E115" s="54"/>
      <c r="F115" s="54"/>
      <c r="G115" s="54"/>
      <c r="H115" s="54"/>
      <c r="I115" s="54"/>
      <c r="J115" s="24"/>
      <c r="K115" s="1"/>
    </row>
    <row r="116" spans="1:11" x14ac:dyDescent="0.2">
      <c r="A116" s="31"/>
      <c r="B116" s="82"/>
      <c r="C116" s="56"/>
      <c r="D116" s="56"/>
      <c r="E116" s="56"/>
      <c r="F116" s="56"/>
      <c r="G116" s="56"/>
      <c r="H116" s="56"/>
      <c r="I116" s="56"/>
      <c r="J116" s="22"/>
      <c r="K116" s="1"/>
    </row>
    <row r="117" spans="1:11" x14ac:dyDescent="0.2">
      <c r="A117" s="31"/>
      <c r="B117" s="82"/>
      <c r="C117" s="56"/>
      <c r="D117" s="56"/>
      <c r="E117" s="56"/>
      <c r="F117" s="56"/>
      <c r="G117" s="56"/>
      <c r="H117" s="56"/>
      <c r="I117" s="56"/>
      <c r="J117" s="22"/>
      <c r="K117" s="1"/>
    </row>
    <row r="120" spans="1:11" x14ac:dyDescent="0.2">
      <c r="B120" s="41" t="s">
        <v>13</v>
      </c>
      <c r="D120" s="1" t="s">
        <v>32</v>
      </c>
      <c r="E120" s="1"/>
      <c r="F120" s="41"/>
      <c r="G120" s="41"/>
      <c r="H120" s="41" t="s">
        <v>14</v>
      </c>
      <c r="I120" s="1">
        <v>530</v>
      </c>
      <c r="J120" s="1"/>
    </row>
    <row r="121" spans="1:11" ht="13.5" thickBo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</row>
    <row r="122" spans="1:11" ht="13.5" thickTop="1" x14ac:dyDescent="0.2">
      <c r="A122" s="7"/>
      <c r="B122" s="43"/>
      <c r="C122" s="33"/>
      <c r="D122" s="44"/>
      <c r="E122" s="44" t="s">
        <v>3</v>
      </c>
      <c r="F122" s="44"/>
      <c r="G122" s="44"/>
      <c r="H122" s="45" t="s">
        <v>15</v>
      </c>
      <c r="I122" s="46"/>
      <c r="J122" s="9"/>
    </row>
    <row r="123" spans="1:11" ht="13.5" thickBot="1" x14ac:dyDescent="0.25">
      <c r="A123" s="8"/>
      <c r="B123" s="47" t="s">
        <v>6</v>
      </c>
      <c r="C123" s="48"/>
      <c r="D123" s="49" t="s">
        <v>16</v>
      </c>
      <c r="E123" s="49" t="s">
        <v>9</v>
      </c>
      <c r="F123" s="49" t="s">
        <v>10</v>
      </c>
      <c r="G123" s="49" t="s">
        <v>11</v>
      </c>
      <c r="H123" s="49" t="s">
        <v>10</v>
      </c>
      <c r="I123" s="49" t="s">
        <v>11</v>
      </c>
      <c r="J123" s="10"/>
    </row>
    <row r="124" spans="1:11" ht="13.5" thickTop="1" x14ac:dyDescent="0.2">
      <c r="A124" s="16"/>
      <c r="B124" s="84" t="s">
        <v>88</v>
      </c>
      <c r="C124" s="54">
        <v>11</v>
      </c>
      <c r="D124" s="54"/>
      <c r="E124" s="54">
        <v>1</v>
      </c>
      <c r="F124" s="54">
        <v>530</v>
      </c>
      <c r="G124" s="54"/>
      <c r="H124" s="54">
        <v>530</v>
      </c>
      <c r="I124" s="55"/>
      <c r="J124" s="24"/>
    </row>
    <row r="125" spans="1:11" x14ac:dyDescent="0.2">
      <c r="A125" s="31"/>
      <c r="B125" s="82"/>
      <c r="C125" s="56"/>
      <c r="D125" s="56"/>
      <c r="E125" s="56"/>
      <c r="F125" s="56"/>
      <c r="G125" s="56"/>
      <c r="H125" s="56"/>
      <c r="I125" s="56"/>
      <c r="J125" s="22"/>
    </row>
    <row r="126" spans="1:11" x14ac:dyDescent="0.2">
      <c r="A126" s="31"/>
      <c r="B126" s="82"/>
      <c r="C126" s="56"/>
      <c r="D126" s="56"/>
      <c r="E126" s="56"/>
      <c r="F126" s="56"/>
      <c r="G126" s="56"/>
      <c r="H126" s="56"/>
      <c r="I126" s="56"/>
      <c r="J126" s="22"/>
    </row>
    <row r="127" spans="1:11" x14ac:dyDescent="0.2">
      <c r="A127" s="16"/>
      <c r="B127" s="81"/>
      <c r="C127" s="54"/>
      <c r="D127" s="54"/>
      <c r="E127" s="54"/>
      <c r="F127" s="54"/>
      <c r="G127" s="54"/>
      <c r="H127" s="54"/>
      <c r="I127" s="54"/>
      <c r="J127" s="24"/>
    </row>
    <row r="128" spans="1:11" x14ac:dyDescent="0.2">
      <c r="A128" s="31"/>
      <c r="B128" s="82"/>
      <c r="C128" s="56"/>
      <c r="D128" s="56"/>
      <c r="E128" s="56"/>
      <c r="F128" s="56"/>
      <c r="G128" s="56"/>
      <c r="H128" s="56"/>
      <c r="I128" s="56"/>
      <c r="J128" s="22"/>
    </row>
    <row r="129" spans="1:10" x14ac:dyDescent="0.2">
      <c r="A129" s="31"/>
      <c r="B129" s="82"/>
      <c r="C129" s="56"/>
      <c r="D129" s="56"/>
      <c r="E129" s="56"/>
      <c r="F129" s="56"/>
      <c r="G129" s="56"/>
      <c r="H129" s="56"/>
      <c r="I129" s="56"/>
      <c r="J129" s="22"/>
    </row>
    <row r="132" spans="1:10" x14ac:dyDescent="0.2">
      <c r="B132" s="41" t="s">
        <v>13</v>
      </c>
      <c r="D132" s="1" t="s">
        <v>33</v>
      </c>
      <c r="E132" s="1"/>
      <c r="F132" s="41"/>
      <c r="G132" s="41"/>
      <c r="H132" s="41" t="s">
        <v>14</v>
      </c>
      <c r="I132" s="1">
        <v>540</v>
      </c>
      <c r="J132" s="1"/>
    </row>
    <row r="133" spans="1:10" ht="13.5" thickBo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</row>
    <row r="134" spans="1:10" ht="13.5" thickTop="1" x14ac:dyDescent="0.2">
      <c r="A134" s="7"/>
      <c r="B134" s="43"/>
      <c r="C134" s="33"/>
      <c r="D134" s="44"/>
      <c r="E134" s="44" t="s">
        <v>3</v>
      </c>
      <c r="F134" s="44"/>
      <c r="G134" s="44"/>
      <c r="H134" s="45" t="s">
        <v>15</v>
      </c>
      <c r="I134" s="46"/>
      <c r="J134" s="9"/>
    </row>
    <row r="135" spans="1:10" ht="13.5" thickBot="1" x14ac:dyDescent="0.25">
      <c r="A135" s="8"/>
      <c r="B135" s="47" t="s">
        <v>6</v>
      </c>
      <c r="C135" s="48"/>
      <c r="D135" s="49" t="s">
        <v>16</v>
      </c>
      <c r="E135" s="49" t="s">
        <v>9</v>
      </c>
      <c r="F135" s="49" t="s">
        <v>10</v>
      </c>
      <c r="G135" s="49" t="s">
        <v>11</v>
      </c>
      <c r="H135" s="49" t="s">
        <v>10</v>
      </c>
      <c r="I135" s="49" t="s">
        <v>11</v>
      </c>
      <c r="J135" s="10"/>
    </row>
    <row r="136" spans="1:10" ht="13.5" thickTop="1" x14ac:dyDescent="0.2">
      <c r="A136" s="16"/>
      <c r="B136" s="84" t="s">
        <v>88</v>
      </c>
      <c r="C136" s="54">
        <v>9</v>
      </c>
      <c r="D136" s="54"/>
      <c r="E136" s="54">
        <v>1</v>
      </c>
      <c r="F136" s="54">
        <v>130</v>
      </c>
      <c r="G136" s="54"/>
      <c r="H136" s="54">
        <v>130</v>
      </c>
      <c r="I136" s="55"/>
      <c r="J136" s="24"/>
    </row>
    <row r="137" spans="1:10" x14ac:dyDescent="0.2">
      <c r="A137" s="31"/>
      <c r="B137" s="82"/>
      <c r="C137" s="56"/>
      <c r="D137" s="56"/>
      <c r="E137" s="56"/>
      <c r="F137" s="56"/>
      <c r="G137" s="56"/>
      <c r="H137" s="56"/>
      <c r="I137" s="56"/>
      <c r="J137" s="22"/>
    </row>
    <row r="138" spans="1:10" x14ac:dyDescent="0.2">
      <c r="A138" s="31"/>
      <c r="B138" s="82"/>
      <c r="C138" s="56"/>
      <c r="D138" s="56"/>
      <c r="E138" s="56"/>
      <c r="F138" s="56"/>
      <c r="G138" s="56"/>
      <c r="H138" s="56"/>
      <c r="I138" s="56"/>
      <c r="J138" s="22"/>
    </row>
    <row r="139" spans="1:10" x14ac:dyDescent="0.2">
      <c r="A139" s="16"/>
      <c r="B139" s="81"/>
      <c r="C139" s="54"/>
      <c r="D139" s="54"/>
      <c r="E139" s="54"/>
      <c r="F139" s="54"/>
      <c r="G139" s="54"/>
      <c r="H139" s="54"/>
      <c r="I139" s="54"/>
      <c r="J139" s="24"/>
    </row>
    <row r="140" spans="1:10" x14ac:dyDescent="0.2">
      <c r="A140" s="31"/>
      <c r="B140" s="82"/>
      <c r="C140" s="56"/>
      <c r="D140" s="56"/>
      <c r="E140" s="56"/>
      <c r="F140" s="56"/>
      <c r="G140" s="56"/>
      <c r="H140" s="56"/>
      <c r="I140" s="56"/>
      <c r="J140" s="22"/>
    </row>
    <row r="141" spans="1:10" x14ac:dyDescent="0.2">
      <c r="A141" s="31"/>
      <c r="B141" s="82"/>
      <c r="C141" s="56"/>
      <c r="D141" s="56"/>
      <c r="E141" s="56"/>
      <c r="F141" s="56"/>
      <c r="G141" s="56"/>
      <c r="H141" s="56"/>
      <c r="I141" s="56"/>
      <c r="J141" s="2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zoomScaleNormal="100" workbookViewId="0">
      <selection activeCell="N44" sqref="N44"/>
    </sheetView>
  </sheetViews>
  <sheetFormatPr defaultRowHeight="11.25" x14ac:dyDescent="0.2"/>
  <cols>
    <col min="1" max="1" width="2.7109375" style="33" customWidth="1"/>
    <col min="2" max="2" width="4.5703125" style="1" customWidth="1"/>
    <col min="3" max="3" width="3.28515625" style="1" customWidth="1"/>
    <col min="4" max="4" width="40.7109375" style="1" customWidth="1"/>
    <col min="5" max="5" width="6.28515625" style="1" customWidth="1"/>
    <col min="6" max="6" width="6.5703125" style="1" customWidth="1"/>
    <col min="7" max="11" width="10.7109375" style="1" customWidth="1"/>
    <col min="12" max="12" width="2.7109375" style="1" customWidth="1"/>
    <col min="13" max="16384" width="9.140625" style="1"/>
  </cols>
  <sheetData>
    <row r="2" spans="1:12" s="2" customFormat="1" ht="15" x14ac:dyDescent="0.2">
      <c r="A2" s="34"/>
      <c r="B2" s="34"/>
      <c r="C2" s="34"/>
      <c r="D2" s="34"/>
      <c r="E2" s="34"/>
      <c r="F2" s="34" t="s">
        <v>0</v>
      </c>
      <c r="G2" s="34"/>
      <c r="H2" s="34"/>
      <c r="I2" s="34"/>
      <c r="J2" s="34" t="s">
        <v>1</v>
      </c>
      <c r="K2" s="34"/>
      <c r="L2" s="34"/>
    </row>
    <row r="3" spans="1:12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4">
        <v>2</v>
      </c>
      <c r="I3" s="4">
        <v>3</v>
      </c>
      <c r="J3" s="4">
        <v>4</v>
      </c>
      <c r="K3" s="4">
        <v>5</v>
      </c>
      <c r="L3" s="3"/>
    </row>
    <row r="4" spans="1:12" ht="12.95" customHeight="1" thickTop="1" x14ac:dyDescent="0.2">
      <c r="A4" s="7"/>
      <c r="B4" s="9"/>
      <c r="C4" s="11"/>
      <c r="D4" s="13"/>
      <c r="E4" s="13" t="s">
        <v>2</v>
      </c>
      <c r="F4" s="13" t="s">
        <v>3</v>
      </c>
      <c r="G4" s="35" t="s">
        <v>4</v>
      </c>
      <c r="H4" s="36"/>
      <c r="I4" s="13" t="s">
        <v>5</v>
      </c>
      <c r="J4" s="39" t="s">
        <v>12</v>
      </c>
      <c r="K4" s="40"/>
      <c r="L4" s="9"/>
    </row>
    <row r="5" spans="1:12" ht="12.95" customHeight="1" thickBot="1" x14ac:dyDescent="0.25">
      <c r="A5" s="8"/>
      <c r="B5" s="37" t="s">
        <v>6</v>
      </c>
      <c r="C5" s="38"/>
      <c r="D5" s="14" t="s">
        <v>7</v>
      </c>
      <c r="E5" s="14" t="s">
        <v>8</v>
      </c>
      <c r="F5" s="14" t="s">
        <v>9</v>
      </c>
      <c r="G5" s="15" t="s">
        <v>10</v>
      </c>
      <c r="H5" s="6" t="s">
        <v>11</v>
      </c>
      <c r="I5" s="14" t="s">
        <v>11</v>
      </c>
      <c r="J5" s="12" t="s">
        <v>10</v>
      </c>
      <c r="K5" s="6" t="s">
        <v>11</v>
      </c>
      <c r="L5" s="10"/>
    </row>
    <row r="6" spans="1:12" ht="15.95" customHeight="1" thickTop="1" x14ac:dyDescent="0.2">
      <c r="A6" s="16">
        <v>1</v>
      </c>
      <c r="B6" s="18"/>
      <c r="C6" s="17"/>
      <c r="D6" s="17"/>
      <c r="E6" s="17"/>
      <c r="F6" s="17"/>
      <c r="G6" s="29"/>
      <c r="H6" s="29"/>
      <c r="I6" s="29"/>
      <c r="J6" s="29"/>
      <c r="K6" s="30"/>
      <c r="L6" s="24">
        <v>1</v>
      </c>
    </row>
    <row r="7" spans="1:12" ht="15.95" customHeight="1" x14ac:dyDescent="0.2">
      <c r="A7" s="31">
        <f t="shared" ref="A7:A30" si="0">A6+1</f>
        <v>2</v>
      </c>
      <c r="B7" s="20"/>
      <c r="C7" s="19"/>
      <c r="D7" s="19"/>
      <c r="E7" s="19"/>
      <c r="F7" s="19"/>
      <c r="G7" s="19"/>
      <c r="H7" s="19"/>
      <c r="I7" s="19"/>
      <c r="J7" s="19"/>
      <c r="K7" s="21"/>
      <c r="L7" s="22">
        <f t="shared" ref="L7:L30" si="1">L6+1</f>
        <v>2</v>
      </c>
    </row>
    <row r="8" spans="1:12" ht="15.95" customHeight="1" thickBot="1" x14ac:dyDescent="0.25">
      <c r="A8" s="32">
        <f t="shared" si="0"/>
        <v>3</v>
      </c>
      <c r="B8" s="25"/>
      <c r="C8" s="26"/>
      <c r="D8" s="26"/>
      <c r="E8" s="26"/>
      <c r="F8" s="26"/>
      <c r="G8" s="26"/>
      <c r="H8" s="26"/>
      <c r="I8" s="26"/>
      <c r="J8" s="26"/>
      <c r="K8" s="27"/>
      <c r="L8" s="28">
        <f t="shared" si="1"/>
        <v>3</v>
      </c>
    </row>
    <row r="9" spans="1:12" ht="15.95" customHeight="1" x14ac:dyDescent="0.2">
      <c r="A9" s="16">
        <f t="shared" si="0"/>
        <v>4</v>
      </c>
      <c r="B9" s="18"/>
      <c r="C9" s="17"/>
      <c r="D9" s="17"/>
      <c r="E9" s="17"/>
      <c r="F9" s="17"/>
      <c r="G9" s="17"/>
      <c r="H9" s="17"/>
      <c r="I9" s="17"/>
      <c r="J9" s="17"/>
      <c r="K9" s="23"/>
      <c r="L9" s="24">
        <f t="shared" si="1"/>
        <v>4</v>
      </c>
    </row>
    <row r="10" spans="1:12" ht="15.95" customHeight="1" x14ac:dyDescent="0.2">
      <c r="A10" s="31">
        <f t="shared" si="0"/>
        <v>5</v>
      </c>
      <c r="B10" s="20"/>
      <c r="C10" s="19"/>
      <c r="D10" s="19"/>
      <c r="E10" s="19"/>
      <c r="F10" s="19"/>
      <c r="G10" s="19"/>
      <c r="H10" s="19"/>
      <c r="I10" s="19"/>
      <c r="J10" s="19"/>
      <c r="K10" s="21"/>
      <c r="L10" s="22">
        <f t="shared" si="1"/>
        <v>5</v>
      </c>
    </row>
    <row r="11" spans="1:12" ht="15.95" customHeight="1" thickBot="1" x14ac:dyDescent="0.25">
      <c r="A11" s="32">
        <f t="shared" si="0"/>
        <v>6</v>
      </c>
      <c r="B11" s="25"/>
      <c r="C11" s="26"/>
      <c r="D11" s="26"/>
      <c r="E11" s="26"/>
      <c r="F11" s="26"/>
      <c r="G11" s="26"/>
      <c r="H11" s="26"/>
      <c r="I11" s="26"/>
      <c r="J11" s="26"/>
      <c r="K11" s="27"/>
      <c r="L11" s="28">
        <f t="shared" si="1"/>
        <v>6</v>
      </c>
    </row>
    <row r="12" spans="1:12" ht="15.95" customHeight="1" x14ac:dyDescent="0.2">
      <c r="A12" s="16">
        <f t="shared" si="0"/>
        <v>7</v>
      </c>
      <c r="B12" s="18"/>
      <c r="C12" s="17"/>
      <c r="D12" s="17"/>
      <c r="E12" s="17"/>
      <c r="F12" s="17"/>
      <c r="G12" s="17"/>
      <c r="H12" s="17"/>
      <c r="I12" s="17"/>
      <c r="J12" s="17"/>
      <c r="K12" s="23"/>
      <c r="L12" s="24">
        <f t="shared" si="1"/>
        <v>7</v>
      </c>
    </row>
    <row r="13" spans="1:12" ht="15.95" customHeight="1" x14ac:dyDescent="0.2">
      <c r="A13" s="31">
        <f t="shared" si="0"/>
        <v>8</v>
      </c>
      <c r="B13" s="20"/>
      <c r="C13" s="19"/>
      <c r="D13" s="19"/>
      <c r="E13" s="19"/>
      <c r="F13" s="19"/>
      <c r="G13" s="19"/>
      <c r="H13" s="19"/>
      <c r="I13" s="19"/>
      <c r="J13" s="19"/>
      <c r="K13" s="21"/>
      <c r="L13" s="22">
        <f t="shared" si="1"/>
        <v>8</v>
      </c>
    </row>
    <row r="14" spans="1:12" ht="15.95" customHeight="1" thickBot="1" x14ac:dyDescent="0.25">
      <c r="A14" s="32">
        <f t="shared" si="0"/>
        <v>9</v>
      </c>
      <c r="B14" s="25"/>
      <c r="C14" s="26"/>
      <c r="D14" s="26"/>
      <c r="E14" s="26"/>
      <c r="F14" s="26"/>
      <c r="G14" s="26"/>
      <c r="H14" s="26"/>
      <c r="I14" s="26"/>
      <c r="J14" s="26"/>
      <c r="K14" s="27"/>
      <c r="L14" s="28">
        <f t="shared" si="1"/>
        <v>9</v>
      </c>
    </row>
    <row r="15" spans="1:12" ht="15.95" customHeight="1" x14ac:dyDescent="0.2">
      <c r="A15" s="16">
        <f t="shared" si="0"/>
        <v>10</v>
      </c>
      <c r="B15" s="18"/>
      <c r="C15" s="17"/>
      <c r="D15" s="17"/>
      <c r="E15" s="17"/>
      <c r="F15" s="17"/>
      <c r="G15" s="17"/>
      <c r="H15" s="17"/>
      <c r="I15" s="17"/>
      <c r="J15" s="17"/>
      <c r="K15" s="23"/>
      <c r="L15" s="24">
        <f t="shared" si="1"/>
        <v>10</v>
      </c>
    </row>
    <row r="16" spans="1:12" ht="15.95" customHeight="1" x14ac:dyDescent="0.2">
      <c r="A16" s="31">
        <f t="shared" si="0"/>
        <v>11</v>
      </c>
      <c r="B16" s="20"/>
      <c r="C16" s="19"/>
      <c r="D16" s="19"/>
      <c r="E16" s="19"/>
      <c r="F16" s="19"/>
      <c r="G16" s="19"/>
      <c r="H16" s="19"/>
      <c r="I16" s="19"/>
      <c r="J16" s="19"/>
      <c r="K16" s="21"/>
      <c r="L16" s="22">
        <f t="shared" si="1"/>
        <v>11</v>
      </c>
    </row>
    <row r="17" spans="1:12" ht="15.95" customHeight="1" thickBot="1" x14ac:dyDescent="0.25">
      <c r="A17" s="32">
        <f t="shared" si="0"/>
        <v>12</v>
      </c>
      <c r="B17" s="25"/>
      <c r="C17" s="26"/>
      <c r="D17" s="26"/>
      <c r="E17" s="26"/>
      <c r="F17" s="26"/>
      <c r="G17" s="26"/>
      <c r="H17" s="26"/>
      <c r="I17" s="26"/>
      <c r="J17" s="26"/>
      <c r="K17" s="27"/>
      <c r="L17" s="28">
        <f t="shared" si="1"/>
        <v>12</v>
      </c>
    </row>
    <row r="18" spans="1:12" ht="15.95" customHeight="1" x14ac:dyDescent="0.2">
      <c r="A18" s="16">
        <f t="shared" si="0"/>
        <v>13</v>
      </c>
      <c r="B18" s="18"/>
      <c r="C18" s="17"/>
      <c r="D18" s="17"/>
      <c r="E18" s="17"/>
      <c r="F18" s="17"/>
      <c r="G18" s="17"/>
      <c r="H18" s="17"/>
      <c r="I18" s="17"/>
      <c r="J18" s="17"/>
      <c r="K18" s="23"/>
      <c r="L18" s="24">
        <f t="shared" si="1"/>
        <v>13</v>
      </c>
    </row>
    <row r="19" spans="1:12" ht="15.95" customHeight="1" x14ac:dyDescent="0.2">
      <c r="A19" s="31">
        <f t="shared" si="0"/>
        <v>14</v>
      </c>
      <c r="B19" s="20"/>
      <c r="C19" s="19"/>
      <c r="D19" s="19"/>
      <c r="E19" s="19"/>
      <c r="F19" s="19"/>
      <c r="G19" s="19"/>
      <c r="H19" s="19"/>
      <c r="I19" s="19"/>
      <c r="J19" s="19"/>
      <c r="K19" s="21"/>
      <c r="L19" s="22">
        <f t="shared" si="1"/>
        <v>14</v>
      </c>
    </row>
    <row r="20" spans="1:12" ht="15.95" customHeight="1" thickBot="1" x14ac:dyDescent="0.25">
      <c r="A20" s="32">
        <f t="shared" si="0"/>
        <v>15</v>
      </c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28">
        <f t="shared" si="1"/>
        <v>15</v>
      </c>
    </row>
    <row r="21" spans="1:12" ht="15.95" customHeight="1" x14ac:dyDescent="0.2">
      <c r="A21" s="16">
        <f t="shared" si="0"/>
        <v>16</v>
      </c>
      <c r="B21" s="18"/>
      <c r="C21" s="17"/>
      <c r="D21" s="17"/>
      <c r="E21" s="17"/>
      <c r="F21" s="17"/>
      <c r="G21" s="17"/>
      <c r="H21" s="17"/>
      <c r="I21" s="17"/>
      <c r="J21" s="17"/>
      <c r="K21" s="23"/>
      <c r="L21" s="24">
        <f t="shared" si="1"/>
        <v>16</v>
      </c>
    </row>
    <row r="22" spans="1:12" ht="15.95" customHeight="1" x14ac:dyDescent="0.2">
      <c r="A22" s="31">
        <f t="shared" si="0"/>
        <v>17</v>
      </c>
      <c r="B22" s="20"/>
      <c r="C22" s="19"/>
      <c r="D22" s="19"/>
      <c r="E22" s="19"/>
      <c r="F22" s="19"/>
      <c r="G22" s="19"/>
      <c r="H22" s="19"/>
      <c r="I22" s="19"/>
      <c r="J22" s="19"/>
      <c r="K22" s="21"/>
      <c r="L22" s="22">
        <f t="shared" si="1"/>
        <v>17</v>
      </c>
    </row>
    <row r="23" spans="1:12" ht="15.95" customHeight="1" thickBot="1" x14ac:dyDescent="0.25">
      <c r="A23" s="32">
        <f t="shared" si="0"/>
        <v>18</v>
      </c>
      <c r="B23" s="25"/>
      <c r="C23" s="26"/>
      <c r="D23" s="26"/>
      <c r="E23" s="26"/>
      <c r="F23" s="26"/>
      <c r="G23" s="26"/>
      <c r="H23" s="26"/>
      <c r="I23" s="26"/>
      <c r="J23" s="26"/>
      <c r="K23" s="27"/>
      <c r="L23" s="28">
        <f t="shared" si="1"/>
        <v>18</v>
      </c>
    </row>
    <row r="24" spans="1:12" ht="15.95" customHeight="1" x14ac:dyDescent="0.2">
      <c r="A24" s="16">
        <f t="shared" si="0"/>
        <v>19</v>
      </c>
      <c r="B24" s="18"/>
      <c r="C24" s="17"/>
      <c r="D24" s="17"/>
      <c r="E24" s="17"/>
      <c r="F24" s="17"/>
      <c r="G24" s="17"/>
      <c r="H24" s="17"/>
      <c r="I24" s="17"/>
      <c r="J24" s="17"/>
      <c r="K24" s="23"/>
      <c r="L24" s="24">
        <f t="shared" si="1"/>
        <v>19</v>
      </c>
    </row>
    <row r="25" spans="1:12" ht="15.95" customHeight="1" x14ac:dyDescent="0.2">
      <c r="A25" s="31">
        <f t="shared" si="0"/>
        <v>20</v>
      </c>
      <c r="B25" s="20"/>
      <c r="C25" s="19"/>
      <c r="D25" s="19"/>
      <c r="E25" s="19"/>
      <c r="F25" s="19"/>
      <c r="G25" s="19"/>
      <c r="H25" s="19"/>
      <c r="I25" s="19"/>
      <c r="J25" s="19"/>
      <c r="K25" s="21"/>
      <c r="L25" s="22">
        <f t="shared" si="1"/>
        <v>20</v>
      </c>
    </row>
    <row r="26" spans="1:12" ht="15.95" customHeight="1" thickBot="1" x14ac:dyDescent="0.25">
      <c r="A26" s="32">
        <f t="shared" si="0"/>
        <v>21</v>
      </c>
      <c r="B26" s="25"/>
      <c r="C26" s="26"/>
      <c r="D26" s="26"/>
      <c r="E26" s="26"/>
      <c r="F26" s="26"/>
      <c r="G26" s="26"/>
      <c r="H26" s="26"/>
      <c r="I26" s="26"/>
      <c r="J26" s="26"/>
      <c r="K26" s="27"/>
      <c r="L26" s="28">
        <f t="shared" si="1"/>
        <v>21</v>
      </c>
    </row>
    <row r="27" spans="1:12" ht="15.95" customHeight="1" x14ac:dyDescent="0.2">
      <c r="A27" s="16">
        <f t="shared" si="0"/>
        <v>22</v>
      </c>
      <c r="B27" s="18"/>
      <c r="C27" s="17"/>
      <c r="D27" s="17"/>
      <c r="E27" s="17"/>
      <c r="F27" s="17"/>
      <c r="G27" s="17"/>
      <c r="H27" s="17"/>
      <c r="I27" s="17"/>
      <c r="J27" s="17"/>
      <c r="K27" s="23"/>
      <c r="L27" s="24">
        <f t="shared" si="1"/>
        <v>22</v>
      </c>
    </row>
    <row r="28" spans="1:12" ht="15.95" customHeight="1" x14ac:dyDescent="0.2">
      <c r="A28" s="31">
        <f t="shared" si="0"/>
        <v>23</v>
      </c>
      <c r="B28" s="20"/>
      <c r="C28" s="19"/>
      <c r="D28" s="19"/>
      <c r="E28" s="19"/>
      <c r="F28" s="19"/>
      <c r="G28" s="19"/>
      <c r="H28" s="19"/>
      <c r="I28" s="19"/>
      <c r="J28" s="19"/>
      <c r="K28" s="21"/>
      <c r="L28" s="22">
        <f t="shared" si="1"/>
        <v>23</v>
      </c>
    </row>
    <row r="29" spans="1:12" ht="15.95" customHeight="1" thickBot="1" x14ac:dyDescent="0.25">
      <c r="A29" s="32">
        <f t="shared" si="0"/>
        <v>24</v>
      </c>
      <c r="B29" s="25"/>
      <c r="C29" s="26"/>
      <c r="D29" s="26"/>
      <c r="E29" s="26"/>
      <c r="F29" s="26"/>
      <c r="G29" s="26"/>
      <c r="H29" s="26"/>
      <c r="I29" s="26"/>
      <c r="J29" s="26"/>
      <c r="K29" s="27"/>
      <c r="L29" s="28">
        <f t="shared" si="1"/>
        <v>24</v>
      </c>
    </row>
    <row r="30" spans="1:12" ht="15.95" customHeight="1" x14ac:dyDescent="0.2">
      <c r="A30" s="16">
        <f t="shared" si="0"/>
        <v>25</v>
      </c>
      <c r="B30" s="18"/>
      <c r="C30" s="17"/>
      <c r="D30" s="17"/>
      <c r="E30" s="17"/>
      <c r="F30" s="17"/>
      <c r="G30" s="17"/>
      <c r="H30" s="17"/>
      <c r="I30" s="17"/>
      <c r="J30" s="17"/>
      <c r="K30" s="23"/>
      <c r="L30" s="24">
        <f t="shared" si="1"/>
        <v>25</v>
      </c>
    </row>
    <row r="31" spans="1:12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</sheetData>
  <phoneticPr fontId="1" type="noConversion"/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opLeftCell="A7" workbookViewId="0">
      <selection activeCell="AB78" sqref="AB75:AB78"/>
    </sheetView>
  </sheetViews>
  <sheetFormatPr defaultRowHeight="12.75" x14ac:dyDescent="0.2"/>
  <cols>
    <col min="1" max="1" width="0.85546875" customWidth="1"/>
    <col min="2" max="2" width="8.7109375" customWidth="1"/>
    <col min="3" max="3" width="3.7109375" customWidth="1"/>
    <col min="4" max="4" width="31.42578125" customWidth="1"/>
    <col min="5" max="5" width="4.7109375" customWidth="1"/>
    <col min="10" max="10" width="0.42578125" customWidth="1"/>
    <col min="14" max="14" width="9.140625" hidden="1" customWidth="1"/>
    <col min="15" max="15" width="1" hidden="1" customWidth="1"/>
    <col min="16" max="16" width="9.140625" hidden="1" customWidth="1"/>
    <col min="17" max="17" width="3.42578125" hidden="1" customWidth="1"/>
    <col min="18" max="18" width="18.42578125" hidden="1" customWidth="1"/>
    <col min="19" max="19" width="4.5703125" hidden="1" customWidth="1"/>
    <col min="20" max="23" width="9.140625" hidden="1" customWidth="1"/>
    <col min="24" max="24" width="0.85546875" hidden="1" customWidth="1"/>
    <col min="25" max="25" width="14.5703125" hidden="1" customWidth="1"/>
  </cols>
  <sheetData>
    <row r="1" spans="1:24" x14ac:dyDescent="0.2">
      <c r="B1" s="92" t="s">
        <v>87</v>
      </c>
      <c r="C1" s="92"/>
      <c r="D1" s="91" t="s">
        <v>95</v>
      </c>
    </row>
    <row r="2" spans="1:24" x14ac:dyDescent="0.2">
      <c r="A2" s="33"/>
      <c r="B2" s="1"/>
      <c r="C2" s="1"/>
      <c r="D2" s="1"/>
      <c r="E2" s="1"/>
      <c r="F2" s="1"/>
      <c r="G2" s="1"/>
      <c r="H2" s="1"/>
      <c r="I2" s="1"/>
      <c r="J2" s="1"/>
      <c r="K2" s="1"/>
      <c r="L2" s="53" t="s">
        <v>40</v>
      </c>
      <c r="M2" s="53" t="s">
        <v>41</v>
      </c>
    </row>
    <row r="3" spans="1:24" x14ac:dyDescent="0.2">
      <c r="B3" s="41" t="s">
        <v>13</v>
      </c>
      <c r="D3" s="1" t="s">
        <v>17</v>
      </c>
      <c r="E3" s="1"/>
      <c r="F3" s="41"/>
      <c r="G3" s="41"/>
      <c r="H3" s="41" t="s">
        <v>14</v>
      </c>
      <c r="I3" s="1">
        <v>110</v>
      </c>
      <c r="J3" s="1"/>
      <c r="K3" s="1"/>
      <c r="L3" s="53">
        <f>COUNTIF(P7:W117,"yes")-375</f>
        <v>54</v>
      </c>
      <c r="M3" s="53">
        <v>57</v>
      </c>
      <c r="P3" s="41" t="s">
        <v>13</v>
      </c>
      <c r="R3" s="1" t="s">
        <v>17</v>
      </c>
      <c r="S3" s="1"/>
      <c r="T3" s="41"/>
      <c r="U3" s="41"/>
      <c r="V3" s="41" t="s">
        <v>14</v>
      </c>
      <c r="W3" s="1">
        <v>110</v>
      </c>
      <c r="X3" s="1"/>
    </row>
    <row r="4" spans="1:24" ht="13.5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1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ht="13.5" thickTop="1" x14ac:dyDescent="0.2">
      <c r="A5" s="7"/>
      <c r="B5" s="43"/>
      <c r="C5" s="33"/>
      <c r="D5" s="44"/>
      <c r="E5" s="44" t="s">
        <v>3</v>
      </c>
      <c r="F5" s="44"/>
      <c r="G5" s="44"/>
      <c r="H5" s="45" t="s">
        <v>15</v>
      </c>
      <c r="I5" s="46"/>
      <c r="J5" s="9"/>
      <c r="K5" s="1"/>
      <c r="O5" s="7"/>
      <c r="P5" s="43"/>
      <c r="Q5" s="33"/>
      <c r="R5" s="44"/>
      <c r="S5" s="44" t="s">
        <v>3</v>
      </c>
      <c r="T5" s="44"/>
      <c r="U5" s="44"/>
      <c r="V5" s="45" t="s">
        <v>15</v>
      </c>
      <c r="W5" s="46"/>
      <c r="X5" s="9"/>
    </row>
    <row r="6" spans="1:24" ht="13.5" thickBot="1" x14ac:dyDescent="0.25">
      <c r="A6" s="8"/>
      <c r="B6" s="47" t="s">
        <v>6</v>
      </c>
      <c r="C6" s="48"/>
      <c r="D6" s="49" t="s">
        <v>16</v>
      </c>
      <c r="E6" s="49" t="s">
        <v>9</v>
      </c>
      <c r="F6" s="49" t="s">
        <v>10</v>
      </c>
      <c r="G6" s="49" t="s">
        <v>11</v>
      </c>
      <c r="H6" s="49" t="s">
        <v>10</v>
      </c>
      <c r="I6" s="49" t="s">
        <v>11</v>
      </c>
      <c r="J6" s="10"/>
      <c r="K6" s="1"/>
      <c r="O6" s="8"/>
      <c r="P6" s="47" t="s">
        <v>6</v>
      </c>
      <c r="Q6" s="48"/>
      <c r="R6" s="49" t="s">
        <v>16</v>
      </c>
      <c r="S6" s="49" t="s">
        <v>9</v>
      </c>
      <c r="T6" s="49" t="s">
        <v>10</v>
      </c>
      <c r="U6" s="49" t="s">
        <v>11</v>
      </c>
      <c r="V6" s="49" t="s">
        <v>10</v>
      </c>
      <c r="W6" s="49" t="s">
        <v>11</v>
      </c>
      <c r="X6" s="10"/>
    </row>
    <row r="7" spans="1:24" ht="13.5" thickTop="1" x14ac:dyDescent="0.2">
      <c r="A7" s="16"/>
      <c r="B7" s="84" t="s">
        <v>39</v>
      </c>
      <c r="C7" s="54">
        <v>31</v>
      </c>
      <c r="D7" s="54"/>
      <c r="E7" s="54">
        <v>1</v>
      </c>
      <c r="F7" s="54">
        <v>2532</v>
      </c>
      <c r="G7" s="54"/>
      <c r="H7" s="54">
        <v>2532</v>
      </c>
      <c r="I7" s="55"/>
      <c r="J7" s="24"/>
      <c r="K7" s="1"/>
      <c r="O7" s="16"/>
      <c r="P7" s="18" t="str">
        <f>IF(B7='App 4-2&amp;3 Ledger Key'!B7,"yes","no")</f>
        <v>no</v>
      </c>
      <c r="Q7" s="18" t="str">
        <f>IF(C7='App 4-2&amp;3 Ledger Key'!C7,"yes","no")</f>
        <v>yes</v>
      </c>
      <c r="R7" s="18" t="str">
        <f>IF(D7='App 4-2&amp;3 Ledger Key'!D7,"yes","no")</f>
        <v>yes</v>
      </c>
      <c r="S7" s="18" t="str">
        <f>IF(E7='App 4-2&amp;3 Ledger Key'!E7,"yes","no")</f>
        <v>yes</v>
      </c>
      <c r="T7" s="18" t="str">
        <f>IF(F7='App 4-2&amp;3 Ledger Key'!F7,"yes","no")</f>
        <v>yes</v>
      </c>
      <c r="U7" s="18" t="str">
        <f>IF(G7='App 4-2&amp;3 Ledger Key'!G7,"yes","no")</f>
        <v>yes</v>
      </c>
      <c r="V7" s="18" t="str">
        <f>IF(H7='App 4-2&amp;3 Ledger Key'!H7,"yes","no")</f>
        <v>yes</v>
      </c>
      <c r="W7" s="18" t="str">
        <f>IF(I7='App 4-2&amp;3 Ledger Key'!I7,"yes","no")</f>
        <v>yes</v>
      </c>
      <c r="X7" s="24"/>
    </row>
    <row r="8" spans="1:24" x14ac:dyDescent="0.2">
      <c r="A8" s="31"/>
      <c r="B8" s="82"/>
      <c r="C8" s="56">
        <v>31</v>
      </c>
      <c r="D8" s="56"/>
      <c r="E8" s="56">
        <v>1</v>
      </c>
      <c r="F8" s="56"/>
      <c r="G8" s="56">
        <v>885</v>
      </c>
      <c r="H8" s="56">
        <v>1647</v>
      </c>
      <c r="I8" s="56"/>
      <c r="J8" s="22"/>
      <c r="K8" s="1"/>
      <c r="O8" s="31"/>
      <c r="P8" s="18" t="str">
        <f>IF(B8='App 4-2&amp;3 Ledger Key'!B8,"yes","no")</f>
        <v>yes</v>
      </c>
      <c r="Q8" s="18" t="str">
        <f>IF(C8='App 4-2&amp;3 Ledger Key'!C8,"yes","no")</f>
        <v>yes</v>
      </c>
      <c r="R8" s="18" t="str">
        <f>IF(D8='App 4-2&amp;3 Ledger Key'!D8,"yes","no")</f>
        <v>yes</v>
      </c>
      <c r="S8" s="18" t="str">
        <f>IF(E8='App 4-2&amp;3 Ledger Key'!E8,"yes","no")</f>
        <v>yes</v>
      </c>
      <c r="T8" s="18" t="str">
        <f>IF(F8='App 4-2&amp;3 Ledger Key'!F8,"yes","no")</f>
        <v>yes</v>
      </c>
      <c r="U8" s="18" t="str">
        <f>IF(G8='App 4-2&amp;3 Ledger Key'!G8,"yes","no")</f>
        <v>yes</v>
      </c>
      <c r="V8" s="18" t="str">
        <f>IF(H8='App 4-2&amp;3 Ledger Key'!H8,"yes","no")</f>
        <v>yes</v>
      </c>
      <c r="W8" s="18" t="str">
        <f>IF(I8='App 4-2&amp;3 Ledger Key'!I8,"yes","no")</f>
        <v>yes</v>
      </c>
      <c r="X8" s="22"/>
    </row>
    <row r="9" spans="1:24" x14ac:dyDescent="0.2">
      <c r="A9" s="31"/>
      <c r="B9" s="82"/>
      <c r="C9" s="56"/>
      <c r="D9" s="56"/>
      <c r="E9" s="56"/>
      <c r="F9" s="56"/>
      <c r="G9" s="56"/>
      <c r="H9" s="56"/>
      <c r="I9" s="56"/>
      <c r="J9" s="22"/>
      <c r="K9" s="1"/>
      <c r="O9" s="31"/>
      <c r="P9" s="18" t="str">
        <f>IF(B9='App 4-2&amp;3 Ledger Key'!B9,"yes","no")</f>
        <v>yes</v>
      </c>
      <c r="Q9" s="18" t="str">
        <f>IF(C9='App 4-2&amp;3 Ledger Key'!C9,"yes","no")</f>
        <v>yes</v>
      </c>
      <c r="R9" s="18" t="str">
        <f>IF(D9='App 4-2&amp;3 Ledger Key'!D9,"yes","no")</f>
        <v>yes</v>
      </c>
      <c r="S9" s="18" t="str">
        <f>IF(E9='App 4-2&amp;3 Ledger Key'!E9,"yes","no")</f>
        <v>yes</v>
      </c>
      <c r="T9" s="18" t="str">
        <f>IF(F9='App 4-2&amp;3 Ledger Key'!F9,"yes","no")</f>
        <v>yes</v>
      </c>
      <c r="U9" s="18" t="str">
        <f>IF(G9='App 4-2&amp;3 Ledger Key'!G9,"yes","no")</f>
        <v>yes</v>
      </c>
      <c r="V9" s="18" t="str">
        <f>IF(H9='App 4-2&amp;3 Ledger Key'!H9,"yes","no")</f>
        <v>yes</v>
      </c>
      <c r="W9" s="18" t="str">
        <f>IF(I9='App 4-2&amp;3 Ledger Key'!I9,"yes","no")</f>
        <v>yes</v>
      </c>
      <c r="X9" s="22"/>
    </row>
    <row r="10" spans="1:24" x14ac:dyDescent="0.2">
      <c r="A10" s="16"/>
      <c r="B10" s="81"/>
      <c r="C10" s="54"/>
      <c r="D10" s="54"/>
      <c r="E10" s="54"/>
      <c r="F10" s="54"/>
      <c r="G10" s="54"/>
      <c r="H10" s="54"/>
      <c r="I10" s="54"/>
      <c r="J10" s="24"/>
      <c r="K10" s="1"/>
      <c r="O10" s="16"/>
      <c r="P10" s="18" t="str">
        <f>IF(B10='App 4-2&amp;3 Ledger Key'!B10,"yes","no")</f>
        <v>yes</v>
      </c>
      <c r="Q10" s="18" t="str">
        <f>IF(C10='App 4-2&amp;3 Ledger Key'!C10,"yes","no")</f>
        <v>yes</v>
      </c>
      <c r="R10" s="18" t="str">
        <f>IF(D10='App 4-2&amp;3 Ledger Key'!D10,"yes","no")</f>
        <v>yes</v>
      </c>
      <c r="S10" s="18" t="str">
        <f>IF(E10='App 4-2&amp;3 Ledger Key'!E10,"yes","no")</f>
        <v>yes</v>
      </c>
      <c r="T10" s="18" t="str">
        <f>IF(F10='App 4-2&amp;3 Ledger Key'!F10,"yes","no")</f>
        <v>yes</v>
      </c>
      <c r="U10" s="18" t="str">
        <f>IF(G10='App 4-2&amp;3 Ledger Key'!G10,"yes","no")</f>
        <v>yes</v>
      </c>
      <c r="V10" s="18" t="str">
        <f>IF(H10='App 4-2&amp;3 Ledger Key'!H10,"yes","no")</f>
        <v>yes</v>
      </c>
      <c r="W10" s="18" t="str">
        <f>IF(I10='App 4-2&amp;3 Ledger Key'!I10,"yes","no")</f>
        <v>yes</v>
      </c>
      <c r="X10" s="24"/>
    </row>
    <row r="11" spans="1:24" x14ac:dyDescent="0.2">
      <c r="A11" s="31"/>
      <c r="B11" s="82"/>
      <c r="C11" s="56"/>
      <c r="D11" s="56"/>
      <c r="E11" s="56"/>
      <c r="F11" s="56"/>
      <c r="G11" s="56"/>
      <c r="H11" s="56"/>
      <c r="I11" s="56"/>
      <c r="J11" s="22"/>
      <c r="K11" s="1"/>
      <c r="O11" s="31"/>
      <c r="P11" s="18" t="str">
        <f>IF(B11='App 4-2&amp;3 Ledger Key'!B11,"yes","no")</f>
        <v>yes</v>
      </c>
      <c r="Q11" s="18" t="str">
        <f>IF(C11='App 4-2&amp;3 Ledger Key'!C11,"yes","no")</f>
        <v>yes</v>
      </c>
      <c r="R11" s="18" t="str">
        <f>IF(D11='App 4-2&amp;3 Ledger Key'!D11,"yes","no")</f>
        <v>yes</v>
      </c>
      <c r="S11" s="18" t="str">
        <f>IF(E11='App 4-2&amp;3 Ledger Key'!E11,"yes","no")</f>
        <v>yes</v>
      </c>
      <c r="T11" s="18" t="str">
        <f>IF(F11='App 4-2&amp;3 Ledger Key'!F11,"yes","no")</f>
        <v>yes</v>
      </c>
      <c r="U11" s="18" t="str">
        <f>IF(G11='App 4-2&amp;3 Ledger Key'!G11,"yes","no")</f>
        <v>yes</v>
      </c>
      <c r="V11" s="18" t="str">
        <f>IF(H11='App 4-2&amp;3 Ledger Key'!H11,"yes","no")</f>
        <v>yes</v>
      </c>
      <c r="W11" s="18" t="str">
        <f>IF(I11='App 4-2&amp;3 Ledger Key'!I11,"yes","no")</f>
        <v>yes</v>
      </c>
      <c r="X11" s="22"/>
    </row>
    <row r="12" spans="1:24" x14ac:dyDescent="0.2">
      <c r="A12" s="31"/>
      <c r="B12" s="82"/>
      <c r="C12" s="56"/>
      <c r="D12" s="56"/>
      <c r="E12" s="56"/>
      <c r="F12" s="56"/>
      <c r="G12" s="56"/>
      <c r="H12" s="56"/>
      <c r="I12" s="56"/>
      <c r="J12" s="22"/>
      <c r="K12" s="1"/>
      <c r="O12" s="31"/>
      <c r="P12" s="18" t="str">
        <f>IF(B12='App 4-2&amp;3 Ledger Key'!B12,"yes","no")</f>
        <v>yes</v>
      </c>
      <c r="Q12" s="18" t="str">
        <f>IF(C12='App 4-2&amp;3 Ledger Key'!C12,"yes","no")</f>
        <v>yes</v>
      </c>
      <c r="R12" s="18" t="str">
        <f>IF(D12='App 4-2&amp;3 Ledger Key'!D12,"yes","no")</f>
        <v>yes</v>
      </c>
      <c r="S12" s="18" t="str">
        <f>IF(E12='App 4-2&amp;3 Ledger Key'!E12,"yes","no")</f>
        <v>yes</v>
      </c>
      <c r="T12" s="18" t="str">
        <f>IF(F12='App 4-2&amp;3 Ledger Key'!F12,"yes","no")</f>
        <v>yes</v>
      </c>
      <c r="U12" s="18" t="str">
        <f>IF(G12='App 4-2&amp;3 Ledger Key'!G12,"yes","no")</f>
        <v>yes</v>
      </c>
      <c r="V12" s="18" t="str">
        <f>IF(H12='App 4-2&amp;3 Ledger Key'!H12,"yes","no")</f>
        <v>yes</v>
      </c>
      <c r="W12" s="18" t="str">
        <f>IF(I12='App 4-2&amp;3 Ledger Key'!I12,"yes","no")</f>
        <v>yes</v>
      </c>
      <c r="X12" s="22"/>
    </row>
    <row r="13" spans="1:24" x14ac:dyDescent="0.2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  <c r="O13" s="33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33"/>
      <c r="B14" s="1"/>
      <c r="C14" s="1"/>
      <c r="D14" s="1"/>
      <c r="E14" s="1"/>
      <c r="F14" s="1"/>
      <c r="G14" s="1"/>
      <c r="H14" s="1"/>
      <c r="I14" s="1"/>
      <c r="J14" s="1"/>
      <c r="K14" s="1"/>
      <c r="O14" s="33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B15" s="41" t="s">
        <v>13</v>
      </c>
      <c r="D15" s="1" t="s">
        <v>23</v>
      </c>
      <c r="E15" s="1"/>
      <c r="F15" s="1"/>
      <c r="G15" s="41"/>
      <c r="H15" s="41" t="s">
        <v>14</v>
      </c>
      <c r="I15" s="1">
        <v>120</v>
      </c>
      <c r="J15" s="1"/>
      <c r="K15" s="1"/>
      <c r="P15" s="41" t="s">
        <v>13</v>
      </c>
      <c r="R15" s="1" t="s">
        <v>23</v>
      </c>
      <c r="S15" s="1"/>
      <c r="T15" s="1"/>
      <c r="U15" s="41"/>
      <c r="V15" s="41" t="s">
        <v>14</v>
      </c>
      <c r="W15" s="1">
        <v>120</v>
      </c>
      <c r="X15" s="1"/>
    </row>
    <row r="16" spans="1:24" ht="13.5" thickBot="1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1"/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spans="1:24" ht="13.5" thickTop="1" x14ac:dyDescent="0.2">
      <c r="A17" s="7"/>
      <c r="B17" s="43"/>
      <c r="C17" s="33"/>
      <c r="D17" s="44"/>
      <c r="E17" s="44" t="s">
        <v>3</v>
      </c>
      <c r="F17" s="44"/>
      <c r="G17" s="44"/>
      <c r="H17" s="45" t="s">
        <v>15</v>
      </c>
      <c r="I17" s="46"/>
      <c r="J17" s="9"/>
      <c r="K17" s="1"/>
      <c r="O17" s="7"/>
      <c r="P17" s="43"/>
      <c r="Q17" s="33"/>
      <c r="R17" s="44"/>
      <c r="S17" s="44" t="s">
        <v>3</v>
      </c>
      <c r="T17" s="44"/>
      <c r="U17" s="44"/>
      <c r="V17" s="45" t="s">
        <v>15</v>
      </c>
      <c r="W17" s="46"/>
      <c r="X17" s="9"/>
    </row>
    <row r="18" spans="1:24" ht="13.5" thickBot="1" x14ac:dyDescent="0.25">
      <c r="A18" s="8"/>
      <c r="B18" s="47" t="s">
        <v>6</v>
      </c>
      <c r="C18" s="48"/>
      <c r="D18" s="49" t="s">
        <v>16</v>
      </c>
      <c r="E18" s="49" t="s">
        <v>9</v>
      </c>
      <c r="F18" s="49" t="s">
        <v>10</v>
      </c>
      <c r="G18" s="49" t="s">
        <v>11</v>
      </c>
      <c r="H18" s="49" t="s">
        <v>10</v>
      </c>
      <c r="I18" s="49" t="s">
        <v>11</v>
      </c>
      <c r="J18" s="10"/>
      <c r="K18" s="1"/>
      <c r="O18" s="8"/>
      <c r="P18" s="47" t="s">
        <v>6</v>
      </c>
      <c r="Q18" s="48"/>
      <c r="R18" s="49" t="s">
        <v>16</v>
      </c>
      <c r="S18" s="49" t="s">
        <v>9</v>
      </c>
      <c r="T18" s="49" t="s">
        <v>10</v>
      </c>
      <c r="U18" s="49" t="s">
        <v>11</v>
      </c>
      <c r="V18" s="49" t="s">
        <v>10</v>
      </c>
      <c r="W18" s="49" t="s">
        <v>11</v>
      </c>
      <c r="X18" s="10"/>
    </row>
    <row r="19" spans="1:24" ht="13.5" thickTop="1" x14ac:dyDescent="0.2">
      <c r="A19" s="16"/>
      <c r="B19" s="81" t="s">
        <v>38</v>
      </c>
      <c r="C19" s="54">
        <v>15</v>
      </c>
      <c r="D19" s="54"/>
      <c r="E19" s="54">
        <v>1</v>
      </c>
      <c r="F19" s="54">
        <v>75</v>
      </c>
      <c r="G19" s="54"/>
      <c r="H19" s="54">
        <v>75</v>
      </c>
      <c r="I19" s="55"/>
      <c r="J19" s="24"/>
      <c r="K19" s="1"/>
      <c r="O19" s="16"/>
      <c r="P19" s="18" t="str">
        <f>IF(B19='App 4-2&amp;3 Ledger Key'!B19,"yes","no")</f>
        <v>yes</v>
      </c>
      <c r="Q19" s="18" t="str">
        <f>IF(C19='App 4-2&amp;3 Ledger Key'!C19,"yes","no")</f>
        <v>yes</v>
      </c>
      <c r="R19" s="18" t="str">
        <f>IF(D19='App 4-2&amp;3 Ledger Key'!D19,"yes","no")</f>
        <v>yes</v>
      </c>
      <c r="S19" s="18" t="str">
        <f>IF(E19='App 4-2&amp;3 Ledger Key'!E19,"yes","no")</f>
        <v>yes</v>
      </c>
      <c r="T19" s="18" t="str">
        <f>IF(F19='App 4-2&amp;3 Ledger Key'!F19,"yes","no")</f>
        <v>yes</v>
      </c>
      <c r="U19" s="18" t="str">
        <f>IF(G19='App 4-2&amp;3 Ledger Key'!G19,"yes","no")</f>
        <v>yes</v>
      </c>
      <c r="V19" s="18" t="str">
        <f>IF(H19='App 4-2&amp;3 Ledger Key'!H19,"yes","no")</f>
        <v>yes</v>
      </c>
      <c r="W19" s="18" t="str">
        <f>IF(I19='App 4-2&amp;3 Ledger Key'!I19,"yes","no")</f>
        <v>yes</v>
      </c>
      <c r="X19" s="24"/>
    </row>
    <row r="20" spans="1:24" x14ac:dyDescent="0.2">
      <c r="A20" s="31"/>
      <c r="B20" s="82"/>
      <c r="C20" s="56">
        <v>27</v>
      </c>
      <c r="D20" s="56"/>
      <c r="E20" s="56"/>
      <c r="F20" s="56"/>
      <c r="G20" s="56">
        <v>50</v>
      </c>
      <c r="H20" s="56">
        <v>25</v>
      </c>
      <c r="I20" s="56"/>
      <c r="J20" s="22"/>
      <c r="K20" s="1"/>
      <c r="O20" s="31"/>
      <c r="P20" s="18" t="str">
        <f>IF(B20='App 4-2&amp;3 Ledger Key'!B20,"yes","no")</f>
        <v>yes</v>
      </c>
      <c r="Q20" s="18" t="str">
        <f>IF(C20='App 4-2&amp;3 Ledger Key'!C20,"yes","no")</f>
        <v>yes</v>
      </c>
      <c r="R20" s="18" t="str">
        <f>IF(D20='App 4-2&amp;3 Ledger Key'!D20,"yes","no")</f>
        <v>yes</v>
      </c>
      <c r="S20" s="18" t="str">
        <f>IF(E20='App 4-2&amp;3 Ledger Key'!E20,"yes","no")</f>
        <v>no</v>
      </c>
      <c r="T20" s="18" t="str">
        <f>IF(F20='App 4-2&amp;3 Ledger Key'!F20,"yes","no")</f>
        <v>yes</v>
      </c>
      <c r="U20" s="18" t="str">
        <f>IF(G20='App 4-2&amp;3 Ledger Key'!G20,"yes","no")</f>
        <v>yes</v>
      </c>
      <c r="V20" s="18" t="str">
        <f>IF(H20='App 4-2&amp;3 Ledger Key'!H20,"yes","no")</f>
        <v>yes</v>
      </c>
      <c r="W20" s="18" t="str">
        <f>IF(I20='App 4-2&amp;3 Ledger Key'!I20,"yes","no")</f>
        <v>yes</v>
      </c>
      <c r="X20" s="22"/>
    </row>
    <row r="21" spans="1:24" x14ac:dyDescent="0.2">
      <c r="A21" s="31"/>
      <c r="B21" s="82"/>
      <c r="C21" s="56"/>
      <c r="D21" s="56"/>
      <c r="E21" s="56"/>
      <c r="F21" s="56"/>
      <c r="G21" s="56"/>
      <c r="H21" s="56"/>
      <c r="I21" s="56"/>
      <c r="J21" s="22"/>
      <c r="K21" s="1"/>
      <c r="O21" s="31"/>
      <c r="P21" s="18" t="str">
        <f>IF(B21='App 4-2&amp;3 Ledger Key'!B21,"yes","no")</f>
        <v>yes</v>
      </c>
      <c r="Q21" s="18" t="str">
        <f>IF(C21='App 4-2&amp;3 Ledger Key'!C21,"yes","no")</f>
        <v>yes</v>
      </c>
      <c r="R21" s="18" t="str">
        <f>IF(D21='App 4-2&amp;3 Ledger Key'!D21,"yes","no")</f>
        <v>yes</v>
      </c>
      <c r="S21" s="18" t="str">
        <f>IF(E21='App 4-2&amp;3 Ledger Key'!E21,"yes","no")</f>
        <v>yes</v>
      </c>
      <c r="T21" s="18" t="str">
        <f>IF(F21='App 4-2&amp;3 Ledger Key'!F21,"yes","no")</f>
        <v>yes</v>
      </c>
      <c r="U21" s="18" t="str">
        <f>IF(G21='App 4-2&amp;3 Ledger Key'!G21,"yes","no")</f>
        <v>yes</v>
      </c>
      <c r="V21" s="18" t="str">
        <f>IF(H21='App 4-2&amp;3 Ledger Key'!H21,"yes","no")</f>
        <v>yes</v>
      </c>
      <c r="W21" s="18" t="str">
        <f>IF(I21='App 4-2&amp;3 Ledger Key'!I21,"yes","no")</f>
        <v>yes</v>
      </c>
      <c r="X21" s="22"/>
    </row>
    <row r="22" spans="1:24" x14ac:dyDescent="0.2">
      <c r="A22" s="16"/>
      <c r="B22" s="81"/>
      <c r="C22" s="54"/>
      <c r="D22" s="54"/>
      <c r="E22" s="54"/>
      <c r="F22" s="54"/>
      <c r="G22" s="54"/>
      <c r="H22" s="54"/>
      <c r="I22" s="54"/>
      <c r="J22" s="24"/>
      <c r="K22" s="1"/>
      <c r="O22" s="16"/>
      <c r="P22" s="18" t="str">
        <f>IF(B22='App 4-2&amp;3 Ledger Key'!B22,"yes","no")</f>
        <v>yes</v>
      </c>
      <c r="Q22" s="18" t="str">
        <f>IF(C22='App 4-2&amp;3 Ledger Key'!C22,"yes","no")</f>
        <v>yes</v>
      </c>
      <c r="R22" s="18" t="str">
        <f>IF(D22='App 4-2&amp;3 Ledger Key'!D22,"yes","no")</f>
        <v>yes</v>
      </c>
      <c r="S22" s="18" t="str">
        <f>IF(E22='App 4-2&amp;3 Ledger Key'!E22,"yes","no")</f>
        <v>yes</v>
      </c>
      <c r="T22" s="18" t="str">
        <f>IF(F22='App 4-2&amp;3 Ledger Key'!F22,"yes","no")</f>
        <v>yes</v>
      </c>
      <c r="U22" s="18" t="str">
        <f>IF(G22='App 4-2&amp;3 Ledger Key'!G22,"yes","no")</f>
        <v>yes</v>
      </c>
      <c r="V22" s="18" t="str">
        <f>IF(H22='App 4-2&amp;3 Ledger Key'!H22,"yes","no")</f>
        <v>yes</v>
      </c>
      <c r="W22" s="18" t="str">
        <f>IF(I22='App 4-2&amp;3 Ledger Key'!I22,"yes","no")</f>
        <v>yes</v>
      </c>
      <c r="X22" s="24"/>
    </row>
    <row r="23" spans="1:24" x14ac:dyDescent="0.2">
      <c r="A23" s="31"/>
      <c r="B23" s="82"/>
      <c r="C23" s="56"/>
      <c r="D23" s="56"/>
      <c r="E23" s="56"/>
      <c r="F23" s="56"/>
      <c r="G23" s="56"/>
      <c r="H23" s="56"/>
      <c r="I23" s="56"/>
      <c r="J23" s="22"/>
      <c r="K23" s="1"/>
      <c r="O23" s="31"/>
      <c r="P23" s="18" t="str">
        <f>IF(B23='App 4-2&amp;3 Ledger Key'!B23,"yes","no")</f>
        <v>yes</v>
      </c>
      <c r="Q23" s="18" t="str">
        <f>IF(C23='App 4-2&amp;3 Ledger Key'!C23,"yes","no")</f>
        <v>yes</v>
      </c>
      <c r="R23" s="18" t="str">
        <f>IF(D23='App 4-2&amp;3 Ledger Key'!D23,"yes","no")</f>
        <v>yes</v>
      </c>
      <c r="S23" s="18" t="str">
        <f>IF(E23='App 4-2&amp;3 Ledger Key'!E23,"yes","no")</f>
        <v>yes</v>
      </c>
      <c r="T23" s="18" t="str">
        <f>IF(F23='App 4-2&amp;3 Ledger Key'!F23,"yes","no")</f>
        <v>yes</v>
      </c>
      <c r="U23" s="18" t="str">
        <f>IF(G23='App 4-2&amp;3 Ledger Key'!G23,"yes","no")</f>
        <v>yes</v>
      </c>
      <c r="V23" s="18" t="str">
        <f>IF(H23='App 4-2&amp;3 Ledger Key'!H23,"yes","no")</f>
        <v>yes</v>
      </c>
      <c r="W23" s="18" t="str">
        <f>IF(I23='App 4-2&amp;3 Ledger Key'!I23,"yes","no")</f>
        <v>yes</v>
      </c>
      <c r="X23" s="22"/>
    </row>
    <row r="24" spans="1:24" x14ac:dyDescent="0.2">
      <c r="A24" s="31"/>
      <c r="B24" s="82"/>
      <c r="C24" s="56"/>
      <c r="D24" s="56"/>
      <c r="E24" s="56"/>
      <c r="F24" s="56"/>
      <c r="G24" s="56"/>
      <c r="H24" s="56"/>
      <c r="I24" s="56"/>
      <c r="J24" s="22"/>
      <c r="K24" s="1"/>
      <c r="O24" s="31"/>
      <c r="P24" s="18" t="str">
        <f>IF(B24='App 4-2&amp;3 Ledger Key'!B24,"yes","no")</f>
        <v>yes</v>
      </c>
      <c r="Q24" s="18" t="str">
        <f>IF(C24='App 4-2&amp;3 Ledger Key'!C24,"yes","no")</f>
        <v>yes</v>
      </c>
      <c r="R24" s="18" t="str">
        <f>IF(D24='App 4-2&amp;3 Ledger Key'!D24,"yes","no")</f>
        <v>yes</v>
      </c>
      <c r="S24" s="18" t="str">
        <f>IF(E24='App 4-2&amp;3 Ledger Key'!E24,"yes","no")</f>
        <v>yes</v>
      </c>
      <c r="T24" s="18" t="str">
        <f>IF(F24='App 4-2&amp;3 Ledger Key'!F24,"yes","no")</f>
        <v>yes</v>
      </c>
      <c r="U24" s="18" t="str">
        <f>IF(G24='App 4-2&amp;3 Ledger Key'!G24,"yes","no")</f>
        <v>yes</v>
      </c>
      <c r="V24" s="18" t="str">
        <f>IF(H24='App 4-2&amp;3 Ledger Key'!H24,"yes","no")</f>
        <v>yes</v>
      </c>
      <c r="W24" s="18" t="str">
        <f>IF(I24='App 4-2&amp;3 Ledger Key'!I24,"yes","no")</f>
        <v>yes</v>
      </c>
      <c r="X24" s="22"/>
    </row>
    <row r="25" spans="1:24" x14ac:dyDescent="0.2">
      <c r="A25" s="33"/>
      <c r="B25" s="1"/>
      <c r="C25" s="1"/>
      <c r="D25" s="1"/>
      <c r="E25" s="1"/>
      <c r="F25" s="1"/>
      <c r="G25" s="1"/>
      <c r="H25" s="1"/>
      <c r="I25" s="1"/>
      <c r="J25" s="1"/>
      <c r="K25" s="1"/>
      <c r="O25" s="33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33"/>
      <c r="B26" s="1"/>
      <c r="C26" s="1"/>
      <c r="D26" s="1"/>
      <c r="E26" s="1"/>
      <c r="F26" s="1"/>
      <c r="G26" s="1"/>
      <c r="H26" s="1"/>
      <c r="I26" s="1"/>
      <c r="J26" s="1"/>
      <c r="K26" s="1"/>
      <c r="O26" s="33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B27" s="41" t="s">
        <v>13</v>
      </c>
      <c r="D27" s="1" t="s">
        <v>18</v>
      </c>
      <c r="E27" s="1"/>
      <c r="F27" s="41"/>
      <c r="G27" s="41"/>
      <c r="H27" s="41" t="s">
        <v>14</v>
      </c>
      <c r="I27" s="1">
        <v>130</v>
      </c>
      <c r="J27" s="1"/>
      <c r="K27" s="1"/>
      <c r="P27" s="41" t="s">
        <v>13</v>
      </c>
      <c r="R27" s="1" t="s">
        <v>18</v>
      </c>
      <c r="S27" s="1"/>
      <c r="T27" s="41"/>
      <c r="U27" s="41"/>
      <c r="V27" s="41" t="s">
        <v>14</v>
      </c>
      <c r="W27" s="1">
        <v>130</v>
      </c>
      <c r="X27" s="1"/>
    </row>
    <row r="28" spans="1:24" ht="13.5" thickBo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1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ht="13.5" thickTop="1" x14ac:dyDescent="0.2">
      <c r="A29" s="7"/>
      <c r="B29" s="43"/>
      <c r="C29" s="33"/>
      <c r="D29" s="44"/>
      <c r="E29" s="44" t="s">
        <v>3</v>
      </c>
      <c r="F29" s="44"/>
      <c r="G29" s="44"/>
      <c r="H29" s="45" t="s">
        <v>15</v>
      </c>
      <c r="I29" s="46"/>
      <c r="J29" s="9"/>
      <c r="K29" s="1"/>
      <c r="O29" s="7"/>
      <c r="P29" s="43"/>
      <c r="Q29" s="33"/>
      <c r="R29" s="44"/>
      <c r="S29" s="44" t="s">
        <v>3</v>
      </c>
      <c r="T29" s="44"/>
      <c r="U29" s="44"/>
      <c r="V29" s="45" t="s">
        <v>15</v>
      </c>
      <c r="W29" s="46"/>
      <c r="X29" s="9"/>
    </row>
    <row r="30" spans="1:24" ht="13.5" thickBot="1" x14ac:dyDescent="0.25">
      <c r="A30" s="8"/>
      <c r="B30" s="47" t="s">
        <v>6</v>
      </c>
      <c r="C30" s="48"/>
      <c r="D30" s="49" t="s">
        <v>16</v>
      </c>
      <c r="E30" s="49" t="s">
        <v>9</v>
      </c>
      <c r="F30" s="49" t="s">
        <v>10</v>
      </c>
      <c r="G30" s="49" t="s">
        <v>11</v>
      </c>
      <c r="H30" s="49" t="s">
        <v>10</v>
      </c>
      <c r="I30" s="49" t="s">
        <v>11</v>
      </c>
      <c r="J30" s="10"/>
      <c r="K30" s="1"/>
      <c r="O30" s="8"/>
      <c r="P30" s="47" t="s">
        <v>6</v>
      </c>
      <c r="Q30" s="48"/>
      <c r="R30" s="49" t="s">
        <v>16</v>
      </c>
      <c r="S30" s="49" t="s">
        <v>9</v>
      </c>
      <c r="T30" s="49" t="s">
        <v>10</v>
      </c>
      <c r="U30" s="49" t="s">
        <v>11</v>
      </c>
      <c r="V30" s="49" t="s">
        <v>10</v>
      </c>
      <c r="W30" s="49" t="s">
        <v>11</v>
      </c>
      <c r="X30" s="10"/>
    </row>
    <row r="31" spans="1:24" ht="13.5" thickTop="1" x14ac:dyDescent="0.2">
      <c r="A31" s="16"/>
      <c r="B31" s="81" t="s">
        <v>38</v>
      </c>
      <c r="C31" s="54">
        <v>10</v>
      </c>
      <c r="D31" s="54"/>
      <c r="E31" s="54">
        <v>1</v>
      </c>
      <c r="F31" s="54">
        <v>90</v>
      </c>
      <c r="G31" s="54"/>
      <c r="H31" s="54">
        <v>90</v>
      </c>
      <c r="I31" s="55"/>
      <c r="J31" s="24"/>
      <c r="K31" s="1"/>
      <c r="O31" s="16"/>
      <c r="P31" s="18" t="str">
        <f>IF(B31='App 4-2&amp;3 Ledger Key'!B31,"yes","no")</f>
        <v>yes</v>
      </c>
      <c r="Q31" s="18" t="str">
        <f>IF(C31='App 4-2&amp;3 Ledger Key'!C31,"yes","no")</f>
        <v>yes</v>
      </c>
      <c r="R31" s="18" t="str">
        <f>IF(D31='App 4-2&amp;3 Ledger Key'!D31,"yes","no")</f>
        <v>yes</v>
      </c>
      <c r="S31" s="18" t="str">
        <f>IF(E31='App 4-2&amp;3 Ledger Key'!E31,"yes","no")</f>
        <v>yes</v>
      </c>
      <c r="T31" s="18" t="str">
        <f>IF(F31='App 4-2&amp;3 Ledger Key'!F31,"yes","no")</f>
        <v>yes</v>
      </c>
      <c r="U31" s="18" t="str">
        <f>IF(G31='App 4-2&amp;3 Ledger Key'!G31,"yes","no")</f>
        <v>yes</v>
      </c>
      <c r="V31" s="18" t="str">
        <f>IF(H31='App 4-2&amp;3 Ledger Key'!H31,"yes","no")</f>
        <v>yes</v>
      </c>
      <c r="W31" s="18" t="str">
        <f>IF(I31='App 4-2&amp;3 Ledger Key'!I31,"yes","no")</f>
        <v>yes</v>
      </c>
      <c r="X31" s="24"/>
    </row>
    <row r="32" spans="1:24" x14ac:dyDescent="0.2">
      <c r="A32" s="31"/>
      <c r="B32" s="82"/>
      <c r="C32" s="56"/>
      <c r="D32" s="56"/>
      <c r="E32" s="56"/>
      <c r="F32" s="56"/>
      <c r="G32" s="56"/>
      <c r="H32" s="56"/>
      <c r="I32" s="56"/>
      <c r="J32" s="22"/>
      <c r="K32" s="1"/>
      <c r="O32" s="31"/>
      <c r="P32" s="18" t="str">
        <f>IF(B32='App 4-2&amp;3 Ledger Key'!B32,"yes","no")</f>
        <v>yes</v>
      </c>
      <c r="Q32" s="18" t="str">
        <f>IF(C32='App 4-2&amp;3 Ledger Key'!C32,"yes","no")</f>
        <v>yes</v>
      </c>
      <c r="R32" s="18" t="str">
        <f>IF(D32='App 4-2&amp;3 Ledger Key'!D32,"yes","no")</f>
        <v>yes</v>
      </c>
      <c r="S32" s="18" t="str">
        <f>IF(E32='App 4-2&amp;3 Ledger Key'!E32,"yes","no")</f>
        <v>yes</v>
      </c>
      <c r="T32" s="18" t="str">
        <f>IF(F32='App 4-2&amp;3 Ledger Key'!F32,"yes","no")</f>
        <v>yes</v>
      </c>
      <c r="U32" s="18" t="str">
        <f>IF(G32='App 4-2&amp;3 Ledger Key'!G32,"yes","no")</f>
        <v>yes</v>
      </c>
      <c r="V32" s="18" t="str">
        <f>IF(H32='App 4-2&amp;3 Ledger Key'!H32,"yes","no")</f>
        <v>yes</v>
      </c>
      <c r="W32" s="18" t="str">
        <f>IF(I32='App 4-2&amp;3 Ledger Key'!I32,"yes","no")</f>
        <v>yes</v>
      </c>
      <c r="X32" s="22"/>
    </row>
    <row r="33" spans="1:24" x14ac:dyDescent="0.2">
      <c r="A33" s="31"/>
      <c r="B33" s="82"/>
      <c r="C33" s="56"/>
      <c r="D33" s="56"/>
      <c r="E33" s="56"/>
      <c r="F33" s="56"/>
      <c r="G33" s="56"/>
      <c r="H33" s="56"/>
      <c r="I33" s="56"/>
      <c r="J33" s="22"/>
      <c r="K33" s="1"/>
      <c r="O33" s="31"/>
      <c r="P33" s="18" t="str">
        <f>IF(B33='App 4-2&amp;3 Ledger Key'!B33,"yes","no")</f>
        <v>yes</v>
      </c>
      <c r="Q33" s="18" t="str">
        <f>IF(C33='App 4-2&amp;3 Ledger Key'!C33,"yes","no")</f>
        <v>yes</v>
      </c>
      <c r="R33" s="18" t="str">
        <f>IF(D33='App 4-2&amp;3 Ledger Key'!D33,"yes","no")</f>
        <v>yes</v>
      </c>
      <c r="S33" s="18" t="str">
        <f>IF(E33='App 4-2&amp;3 Ledger Key'!E33,"yes","no")</f>
        <v>yes</v>
      </c>
      <c r="T33" s="18" t="str">
        <f>IF(F33='App 4-2&amp;3 Ledger Key'!F33,"yes","no")</f>
        <v>yes</v>
      </c>
      <c r="U33" s="18" t="str">
        <f>IF(G33='App 4-2&amp;3 Ledger Key'!G33,"yes","no")</f>
        <v>yes</v>
      </c>
      <c r="V33" s="18" t="str">
        <f>IF(H33='App 4-2&amp;3 Ledger Key'!H33,"yes","no")</f>
        <v>yes</v>
      </c>
      <c r="W33" s="18" t="str">
        <f>IF(I33='App 4-2&amp;3 Ledger Key'!I33,"yes","no")</f>
        <v>yes</v>
      </c>
      <c r="X33" s="22"/>
    </row>
    <row r="34" spans="1:24" x14ac:dyDescent="0.2">
      <c r="A34" s="16"/>
      <c r="B34" s="81"/>
      <c r="C34" s="54"/>
      <c r="D34" s="54"/>
      <c r="E34" s="54"/>
      <c r="F34" s="54"/>
      <c r="G34" s="54"/>
      <c r="H34" s="54"/>
      <c r="I34" s="54"/>
      <c r="J34" s="24"/>
      <c r="K34" s="1"/>
      <c r="O34" s="16"/>
      <c r="P34" s="18" t="str">
        <f>IF(B34='App 4-2&amp;3 Ledger Key'!B34,"yes","no")</f>
        <v>yes</v>
      </c>
      <c r="Q34" s="18" t="str">
        <f>IF(C34='App 4-2&amp;3 Ledger Key'!C34,"yes","no")</f>
        <v>yes</v>
      </c>
      <c r="R34" s="18" t="str">
        <f>IF(D34='App 4-2&amp;3 Ledger Key'!D34,"yes","no")</f>
        <v>yes</v>
      </c>
      <c r="S34" s="18" t="str">
        <f>IF(E34='App 4-2&amp;3 Ledger Key'!E34,"yes","no")</f>
        <v>yes</v>
      </c>
      <c r="T34" s="18" t="str">
        <f>IF(F34='App 4-2&amp;3 Ledger Key'!F34,"yes","no")</f>
        <v>yes</v>
      </c>
      <c r="U34" s="18" t="str">
        <f>IF(G34='App 4-2&amp;3 Ledger Key'!G34,"yes","no")</f>
        <v>yes</v>
      </c>
      <c r="V34" s="18" t="str">
        <f>IF(H34='App 4-2&amp;3 Ledger Key'!H34,"yes","no")</f>
        <v>yes</v>
      </c>
      <c r="W34" s="18" t="str">
        <f>IF(I34='App 4-2&amp;3 Ledger Key'!I34,"yes","no")</f>
        <v>yes</v>
      </c>
      <c r="X34" s="24"/>
    </row>
    <row r="35" spans="1:24" x14ac:dyDescent="0.2">
      <c r="A35" s="31"/>
      <c r="B35" s="82"/>
      <c r="C35" s="56"/>
      <c r="D35" s="56"/>
      <c r="E35" s="56"/>
      <c r="F35" s="56"/>
      <c r="G35" s="56"/>
      <c r="H35" s="56"/>
      <c r="I35" s="56"/>
      <c r="J35" s="22"/>
      <c r="K35" s="1"/>
      <c r="O35" s="31"/>
      <c r="P35" s="18" t="str">
        <f>IF(B35='App 4-2&amp;3 Ledger Key'!B35,"yes","no")</f>
        <v>yes</v>
      </c>
      <c r="Q35" s="18" t="str">
        <f>IF(C35='App 4-2&amp;3 Ledger Key'!C35,"yes","no")</f>
        <v>yes</v>
      </c>
      <c r="R35" s="18" t="str">
        <f>IF(D35='App 4-2&amp;3 Ledger Key'!D35,"yes","no")</f>
        <v>yes</v>
      </c>
      <c r="S35" s="18" t="str">
        <f>IF(E35='App 4-2&amp;3 Ledger Key'!E35,"yes","no")</f>
        <v>yes</v>
      </c>
      <c r="T35" s="18" t="str">
        <f>IF(F35='App 4-2&amp;3 Ledger Key'!F35,"yes","no")</f>
        <v>yes</v>
      </c>
      <c r="U35" s="18" t="str">
        <f>IF(G35='App 4-2&amp;3 Ledger Key'!G35,"yes","no")</f>
        <v>yes</v>
      </c>
      <c r="V35" s="18" t="str">
        <f>IF(H35='App 4-2&amp;3 Ledger Key'!H35,"yes","no")</f>
        <v>yes</v>
      </c>
      <c r="W35" s="18" t="str">
        <f>IF(I35='App 4-2&amp;3 Ledger Key'!I35,"yes","no")</f>
        <v>yes</v>
      </c>
      <c r="X35" s="22"/>
    </row>
    <row r="36" spans="1:24" x14ac:dyDescent="0.2">
      <c r="A36" s="31"/>
      <c r="B36" s="82"/>
      <c r="C36" s="56"/>
      <c r="D36" s="56"/>
      <c r="E36" s="56"/>
      <c r="F36" s="56"/>
      <c r="G36" s="56"/>
      <c r="H36" s="56"/>
      <c r="I36" s="56"/>
      <c r="J36" s="22"/>
      <c r="K36" s="1"/>
      <c r="O36" s="31"/>
      <c r="P36" s="18" t="str">
        <f>IF(B36='App 4-2&amp;3 Ledger Key'!B36,"yes","no")</f>
        <v>yes</v>
      </c>
      <c r="Q36" s="18" t="str">
        <f>IF(C36='App 4-2&amp;3 Ledger Key'!C36,"yes","no")</f>
        <v>yes</v>
      </c>
      <c r="R36" s="18" t="str">
        <f>IF(D36='App 4-2&amp;3 Ledger Key'!D36,"yes","no")</f>
        <v>yes</v>
      </c>
      <c r="S36" s="18" t="str">
        <f>IF(E36='App 4-2&amp;3 Ledger Key'!E36,"yes","no")</f>
        <v>yes</v>
      </c>
      <c r="T36" s="18" t="str">
        <f>IF(F36='App 4-2&amp;3 Ledger Key'!F36,"yes","no")</f>
        <v>yes</v>
      </c>
      <c r="U36" s="18" t="str">
        <f>IF(G36='App 4-2&amp;3 Ledger Key'!G36,"yes","no")</f>
        <v>yes</v>
      </c>
      <c r="V36" s="18" t="str">
        <f>IF(H36='App 4-2&amp;3 Ledger Key'!H36,"yes","no")</f>
        <v>yes</v>
      </c>
      <c r="W36" s="18" t="str">
        <f>IF(I36='App 4-2&amp;3 Ledger Key'!I36,"yes","no")</f>
        <v>yes</v>
      </c>
      <c r="X36" s="22"/>
    </row>
    <row r="37" spans="1:24" x14ac:dyDescent="0.2">
      <c r="A37" s="33"/>
      <c r="B37" s="1"/>
      <c r="C37" s="1"/>
      <c r="D37" s="1"/>
      <c r="E37" s="1"/>
      <c r="F37" s="1"/>
      <c r="G37" s="1"/>
      <c r="H37" s="1"/>
      <c r="I37" s="1"/>
      <c r="J37" s="1"/>
      <c r="K37" s="1"/>
      <c r="O37" s="33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33"/>
      <c r="B38" s="1"/>
      <c r="C38" s="1"/>
      <c r="D38" s="1"/>
      <c r="E38" s="1"/>
      <c r="F38" s="1"/>
      <c r="G38" s="1"/>
      <c r="H38" s="1"/>
      <c r="I38" s="1"/>
      <c r="J38" s="1"/>
      <c r="K38" s="1"/>
      <c r="O38" s="33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B39" s="41" t="s">
        <v>13</v>
      </c>
      <c r="D39" s="1" t="s">
        <v>19</v>
      </c>
      <c r="E39" s="1"/>
      <c r="F39" s="41"/>
      <c r="G39" s="41"/>
      <c r="H39" s="41" t="s">
        <v>14</v>
      </c>
      <c r="I39" s="1">
        <v>140</v>
      </c>
      <c r="J39" s="1"/>
      <c r="K39" s="1"/>
      <c r="P39" s="41" t="s">
        <v>13</v>
      </c>
      <c r="R39" s="1" t="s">
        <v>19</v>
      </c>
      <c r="S39" s="1"/>
      <c r="T39" s="41"/>
      <c r="U39" s="41"/>
      <c r="V39" s="41" t="s">
        <v>14</v>
      </c>
      <c r="W39" s="1">
        <v>140</v>
      </c>
      <c r="X39" s="1"/>
    </row>
    <row r="40" spans="1:24" ht="13.5" thickBo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1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spans="1:24" ht="13.5" thickTop="1" x14ac:dyDescent="0.2">
      <c r="A41" s="7"/>
      <c r="B41" s="43"/>
      <c r="C41" s="33"/>
      <c r="D41" s="44"/>
      <c r="E41" s="44" t="s">
        <v>3</v>
      </c>
      <c r="F41" s="44"/>
      <c r="G41" s="44"/>
      <c r="H41" s="45" t="s">
        <v>15</v>
      </c>
      <c r="I41" s="46"/>
      <c r="J41" s="9"/>
      <c r="K41" s="1"/>
      <c r="O41" s="7"/>
      <c r="P41" s="43"/>
      <c r="Q41" s="33"/>
      <c r="R41" s="44"/>
      <c r="S41" s="44" t="s">
        <v>3</v>
      </c>
      <c r="T41" s="44"/>
      <c r="U41" s="44"/>
      <c r="V41" s="45" t="s">
        <v>15</v>
      </c>
      <c r="W41" s="46"/>
      <c r="X41" s="9"/>
    </row>
    <row r="42" spans="1:24" ht="13.5" thickBot="1" x14ac:dyDescent="0.25">
      <c r="A42" s="8"/>
      <c r="B42" s="47" t="s">
        <v>6</v>
      </c>
      <c r="C42" s="48"/>
      <c r="D42" s="49" t="s">
        <v>16</v>
      </c>
      <c r="E42" s="49" t="s">
        <v>9</v>
      </c>
      <c r="F42" s="49" t="s">
        <v>10</v>
      </c>
      <c r="G42" s="49" t="s">
        <v>11</v>
      </c>
      <c r="H42" s="49" t="s">
        <v>10</v>
      </c>
      <c r="I42" s="49" t="s">
        <v>11</v>
      </c>
      <c r="J42" s="10"/>
      <c r="K42" s="1"/>
      <c r="O42" s="8"/>
      <c r="P42" s="47" t="s">
        <v>6</v>
      </c>
      <c r="Q42" s="48"/>
      <c r="R42" s="49" t="s">
        <v>16</v>
      </c>
      <c r="S42" s="49" t="s">
        <v>9</v>
      </c>
      <c r="T42" s="49" t="s">
        <v>10</v>
      </c>
      <c r="U42" s="49" t="s">
        <v>11</v>
      </c>
      <c r="V42" s="49" t="s">
        <v>10</v>
      </c>
      <c r="W42" s="49" t="s">
        <v>11</v>
      </c>
      <c r="X42" s="10"/>
    </row>
    <row r="43" spans="1:24" ht="13.5" thickTop="1" x14ac:dyDescent="0.2">
      <c r="A43" s="16"/>
      <c r="B43" s="81" t="s">
        <v>38</v>
      </c>
      <c r="C43" s="54">
        <v>4</v>
      </c>
      <c r="D43" s="54"/>
      <c r="E43" s="54">
        <v>1</v>
      </c>
      <c r="F43" s="54">
        <v>300</v>
      </c>
      <c r="G43" s="54"/>
      <c r="H43" s="54">
        <v>300</v>
      </c>
      <c r="I43" s="55"/>
      <c r="J43" s="24"/>
      <c r="K43" s="1"/>
      <c r="O43" s="16"/>
      <c r="P43" s="18" t="str">
        <f>IF(B43='App 4-2&amp;3 Ledger Key'!B43,"yes","no")</f>
        <v>yes</v>
      </c>
      <c r="Q43" s="18" t="str">
        <f>IF(C43='App 4-2&amp;3 Ledger Key'!C43,"yes","no")</f>
        <v>yes</v>
      </c>
      <c r="R43" s="18" t="str">
        <f>IF(D43='App 4-2&amp;3 Ledger Key'!D43,"yes","no")</f>
        <v>yes</v>
      </c>
      <c r="S43" s="18" t="str">
        <f>IF(E43='App 4-2&amp;3 Ledger Key'!E43,"yes","no")</f>
        <v>yes</v>
      </c>
      <c r="T43" s="18" t="str">
        <f>IF(F43='App 4-2&amp;3 Ledger Key'!F43,"yes","no")</f>
        <v>yes</v>
      </c>
      <c r="U43" s="18" t="str">
        <f>IF(G43='App 4-2&amp;3 Ledger Key'!G43,"yes","no")</f>
        <v>yes</v>
      </c>
      <c r="V43" s="18" t="str">
        <f>IF(H43='App 4-2&amp;3 Ledger Key'!H43,"yes","no")</f>
        <v>yes</v>
      </c>
      <c r="W43" s="18" t="str">
        <f>IF(I43='App 4-2&amp;3 Ledger Key'!I43,"yes","no")</f>
        <v>yes</v>
      </c>
      <c r="X43" s="24"/>
    </row>
    <row r="44" spans="1:24" x14ac:dyDescent="0.2">
      <c r="A44" s="31"/>
      <c r="B44" s="82"/>
      <c r="C44" s="56"/>
      <c r="D44" s="56"/>
      <c r="E44" s="56"/>
      <c r="F44" s="56"/>
      <c r="G44" s="56"/>
      <c r="H44" s="56"/>
      <c r="I44" s="56"/>
      <c r="J44" s="22"/>
      <c r="K44" s="1"/>
      <c r="O44" s="31"/>
      <c r="P44" s="18" t="str">
        <f>IF(B44='App 4-2&amp;3 Ledger Key'!B44,"yes","no")</f>
        <v>yes</v>
      </c>
      <c r="Q44" s="18" t="str">
        <f>IF(C44='App 4-2&amp;3 Ledger Key'!C44,"yes","no")</f>
        <v>yes</v>
      </c>
      <c r="R44" s="18" t="str">
        <f>IF(D44='App 4-2&amp;3 Ledger Key'!D44,"yes","no")</f>
        <v>yes</v>
      </c>
      <c r="S44" s="18" t="str">
        <f>IF(E44='App 4-2&amp;3 Ledger Key'!E44,"yes","no")</f>
        <v>yes</v>
      </c>
      <c r="T44" s="18" t="str">
        <f>IF(F44='App 4-2&amp;3 Ledger Key'!F44,"yes","no")</f>
        <v>yes</v>
      </c>
      <c r="U44" s="18" t="str">
        <f>IF(G44='App 4-2&amp;3 Ledger Key'!G44,"yes","no")</f>
        <v>yes</v>
      </c>
      <c r="V44" s="18" t="str">
        <f>IF(H44='App 4-2&amp;3 Ledger Key'!H44,"yes","no")</f>
        <v>yes</v>
      </c>
      <c r="W44" s="18" t="str">
        <f>IF(I44='App 4-2&amp;3 Ledger Key'!I44,"yes","no")</f>
        <v>yes</v>
      </c>
      <c r="X44" s="22"/>
    </row>
    <row r="45" spans="1:24" x14ac:dyDescent="0.2">
      <c r="A45" s="31"/>
      <c r="B45" s="82"/>
      <c r="C45" s="56"/>
      <c r="D45" s="56"/>
      <c r="E45" s="56"/>
      <c r="F45" s="56"/>
      <c r="G45" s="56"/>
      <c r="H45" s="56"/>
      <c r="I45" s="56"/>
      <c r="J45" s="22"/>
      <c r="K45" s="1"/>
      <c r="O45" s="31"/>
      <c r="P45" s="18" t="str">
        <f>IF(B45='App 4-2&amp;3 Ledger Key'!B45,"yes","no")</f>
        <v>yes</v>
      </c>
      <c r="Q45" s="18" t="str">
        <f>IF(C45='App 4-2&amp;3 Ledger Key'!C45,"yes","no")</f>
        <v>yes</v>
      </c>
      <c r="R45" s="18" t="str">
        <f>IF(D45='App 4-2&amp;3 Ledger Key'!D45,"yes","no")</f>
        <v>yes</v>
      </c>
      <c r="S45" s="18" t="str">
        <f>IF(E45='App 4-2&amp;3 Ledger Key'!E45,"yes","no")</f>
        <v>yes</v>
      </c>
      <c r="T45" s="18" t="str">
        <f>IF(F45='App 4-2&amp;3 Ledger Key'!F45,"yes","no")</f>
        <v>yes</v>
      </c>
      <c r="U45" s="18" t="str">
        <f>IF(G45='App 4-2&amp;3 Ledger Key'!G45,"yes","no")</f>
        <v>yes</v>
      </c>
      <c r="V45" s="18" t="str">
        <f>IF(H45='App 4-2&amp;3 Ledger Key'!H45,"yes","no")</f>
        <v>yes</v>
      </c>
      <c r="W45" s="18" t="str">
        <f>IF(I45='App 4-2&amp;3 Ledger Key'!I45,"yes","no")</f>
        <v>yes</v>
      </c>
      <c r="X45" s="22"/>
    </row>
    <row r="46" spans="1:24" x14ac:dyDescent="0.2">
      <c r="A46" s="16"/>
      <c r="B46" s="81"/>
      <c r="C46" s="54"/>
      <c r="D46" s="54"/>
      <c r="E46" s="54"/>
      <c r="F46" s="54"/>
      <c r="G46" s="54"/>
      <c r="H46" s="54"/>
      <c r="I46" s="54"/>
      <c r="J46" s="24"/>
      <c r="K46" s="1"/>
      <c r="O46" s="16"/>
      <c r="P46" s="18" t="str">
        <f>IF(B46='App 4-2&amp;3 Ledger Key'!B46,"yes","no")</f>
        <v>yes</v>
      </c>
      <c r="Q46" s="18" t="str">
        <f>IF(C46='App 4-2&amp;3 Ledger Key'!C46,"yes","no")</f>
        <v>yes</v>
      </c>
      <c r="R46" s="18" t="str">
        <f>IF(D46='App 4-2&amp;3 Ledger Key'!D46,"yes","no")</f>
        <v>yes</v>
      </c>
      <c r="S46" s="18" t="str">
        <f>IF(E46='App 4-2&amp;3 Ledger Key'!E46,"yes","no")</f>
        <v>yes</v>
      </c>
      <c r="T46" s="18" t="str">
        <f>IF(F46='App 4-2&amp;3 Ledger Key'!F46,"yes","no")</f>
        <v>yes</v>
      </c>
      <c r="U46" s="18" t="str">
        <f>IF(G46='App 4-2&amp;3 Ledger Key'!G46,"yes","no")</f>
        <v>yes</v>
      </c>
      <c r="V46" s="18" t="str">
        <f>IF(H46='App 4-2&amp;3 Ledger Key'!H46,"yes","no")</f>
        <v>yes</v>
      </c>
      <c r="W46" s="18" t="str">
        <f>IF(I46='App 4-2&amp;3 Ledger Key'!I46,"yes","no")</f>
        <v>yes</v>
      </c>
      <c r="X46" s="24"/>
    </row>
    <row r="47" spans="1:24" x14ac:dyDescent="0.2">
      <c r="A47" s="31"/>
      <c r="B47" s="82"/>
      <c r="C47" s="56"/>
      <c r="D47" s="56"/>
      <c r="E47" s="56"/>
      <c r="F47" s="56"/>
      <c r="G47" s="56"/>
      <c r="H47" s="56"/>
      <c r="I47" s="56"/>
      <c r="J47" s="22"/>
      <c r="K47" s="1"/>
      <c r="O47" s="31"/>
      <c r="P47" s="18" t="str">
        <f>IF(B47='App 4-2&amp;3 Ledger Key'!B47,"yes","no")</f>
        <v>yes</v>
      </c>
      <c r="Q47" s="18" t="str">
        <f>IF(C47='App 4-2&amp;3 Ledger Key'!C47,"yes","no")</f>
        <v>yes</v>
      </c>
      <c r="R47" s="18" t="str">
        <f>IF(D47='App 4-2&amp;3 Ledger Key'!D47,"yes","no")</f>
        <v>yes</v>
      </c>
      <c r="S47" s="18" t="str">
        <f>IF(E47='App 4-2&amp;3 Ledger Key'!E47,"yes","no")</f>
        <v>yes</v>
      </c>
      <c r="T47" s="18" t="str">
        <f>IF(F47='App 4-2&amp;3 Ledger Key'!F47,"yes","no")</f>
        <v>yes</v>
      </c>
      <c r="U47" s="18" t="str">
        <f>IF(G47='App 4-2&amp;3 Ledger Key'!G47,"yes","no")</f>
        <v>yes</v>
      </c>
      <c r="V47" s="18" t="str">
        <f>IF(H47='App 4-2&amp;3 Ledger Key'!H47,"yes","no")</f>
        <v>yes</v>
      </c>
      <c r="W47" s="18" t="str">
        <f>IF(I47='App 4-2&amp;3 Ledger Key'!I47,"yes","no")</f>
        <v>yes</v>
      </c>
      <c r="X47" s="22"/>
    </row>
    <row r="48" spans="1:24" x14ac:dyDescent="0.2">
      <c r="A48" s="31"/>
      <c r="B48" s="82"/>
      <c r="C48" s="56"/>
      <c r="D48" s="56"/>
      <c r="E48" s="56"/>
      <c r="F48" s="56"/>
      <c r="G48" s="56"/>
      <c r="H48" s="56"/>
      <c r="I48" s="56"/>
      <c r="J48" s="22"/>
      <c r="K48" s="1"/>
      <c r="O48" s="31"/>
      <c r="P48" s="18" t="str">
        <f>IF(B48='App 4-2&amp;3 Ledger Key'!B48,"yes","no")</f>
        <v>yes</v>
      </c>
      <c r="Q48" s="18" t="str">
        <f>IF(C48='App 4-2&amp;3 Ledger Key'!C48,"yes","no")</f>
        <v>yes</v>
      </c>
      <c r="R48" s="18" t="str">
        <f>IF(D48='App 4-2&amp;3 Ledger Key'!D48,"yes","no")</f>
        <v>yes</v>
      </c>
      <c r="S48" s="18" t="str">
        <f>IF(E48='App 4-2&amp;3 Ledger Key'!E48,"yes","no")</f>
        <v>yes</v>
      </c>
      <c r="T48" s="18" t="str">
        <f>IF(F48='App 4-2&amp;3 Ledger Key'!F48,"yes","no")</f>
        <v>yes</v>
      </c>
      <c r="U48" s="18" t="str">
        <f>IF(G48='App 4-2&amp;3 Ledger Key'!G48,"yes","no")</f>
        <v>yes</v>
      </c>
      <c r="V48" s="18" t="str">
        <f>IF(H48='App 4-2&amp;3 Ledger Key'!H48,"yes","no")</f>
        <v>yes</v>
      </c>
      <c r="W48" s="18" t="str">
        <f>IF(I48='App 4-2&amp;3 Ledger Key'!I48,"yes","no")</f>
        <v>yes</v>
      </c>
      <c r="X48" s="22"/>
    </row>
    <row r="49" spans="1:26" x14ac:dyDescent="0.2">
      <c r="A49" s="33"/>
      <c r="B49" s="1"/>
      <c r="C49" s="1"/>
      <c r="D49" s="1"/>
      <c r="E49" s="1"/>
      <c r="F49" s="1"/>
      <c r="G49" s="1"/>
      <c r="H49" s="1"/>
      <c r="I49" s="1"/>
      <c r="J49" s="1"/>
      <c r="K49" s="1"/>
      <c r="O49" s="33"/>
      <c r="P49" s="1"/>
      <c r="Q49" s="1"/>
      <c r="R49" s="1"/>
      <c r="S49" s="1"/>
      <c r="T49" s="1"/>
      <c r="U49" s="1"/>
      <c r="V49" s="1"/>
      <c r="W49" s="1"/>
      <c r="X49" s="1"/>
    </row>
    <row r="50" spans="1:26" x14ac:dyDescent="0.2">
      <c r="A50" s="33"/>
      <c r="B50" s="1"/>
      <c r="C50" s="1"/>
      <c r="D50" s="1"/>
      <c r="E50" s="1"/>
      <c r="F50" s="1"/>
      <c r="G50" s="1"/>
      <c r="H50" s="1"/>
      <c r="I50" s="1"/>
      <c r="J50" s="1"/>
      <c r="K50" s="1"/>
      <c r="O50" s="33"/>
      <c r="P50" s="1"/>
      <c r="Q50" s="1"/>
      <c r="R50" s="1"/>
      <c r="S50" s="1"/>
      <c r="T50" s="1"/>
      <c r="U50" s="1"/>
      <c r="V50" s="1"/>
      <c r="W50" s="1"/>
      <c r="X50" s="1"/>
    </row>
    <row r="51" spans="1:26" x14ac:dyDescent="0.2">
      <c r="A51" s="33"/>
      <c r="B51" s="1"/>
      <c r="C51" s="1"/>
      <c r="D51" s="1"/>
      <c r="E51" s="1"/>
      <c r="F51" s="1"/>
      <c r="G51" s="1"/>
      <c r="H51" s="1"/>
      <c r="I51" s="1"/>
      <c r="J51" s="1"/>
      <c r="K51" s="1"/>
      <c r="O51" s="33"/>
      <c r="P51" s="1"/>
      <c r="Q51" s="1"/>
      <c r="R51" s="1"/>
      <c r="S51" s="1"/>
      <c r="T51" s="1"/>
      <c r="U51" s="1"/>
      <c r="V51" s="1"/>
      <c r="W51" s="1"/>
      <c r="X51" s="1"/>
    </row>
    <row r="52" spans="1:26" x14ac:dyDescent="0.2">
      <c r="A52" s="33"/>
      <c r="B52" s="1"/>
      <c r="C52" s="1"/>
      <c r="D52" s="1"/>
      <c r="E52" s="1"/>
      <c r="F52" s="1"/>
      <c r="G52" s="1"/>
      <c r="H52" s="1"/>
      <c r="I52" s="1"/>
      <c r="J52" s="1"/>
      <c r="K52" s="1"/>
      <c r="O52" s="33"/>
      <c r="P52" s="1"/>
      <c r="Q52" s="1"/>
      <c r="R52" s="1"/>
      <c r="S52" s="1"/>
      <c r="T52" s="1"/>
      <c r="U52" s="1"/>
      <c r="V52" s="1"/>
      <c r="W52" s="1"/>
      <c r="X52" s="1"/>
    </row>
    <row r="53" spans="1:26" x14ac:dyDescent="0.2">
      <c r="A53" s="33"/>
      <c r="B53" s="1"/>
      <c r="C53" s="1"/>
      <c r="D53" s="1"/>
      <c r="E53" s="1"/>
      <c r="F53" s="1"/>
      <c r="G53" s="1"/>
      <c r="H53" s="1"/>
      <c r="I53" s="1"/>
      <c r="J53" s="1"/>
      <c r="K53" s="1"/>
      <c r="O53" s="33"/>
      <c r="P53" s="1"/>
      <c r="Q53" s="1"/>
      <c r="R53" s="1"/>
      <c r="S53" s="1"/>
      <c r="T53" s="1"/>
      <c r="U53" s="1"/>
      <c r="V53" s="1"/>
      <c r="W53" s="1"/>
      <c r="X53" s="1"/>
      <c r="Z53">
        <f>COUNTIF(P7:W117,"no")</f>
        <v>3</v>
      </c>
    </row>
    <row r="54" spans="1:26" x14ac:dyDescent="0.2">
      <c r="A54" s="33"/>
      <c r="B54" s="1"/>
      <c r="C54" s="1"/>
      <c r="D54" s="1"/>
      <c r="E54" s="1"/>
      <c r="F54" s="1"/>
      <c r="G54" s="1"/>
      <c r="H54" s="1"/>
      <c r="I54" s="1"/>
      <c r="J54" s="1"/>
      <c r="K54" s="1"/>
      <c r="O54" s="33"/>
      <c r="P54" s="1"/>
      <c r="Q54" s="1"/>
      <c r="R54" s="1"/>
      <c r="S54" s="1"/>
      <c r="T54" s="1"/>
      <c r="U54" s="1"/>
      <c r="V54" s="1"/>
      <c r="W54" s="1"/>
      <c r="X54" s="1"/>
    </row>
    <row r="55" spans="1:26" x14ac:dyDescent="0.2">
      <c r="A55" s="33"/>
      <c r="B55" s="1"/>
      <c r="C55" s="1"/>
      <c r="D55" s="1"/>
      <c r="E55" s="1"/>
      <c r="F55" s="1"/>
      <c r="G55" s="1"/>
      <c r="H55" s="1"/>
      <c r="I55" s="1"/>
      <c r="J55" s="1"/>
      <c r="K55" s="1"/>
      <c r="O55" s="33"/>
      <c r="P55" s="1"/>
      <c r="Q55" s="1"/>
      <c r="R55" s="1"/>
      <c r="S55" s="1"/>
      <c r="T55" s="1"/>
      <c r="U55" s="1"/>
      <c r="V55" s="1"/>
      <c r="W55" s="1"/>
      <c r="X55" s="1"/>
    </row>
    <row r="56" spans="1:26" x14ac:dyDescent="0.2">
      <c r="A56" s="33"/>
      <c r="B56" s="1"/>
      <c r="C56" s="1"/>
      <c r="D56" s="1"/>
      <c r="E56" s="1"/>
      <c r="F56" s="1"/>
      <c r="G56" s="1"/>
      <c r="H56" s="1"/>
      <c r="I56" s="1"/>
      <c r="J56" s="1"/>
      <c r="K56" s="1"/>
      <c r="O56" s="33"/>
      <c r="P56" s="1"/>
      <c r="Q56" s="1"/>
      <c r="R56" s="1"/>
      <c r="S56" s="1"/>
      <c r="T56" s="1"/>
      <c r="U56" s="1"/>
      <c r="V56" s="1"/>
      <c r="W56" s="1"/>
      <c r="X56" s="1"/>
    </row>
    <row r="57" spans="1:26" x14ac:dyDescent="0.2">
      <c r="B57" s="41" t="s">
        <v>13</v>
      </c>
      <c r="D57" s="1" t="s">
        <v>24</v>
      </c>
      <c r="E57" s="1"/>
      <c r="F57" s="41"/>
      <c r="G57" s="41"/>
      <c r="H57" s="41" t="s">
        <v>14</v>
      </c>
      <c r="I57" s="1">
        <v>210</v>
      </c>
      <c r="J57" s="1"/>
      <c r="K57" s="1"/>
      <c r="P57" s="41" t="s">
        <v>13</v>
      </c>
      <c r="R57" s="1" t="s">
        <v>24</v>
      </c>
      <c r="S57" s="1"/>
      <c r="T57" s="41"/>
      <c r="U57" s="41"/>
      <c r="V57" s="41" t="s">
        <v>14</v>
      </c>
      <c r="W57" s="1">
        <v>210</v>
      </c>
      <c r="X57" s="1"/>
    </row>
    <row r="58" spans="1:26" ht="13.5" thickBo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1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spans="1:26" ht="13.5" thickTop="1" x14ac:dyDescent="0.2">
      <c r="A59" s="7"/>
      <c r="B59" s="43"/>
      <c r="C59" s="33"/>
      <c r="D59" s="44"/>
      <c r="E59" s="44" t="s">
        <v>3</v>
      </c>
      <c r="F59" s="44"/>
      <c r="G59" s="44"/>
      <c r="H59" s="45" t="s">
        <v>15</v>
      </c>
      <c r="I59" s="46"/>
      <c r="J59" s="9"/>
      <c r="K59" s="1"/>
      <c r="O59" s="7"/>
      <c r="P59" s="43"/>
      <c r="Q59" s="33"/>
      <c r="R59" s="44"/>
      <c r="S59" s="44" t="s">
        <v>3</v>
      </c>
      <c r="T59" s="44"/>
      <c r="U59" s="44"/>
      <c r="V59" s="45" t="s">
        <v>15</v>
      </c>
      <c r="W59" s="46"/>
      <c r="X59" s="9"/>
    </row>
    <row r="60" spans="1:26" ht="13.5" thickBot="1" x14ac:dyDescent="0.25">
      <c r="A60" s="8"/>
      <c r="B60" s="47" t="s">
        <v>6</v>
      </c>
      <c r="C60" s="48"/>
      <c r="D60" s="49" t="s">
        <v>16</v>
      </c>
      <c r="E60" s="49" t="s">
        <v>9</v>
      </c>
      <c r="F60" s="49" t="s">
        <v>10</v>
      </c>
      <c r="G60" s="49" t="s">
        <v>11</v>
      </c>
      <c r="H60" s="49" t="s">
        <v>10</v>
      </c>
      <c r="I60" s="49" t="s">
        <v>11</v>
      </c>
      <c r="J60" s="10"/>
      <c r="K60" s="1"/>
      <c r="O60" s="8"/>
      <c r="P60" s="47" t="s">
        <v>6</v>
      </c>
      <c r="Q60" s="48"/>
      <c r="R60" s="49" t="s">
        <v>16</v>
      </c>
      <c r="S60" s="49" t="s">
        <v>9</v>
      </c>
      <c r="T60" s="49" t="s">
        <v>10</v>
      </c>
      <c r="U60" s="49" t="s">
        <v>11</v>
      </c>
      <c r="V60" s="49" t="s">
        <v>10</v>
      </c>
      <c r="W60" s="49" t="s">
        <v>11</v>
      </c>
      <c r="X60" s="10"/>
    </row>
    <row r="61" spans="1:26" ht="13.5" thickTop="1" x14ac:dyDescent="0.2">
      <c r="A61" s="16"/>
      <c r="B61" s="81" t="s">
        <v>38</v>
      </c>
      <c r="C61" s="54">
        <v>10</v>
      </c>
      <c r="D61" s="54"/>
      <c r="E61" s="54">
        <v>1</v>
      </c>
      <c r="F61" s="54"/>
      <c r="G61" s="54">
        <v>90</v>
      </c>
      <c r="H61" s="54"/>
      <c r="I61" s="55">
        <v>90</v>
      </c>
      <c r="J61" s="24"/>
      <c r="K61" s="1"/>
      <c r="O61" s="16"/>
      <c r="P61" s="18" t="str">
        <f>IF(B61='App 4-2&amp;3 Ledger Key'!B61,"yes","no")</f>
        <v>yes</v>
      </c>
      <c r="Q61" s="18" t="str">
        <f>IF(C61='App 4-2&amp;3 Ledger Key'!C61,"yes","no")</f>
        <v>yes</v>
      </c>
      <c r="R61" s="18" t="str">
        <f>IF(D61='App 4-2&amp;3 Ledger Key'!D61,"yes","no")</f>
        <v>yes</v>
      </c>
      <c r="S61" s="18" t="str">
        <f>IF(E61='App 4-2&amp;3 Ledger Key'!E61,"yes","no")</f>
        <v>yes</v>
      </c>
      <c r="T61" s="18" t="str">
        <f>IF(F61='App 4-2&amp;3 Ledger Key'!F61,"yes","no")</f>
        <v>yes</v>
      </c>
      <c r="U61" s="18" t="str">
        <f>IF(G61='App 4-2&amp;3 Ledger Key'!G61,"yes","no")</f>
        <v>yes</v>
      </c>
      <c r="V61" s="18" t="str">
        <f>IF(H61='App 4-2&amp;3 Ledger Key'!H61,"yes","no")</f>
        <v>yes</v>
      </c>
      <c r="W61" s="18" t="str">
        <f>IF(I61='App 4-2&amp;3 Ledger Key'!I61,"yes","no")</f>
        <v>yes</v>
      </c>
      <c r="X61" s="24"/>
    </row>
    <row r="62" spans="1:26" x14ac:dyDescent="0.2">
      <c r="A62" s="31"/>
      <c r="B62" s="82"/>
      <c r="C62" s="56">
        <v>20</v>
      </c>
      <c r="D62" s="56"/>
      <c r="E62" s="56">
        <v>1</v>
      </c>
      <c r="F62" s="56">
        <v>60</v>
      </c>
      <c r="G62" s="56"/>
      <c r="H62" s="56"/>
      <c r="I62" s="56">
        <v>30</v>
      </c>
      <c r="J62" s="22"/>
      <c r="K62" s="1"/>
      <c r="O62" s="31"/>
      <c r="P62" s="18" t="str">
        <f>IF(B62='App 4-2&amp;3 Ledger Key'!B62,"yes","no")</f>
        <v>yes</v>
      </c>
      <c r="Q62" s="18" t="str">
        <f>IF(C62='App 4-2&amp;3 Ledger Key'!C62,"yes","no")</f>
        <v>yes</v>
      </c>
      <c r="R62" s="18" t="str">
        <f>IF(D62='App 4-2&amp;3 Ledger Key'!D62,"yes","no")</f>
        <v>yes</v>
      </c>
      <c r="S62" s="18" t="str">
        <f>IF(E62='App 4-2&amp;3 Ledger Key'!E62,"yes","no")</f>
        <v>yes</v>
      </c>
      <c r="T62" s="18" t="str">
        <f>IF(F62='App 4-2&amp;3 Ledger Key'!F62,"yes","no")</f>
        <v>yes</v>
      </c>
      <c r="U62" s="18" t="str">
        <f>IF(G62='App 4-2&amp;3 Ledger Key'!G62,"yes","no")</f>
        <v>yes</v>
      </c>
      <c r="V62" s="18" t="str">
        <f>IF(H62='App 4-2&amp;3 Ledger Key'!H62,"yes","no")</f>
        <v>yes</v>
      </c>
      <c r="W62" s="18" t="str">
        <f>IF(I62='App 4-2&amp;3 Ledger Key'!I62,"yes","no")</f>
        <v>yes</v>
      </c>
      <c r="X62" s="22"/>
    </row>
    <row r="63" spans="1:26" x14ac:dyDescent="0.2">
      <c r="A63" s="31"/>
      <c r="B63" s="82"/>
      <c r="C63" s="56"/>
      <c r="D63" s="56"/>
      <c r="E63" s="56"/>
      <c r="F63" s="56"/>
      <c r="G63" s="56"/>
      <c r="H63" s="56"/>
      <c r="I63" s="56"/>
      <c r="J63" s="22"/>
      <c r="K63" s="1"/>
      <c r="O63" s="31"/>
      <c r="P63" s="18" t="str">
        <f>IF(B63='App 4-2&amp;3 Ledger Key'!B63,"yes","no")</f>
        <v>yes</v>
      </c>
      <c r="Q63" s="18" t="str">
        <f>IF(C63='App 4-2&amp;3 Ledger Key'!C63,"yes","no")</f>
        <v>yes</v>
      </c>
      <c r="R63" s="18" t="str">
        <f>IF(D63='App 4-2&amp;3 Ledger Key'!D63,"yes","no")</f>
        <v>yes</v>
      </c>
      <c r="S63" s="18" t="str">
        <f>IF(E63='App 4-2&amp;3 Ledger Key'!E63,"yes","no")</f>
        <v>yes</v>
      </c>
      <c r="T63" s="18" t="str">
        <f>IF(F63='App 4-2&amp;3 Ledger Key'!F63,"yes","no")</f>
        <v>yes</v>
      </c>
      <c r="U63" s="18" t="str">
        <f>IF(G63='App 4-2&amp;3 Ledger Key'!G63,"yes","no")</f>
        <v>yes</v>
      </c>
      <c r="V63" s="18" t="str">
        <f>IF(H63='App 4-2&amp;3 Ledger Key'!H63,"yes","no")</f>
        <v>yes</v>
      </c>
      <c r="W63" s="18" t="str">
        <f>IF(I63='App 4-2&amp;3 Ledger Key'!I63,"yes","no")</f>
        <v>yes</v>
      </c>
      <c r="X63" s="22"/>
    </row>
    <row r="64" spans="1:26" x14ac:dyDescent="0.2">
      <c r="A64" s="16"/>
      <c r="B64" s="81"/>
      <c r="C64" s="54"/>
      <c r="D64" s="54"/>
      <c r="E64" s="54"/>
      <c r="F64" s="54"/>
      <c r="G64" s="54"/>
      <c r="H64" s="54"/>
      <c r="I64" s="54"/>
      <c r="J64" s="24"/>
      <c r="K64" s="1"/>
      <c r="O64" s="16"/>
      <c r="P64" s="18" t="str">
        <f>IF(B64='App 4-2&amp;3 Ledger Key'!B64,"yes","no")</f>
        <v>yes</v>
      </c>
      <c r="Q64" s="18" t="str">
        <f>IF(C64='App 4-2&amp;3 Ledger Key'!C64,"yes","no")</f>
        <v>yes</v>
      </c>
      <c r="R64" s="18" t="str">
        <f>IF(D64='App 4-2&amp;3 Ledger Key'!D64,"yes","no")</f>
        <v>yes</v>
      </c>
      <c r="S64" s="18" t="str">
        <f>IF(E64='App 4-2&amp;3 Ledger Key'!E64,"yes","no")</f>
        <v>yes</v>
      </c>
      <c r="T64" s="18" t="str">
        <f>IF(F64='App 4-2&amp;3 Ledger Key'!F64,"yes","no")</f>
        <v>yes</v>
      </c>
      <c r="U64" s="18" t="str">
        <f>IF(G64='App 4-2&amp;3 Ledger Key'!G64,"yes","no")</f>
        <v>yes</v>
      </c>
      <c r="V64" s="18" t="str">
        <f>IF(H64='App 4-2&amp;3 Ledger Key'!H64,"yes","no")</f>
        <v>yes</v>
      </c>
      <c r="W64" s="18" t="str">
        <f>IF(I64='App 4-2&amp;3 Ledger Key'!I64,"yes","no")</f>
        <v>yes</v>
      </c>
      <c r="X64" s="24"/>
    </row>
    <row r="65" spans="1:24" x14ac:dyDescent="0.2">
      <c r="A65" s="31"/>
      <c r="B65" s="82"/>
      <c r="C65" s="56"/>
      <c r="D65" s="56"/>
      <c r="E65" s="56"/>
      <c r="F65" s="56"/>
      <c r="G65" s="56"/>
      <c r="H65" s="56"/>
      <c r="I65" s="56"/>
      <c r="J65" s="22"/>
      <c r="K65" s="1"/>
      <c r="O65" s="31"/>
      <c r="P65" s="18" t="str">
        <f>IF(B65='App 4-2&amp;3 Ledger Key'!B65,"yes","no")</f>
        <v>yes</v>
      </c>
      <c r="Q65" s="18" t="str">
        <f>IF(C65='App 4-2&amp;3 Ledger Key'!C65,"yes","no")</f>
        <v>yes</v>
      </c>
      <c r="R65" s="18" t="str">
        <f>IF(D65='App 4-2&amp;3 Ledger Key'!D65,"yes","no")</f>
        <v>yes</v>
      </c>
      <c r="S65" s="18" t="str">
        <f>IF(E65='App 4-2&amp;3 Ledger Key'!E65,"yes","no")</f>
        <v>yes</v>
      </c>
      <c r="T65" s="18" t="str">
        <f>IF(F65='App 4-2&amp;3 Ledger Key'!F65,"yes","no")</f>
        <v>yes</v>
      </c>
      <c r="U65" s="18" t="str">
        <f>IF(G65='App 4-2&amp;3 Ledger Key'!G65,"yes","no")</f>
        <v>yes</v>
      </c>
      <c r="V65" s="18" t="str">
        <f>IF(H65='App 4-2&amp;3 Ledger Key'!H65,"yes","no")</f>
        <v>yes</v>
      </c>
      <c r="W65" s="18" t="str">
        <f>IF(I65='App 4-2&amp;3 Ledger Key'!I65,"yes","no")</f>
        <v>yes</v>
      </c>
      <c r="X65" s="22"/>
    </row>
    <row r="66" spans="1:24" x14ac:dyDescent="0.2">
      <c r="A66" s="31"/>
      <c r="B66" s="82"/>
      <c r="C66" s="56"/>
      <c r="D66" s="56"/>
      <c r="E66" s="56"/>
      <c r="F66" s="56"/>
      <c r="G66" s="56"/>
      <c r="H66" s="56"/>
      <c r="I66" s="56"/>
      <c r="J66" s="22"/>
      <c r="K66" s="1"/>
      <c r="O66" s="31"/>
      <c r="P66" s="18" t="str">
        <f>IF(B66='App 4-2&amp;3 Ledger Key'!B66,"yes","no")</f>
        <v>yes</v>
      </c>
      <c r="Q66" s="18" t="str">
        <f>IF(C66='App 4-2&amp;3 Ledger Key'!C66,"yes","no")</f>
        <v>yes</v>
      </c>
      <c r="R66" s="18" t="str">
        <f>IF(D66='App 4-2&amp;3 Ledger Key'!D66,"yes","no")</f>
        <v>yes</v>
      </c>
      <c r="S66" s="18" t="str">
        <f>IF(E66='App 4-2&amp;3 Ledger Key'!E66,"yes","no")</f>
        <v>yes</v>
      </c>
      <c r="T66" s="18" t="str">
        <f>IF(F66='App 4-2&amp;3 Ledger Key'!F66,"yes","no")</f>
        <v>yes</v>
      </c>
      <c r="U66" s="18" t="str">
        <f>IF(G66='App 4-2&amp;3 Ledger Key'!G66,"yes","no")</f>
        <v>yes</v>
      </c>
      <c r="V66" s="18" t="str">
        <f>IF(H66='App 4-2&amp;3 Ledger Key'!H66,"yes","no")</f>
        <v>yes</v>
      </c>
      <c r="W66" s="18" t="str">
        <f>IF(I66='App 4-2&amp;3 Ledger Key'!I66,"yes","no")</f>
        <v>yes</v>
      </c>
      <c r="X66" s="22"/>
    </row>
    <row r="67" spans="1:24" x14ac:dyDescent="0.2">
      <c r="A67" s="33"/>
      <c r="B67" s="1"/>
      <c r="C67" s="1"/>
      <c r="D67" s="1"/>
      <c r="E67" s="1"/>
      <c r="F67" s="1"/>
      <c r="G67" s="1"/>
      <c r="H67" s="1"/>
      <c r="I67" s="1"/>
      <c r="J67" s="1"/>
      <c r="K67" s="1"/>
      <c r="O67" s="33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33"/>
      <c r="B68" s="1"/>
      <c r="C68" s="1"/>
      <c r="D68" s="1"/>
      <c r="E68" s="1"/>
      <c r="F68" s="1"/>
      <c r="G68" s="1"/>
      <c r="H68" s="1"/>
      <c r="I68" s="1"/>
      <c r="J68" s="1"/>
      <c r="K68" s="1"/>
      <c r="O68" s="33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B69" s="41" t="s">
        <v>13</v>
      </c>
      <c r="D69" s="1" t="s">
        <v>25</v>
      </c>
      <c r="E69" s="1"/>
      <c r="F69" s="41"/>
      <c r="G69" s="41"/>
      <c r="H69" s="41" t="s">
        <v>14</v>
      </c>
      <c r="I69" s="1">
        <v>310</v>
      </c>
      <c r="J69" s="1"/>
      <c r="K69" s="1"/>
      <c r="P69" s="41" t="s">
        <v>13</v>
      </c>
      <c r="R69" s="1" t="s">
        <v>25</v>
      </c>
      <c r="S69" s="1"/>
      <c r="T69" s="41"/>
      <c r="U69" s="41"/>
      <c r="V69" s="41" t="s">
        <v>14</v>
      </c>
      <c r="W69" s="1">
        <v>310</v>
      </c>
      <c r="X69" s="1"/>
    </row>
    <row r="70" spans="1:24" ht="13.5" thickBo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1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spans="1:24" ht="13.5" thickTop="1" x14ac:dyDescent="0.2">
      <c r="A71" s="7"/>
      <c r="B71" s="43"/>
      <c r="C71" s="33"/>
      <c r="D71" s="44"/>
      <c r="E71" s="44" t="s">
        <v>3</v>
      </c>
      <c r="F71" s="44"/>
      <c r="G71" s="44"/>
      <c r="H71" s="45" t="s">
        <v>15</v>
      </c>
      <c r="I71" s="46"/>
      <c r="J71" s="9"/>
      <c r="K71" s="1"/>
      <c r="O71" s="7"/>
      <c r="P71" s="43"/>
      <c r="Q71" s="33"/>
      <c r="R71" s="44"/>
      <c r="S71" s="44" t="s">
        <v>3</v>
      </c>
      <c r="T71" s="44"/>
      <c r="U71" s="44"/>
      <c r="V71" s="45" t="s">
        <v>15</v>
      </c>
      <c r="W71" s="46"/>
      <c r="X71" s="9"/>
    </row>
    <row r="72" spans="1:24" ht="13.5" thickBot="1" x14ac:dyDescent="0.25">
      <c r="A72" s="8"/>
      <c r="B72" s="47" t="s">
        <v>6</v>
      </c>
      <c r="C72" s="48"/>
      <c r="D72" s="49" t="s">
        <v>16</v>
      </c>
      <c r="E72" s="49" t="s">
        <v>9</v>
      </c>
      <c r="F72" s="49" t="s">
        <v>10</v>
      </c>
      <c r="G72" s="49" t="s">
        <v>11</v>
      </c>
      <c r="H72" s="49" t="s">
        <v>10</v>
      </c>
      <c r="I72" s="49" t="s">
        <v>11</v>
      </c>
      <c r="J72" s="10"/>
      <c r="K72" s="1"/>
      <c r="O72" s="8"/>
      <c r="P72" s="47" t="s">
        <v>6</v>
      </c>
      <c r="Q72" s="48"/>
      <c r="R72" s="49" t="s">
        <v>16</v>
      </c>
      <c r="S72" s="49" t="s">
        <v>9</v>
      </c>
      <c r="T72" s="49" t="s">
        <v>10</v>
      </c>
      <c r="U72" s="49" t="s">
        <v>11</v>
      </c>
      <c r="V72" s="49" t="s">
        <v>10</v>
      </c>
      <c r="W72" s="49" t="s">
        <v>11</v>
      </c>
      <c r="X72" s="10"/>
    </row>
    <row r="73" spans="1:24" ht="13.5" thickTop="1" x14ac:dyDescent="0.2">
      <c r="A73" s="16"/>
      <c r="B73" s="81" t="s">
        <v>38</v>
      </c>
      <c r="C73" s="54">
        <v>1</v>
      </c>
      <c r="D73" s="54"/>
      <c r="E73" s="54">
        <v>1</v>
      </c>
      <c r="F73" s="54"/>
      <c r="G73" s="54">
        <v>2000</v>
      </c>
      <c r="H73" s="54"/>
      <c r="I73" s="55">
        <v>2000</v>
      </c>
      <c r="J73" s="24"/>
      <c r="K73" s="1"/>
      <c r="O73" s="16"/>
      <c r="P73" s="18" t="str">
        <f>IF(B73='App 4-2&amp;3 Ledger Key'!B73,"yes","no")</f>
        <v>yes</v>
      </c>
      <c r="Q73" s="18" t="str">
        <f>IF(C73='App 4-2&amp;3 Ledger Key'!C73,"yes","no")</f>
        <v>yes</v>
      </c>
      <c r="R73" s="18" t="str">
        <f>IF(D73='App 4-2&amp;3 Ledger Key'!D73,"yes","no")</f>
        <v>yes</v>
      </c>
      <c r="S73" s="18" t="str">
        <f>IF(E73='App 4-2&amp;3 Ledger Key'!E73,"yes","no")</f>
        <v>yes</v>
      </c>
      <c r="T73" s="18" t="str">
        <f>IF(F73='App 4-2&amp;3 Ledger Key'!F73,"yes","no")</f>
        <v>yes</v>
      </c>
      <c r="U73" s="18" t="str">
        <f>IF(G73='App 4-2&amp;3 Ledger Key'!G73,"yes","no")</f>
        <v>yes</v>
      </c>
      <c r="V73" s="18" t="str">
        <f>IF(H73='App 4-2&amp;3 Ledger Key'!H73,"yes","no")</f>
        <v>yes</v>
      </c>
      <c r="W73" s="18" t="str">
        <f>IF(I73='App 4-2&amp;3 Ledger Key'!I73,"yes","no")</f>
        <v>yes</v>
      </c>
      <c r="X73" s="24"/>
    </row>
    <row r="74" spans="1:24" x14ac:dyDescent="0.2">
      <c r="A74" s="31"/>
      <c r="B74" s="82"/>
      <c r="C74" s="56"/>
      <c r="D74" s="56"/>
      <c r="E74" s="56"/>
      <c r="F74" s="56"/>
      <c r="G74" s="56"/>
      <c r="H74" s="56"/>
      <c r="I74" s="56"/>
      <c r="J74" s="22"/>
      <c r="K74" s="1"/>
      <c r="O74" s="31"/>
      <c r="P74" s="18" t="str">
        <f>IF(B74='App 4-2&amp;3 Ledger Key'!B74,"yes","no")</f>
        <v>yes</v>
      </c>
      <c r="Q74" s="18" t="str">
        <f>IF(C74='App 4-2&amp;3 Ledger Key'!C74,"yes","no")</f>
        <v>yes</v>
      </c>
      <c r="R74" s="18" t="str">
        <f>IF(D74='App 4-2&amp;3 Ledger Key'!D74,"yes","no")</f>
        <v>yes</v>
      </c>
      <c r="S74" s="18" t="str">
        <f>IF(E74='App 4-2&amp;3 Ledger Key'!E74,"yes","no")</f>
        <v>yes</v>
      </c>
      <c r="T74" s="18" t="str">
        <f>IF(F74='App 4-2&amp;3 Ledger Key'!F74,"yes","no")</f>
        <v>yes</v>
      </c>
      <c r="U74" s="18" t="str">
        <f>IF(G74='App 4-2&amp;3 Ledger Key'!G74,"yes","no")</f>
        <v>yes</v>
      </c>
      <c r="V74" s="18" t="str">
        <f>IF(H74='App 4-2&amp;3 Ledger Key'!H74,"yes","no")</f>
        <v>yes</v>
      </c>
      <c r="W74" s="18" t="str">
        <f>IF(I74='App 4-2&amp;3 Ledger Key'!I74,"yes","no")</f>
        <v>yes</v>
      </c>
      <c r="X74" s="22"/>
    </row>
    <row r="75" spans="1:24" x14ac:dyDescent="0.2">
      <c r="A75" s="31"/>
      <c r="B75" s="82"/>
      <c r="C75" s="56"/>
      <c r="D75" s="56"/>
      <c r="E75" s="56"/>
      <c r="F75" s="56"/>
      <c r="G75" s="56"/>
      <c r="H75" s="56"/>
      <c r="I75" s="56"/>
      <c r="J75" s="22"/>
      <c r="K75" s="1"/>
      <c r="O75" s="31"/>
      <c r="P75" s="18" t="str">
        <f>IF(B75='App 4-2&amp;3 Ledger Key'!B75,"yes","no")</f>
        <v>yes</v>
      </c>
      <c r="Q75" s="18" t="str">
        <f>IF(C75='App 4-2&amp;3 Ledger Key'!C75,"yes","no")</f>
        <v>yes</v>
      </c>
      <c r="R75" s="18" t="str">
        <f>IF(D75='App 4-2&amp;3 Ledger Key'!D75,"yes","no")</f>
        <v>yes</v>
      </c>
      <c r="S75" s="18" t="str">
        <f>IF(E75='App 4-2&amp;3 Ledger Key'!E75,"yes","no")</f>
        <v>yes</v>
      </c>
      <c r="T75" s="18" t="str">
        <f>IF(F75='App 4-2&amp;3 Ledger Key'!F75,"yes","no")</f>
        <v>yes</v>
      </c>
      <c r="U75" s="18" t="str">
        <f>IF(G75='App 4-2&amp;3 Ledger Key'!G75,"yes","no")</f>
        <v>yes</v>
      </c>
      <c r="V75" s="18" t="str">
        <f>IF(H75='App 4-2&amp;3 Ledger Key'!H75,"yes","no")</f>
        <v>yes</v>
      </c>
      <c r="W75" s="18" t="str">
        <f>IF(I75='App 4-2&amp;3 Ledger Key'!I75,"yes","no")</f>
        <v>yes</v>
      </c>
      <c r="X75" s="22"/>
    </row>
    <row r="76" spans="1:24" x14ac:dyDescent="0.2">
      <c r="A76" s="16"/>
      <c r="B76" s="81"/>
      <c r="C76" s="54"/>
      <c r="D76" s="54"/>
      <c r="E76" s="54"/>
      <c r="F76" s="54"/>
      <c r="G76" s="54"/>
      <c r="H76" s="54"/>
      <c r="I76" s="54"/>
      <c r="J76" s="24"/>
      <c r="K76" s="1"/>
      <c r="O76" s="16"/>
      <c r="P76" s="18" t="str">
        <f>IF(B76='App 4-2&amp;3 Ledger Key'!B76,"yes","no")</f>
        <v>yes</v>
      </c>
      <c r="Q76" s="18" t="str">
        <f>IF(C76='App 4-2&amp;3 Ledger Key'!C76,"yes","no")</f>
        <v>yes</v>
      </c>
      <c r="R76" s="18" t="str">
        <f>IF(D76='App 4-2&amp;3 Ledger Key'!D76,"yes","no")</f>
        <v>yes</v>
      </c>
      <c r="S76" s="18" t="str">
        <f>IF(E76='App 4-2&amp;3 Ledger Key'!E76,"yes","no")</f>
        <v>yes</v>
      </c>
      <c r="T76" s="18" t="str">
        <f>IF(F76='App 4-2&amp;3 Ledger Key'!F76,"yes","no")</f>
        <v>yes</v>
      </c>
      <c r="U76" s="18" t="str">
        <f>IF(G76='App 4-2&amp;3 Ledger Key'!G76,"yes","no")</f>
        <v>yes</v>
      </c>
      <c r="V76" s="18" t="str">
        <f>IF(H76='App 4-2&amp;3 Ledger Key'!H76,"yes","no")</f>
        <v>yes</v>
      </c>
      <c r="W76" s="18" t="str">
        <f>IF(I76='App 4-2&amp;3 Ledger Key'!I76,"yes","no")</f>
        <v>yes</v>
      </c>
      <c r="X76" s="24"/>
    </row>
    <row r="77" spans="1:24" x14ac:dyDescent="0.2">
      <c r="A77" s="31"/>
      <c r="B77" s="82"/>
      <c r="C77" s="56"/>
      <c r="D77" s="56"/>
      <c r="E77" s="56"/>
      <c r="F77" s="56"/>
      <c r="G77" s="56"/>
      <c r="H77" s="56"/>
      <c r="I77" s="56"/>
      <c r="J77" s="22"/>
      <c r="K77" s="1"/>
      <c r="O77" s="31"/>
      <c r="P77" s="18" t="str">
        <f>IF(B77='App 4-2&amp;3 Ledger Key'!B77,"yes","no")</f>
        <v>yes</v>
      </c>
      <c r="Q77" s="18" t="str">
        <f>IF(C77='App 4-2&amp;3 Ledger Key'!C77,"yes","no")</f>
        <v>yes</v>
      </c>
      <c r="R77" s="18" t="str">
        <f>IF(D77='App 4-2&amp;3 Ledger Key'!D77,"yes","no")</f>
        <v>yes</v>
      </c>
      <c r="S77" s="18" t="str">
        <f>IF(E77='App 4-2&amp;3 Ledger Key'!E77,"yes","no")</f>
        <v>yes</v>
      </c>
      <c r="T77" s="18" t="str">
        <f>IF(F77='App 4-2&amp;3 Ledger Key'!F77,"yes","no")</f>
        <v>yes</v>
      </c>
      <c r="U77" s="18" t="str">
        <f>IF(G77='App 4-2&amp;3 Ledger Key'!G77,"yes","no")</f>
        <v>yes</v>
      </c>
      <c r="V77" s="18" t="str">
        <f>IF(H77='App 4-2&amp;3 Ledger Key'!H77,"yes","no")</f>
        <v>yes</v>
      </c>
      <c r="W77" s="18" t="str">
        <f>IF(I77='App 4-2&amp;3 Ledger Key'!I77,"yes","no")</f>
        <v>yes</v>
      </c>
      <c r="X77" s="22"/>
    </row>
    <row r="78" spans="1:24" x14ac:dyDescent="0.2">
      <c r="A78" s="31"/>
      <c r="B78" s="82"/>
      <c r="C78" s="56"/>
      <c r="D78" s="56"/>
      <c r="E78" s="56"/>
      <c r="F78" s="56"/>
      <c r="G78" s="56"/>
      <c r="H78" s="56"/>
      <c r="I78" s="56"/>
      <c r="J78" s="22"/>
      <c r="K78" s="1"/>
      <c r="O78" s="31"/>
      <c r="P78" s="18" t="str">
        <f>IF(B78='App 4-2&amp;3 Ledger Key'!B78,"yes","no")</f>
        <v>yes</v>
      </c>
      <c r="Q78" s="18" t="str">
        <f>IF(C78='App 4-2&amp;3 Ledger Key'!C78,"yes","no")</f>
        <v>yes</v>
      </c>
      <c r="R78" s="18" t="str">
        <f>IF(D78='App 4-2&amp;3 Ledger Key'!D78,"yes","no")</f>
        <v>yes</v>
      </c>
      <c r="S78" s="18" t="str">
        <f>IF(E78='App 4-2&amp;3 Ledger Key'!E78,"yes","no")</f>
        <v>yes</v>
      </c>
      <c r="T78" s="18" t="str">
        <f>IF(F78='App 4-2&amp;3 Ledger Key'!F78,"yes","no")</f>
        <v>yes</v>
      </c>
      <c r="U78" s="18" t="str">
        <f>IF(G78='App 4-2&amp;3 Ledger Key'!G78,"yes","no")</f>
        <v>yes</v>
      </c>
      <c r="V78" s="18" t="str">
        <f>IF(H78='App 4-2&amp;3 Ledger Key'!H78,"yes","no")</f>
        <v>yes</v>
      </c>
      <c r="W78" s="18" t="str">
        <f>IF(I78='App 4-2&amp;3 Ledger Key'!I78,"yes","no")</f>
        <v>yes</v>
      </c>
      <c r="X78" s="22"/>
    </row>
    <row r="79" spans="1:24" x14ac:dyDescent="0.2">
      <c r="A79" s="33"/>
      <c r="B79" s="1"/>
      <c r="C79" s="1"/>
      <c r="D79" s="1"/>
      <c r="E79" s="1"/>
      <c r="F79" s="1"/>
      <c r="G79" s="1"/>
      <c r="H79" s="1"/>
      <c r="I79" s="1"/>
      <c r="J79" s="1"/>
      <c r="K79" s="1"/>
      <c r="O79" s="33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33"/>
      <c r="B80" s="1"/>
      <c r="C80" s="1"/>
      <c r="D80" s="1"/>
      <c r="E80" s="1"/>
      <c r="F80" s="1"/>
      <c r="G80" s="1"/>
      <c r="H80" s="1"/>
      <c r="I80" s="1"/>
      <c r="J80" s="1"/>
      <c r="K80" s="1"/>
      <c r="O80" s="33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B81" s="41" t="s">
        <v>13</v>
      </c>
      <c r="D81" s="1" t="s">
        <v>26</v>
      </c>
      <c r="E81" s="1"/>
      <c r="F81" s="41"/>
      <c r="G81" s="41"/>
      <c r="H81" s="41" t="s">
        <v>14</v>
      </c>
      <c r="I81" s="1">
        <v>320</v>
      </c>
      <c r="J81" s="1"/>
      <c r="K81" s="1"/>
      <c r="P81" s="41" t="s">
        <v>13</v>
      </c>
      <c r="R81" s="1" t="s">
        <v>26</v>
      </c>
      <c r="S81" s="1"/>
      <c r="T81" s="41"/>
      <c r="U81" s="41"/>
      <c r="V81" s="41" t="s">
        <v>14</v>
      </c>
      <c r="W81" s="1">
        <v>320</v>
      </c>
      <c r="X81" s="1"/>
    </row>
    <row r="82" spans="1:24" ht="13.5" thickBo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1"/>
      <c r="O82" s="42"/>
      <c r="P82" s="42"/>
      <c r="Q82" s="42"/>
      <c r="R82" s="42"/>
      <c r="S82" s="42"/>
      <c r="T82" s="42"/>
      <c r="U82" s="42"/>
      <c r="V82" s="42"/>
      <c r="W82" s="42"/>
      <c r="X82" s="42"/>
    </row>
    <row r="83" spans="1:24" ht="13.5" thickTop="1" x14ac:dyDescent="0.2">
      <c r="A83" s="7"/>
      <c r="B83" s="43"/>
      <c r="C83" s="33"/>
      <c r="D83" s="44"/>
      <c r="E83" s="44" t="s">
        <v>3</v>
      </c>
      <c r="F83" s="44"/>
      <c r="G83" s="44"/>
      <c r="H83" s="45" t="s">
        <v>15</v>
      </c>
      <c r="I83" s="46"/>
      <c r="J83" s="9"/>
      <c r="K83" s="1"/>
      <c r="O83" s="7"/>
      <c r="P83" s="43"/>
      <c r="Q83" s="33"/>
      <c r="R83" s="44"/>
      <c r="S83" s="44" t="s">
        <v>3</v>
      </c>
      <c r="T83" s="44"/>
      <c r="U83" s="44"/>
      <c r="V83" s="45" t="s">
        <v>15</v>
      </c>
      <c r="W83" s="46"/>
      <c r="X83" s="9"/>
    </row>
    <row r="84" spans="1:24" ht="13.5" thickBot="1" x14ac:dyDescent="0.25">
      <c r="A84" s="8"/>
      <c r="B84" s="47" t="s">
        <v>6</v>
      </c>
      <c r="C84" s="48"/>
      <c r="D84" s="49" t="s">
        <v>16</v>
      </c>
      <c r="E84" s="49" t="s">
        <v>9</v>
      </c>
      <c r="F84" s="49" t="s">
        <v>10</v>
      </c>
      <c r="G84" s="49" t="s">
        <v>11</v>
      </c>
      <c r="H84" s="49" t="s">
        <v>10</v>
      </c>
      <c r="I84" s="49" t="s">
        <v>11</v>
      </c>
      <c r="J84" s="10"/>
      <c r="K84" s="1"/>
      <c r="O84" s="8"/>
      <c r="P84" s="47" t="s">
        <v>6</v>
      </c>
      <c r="Q84" s="48"/>
      <c r="R84" s="49" t="s">
        <v>16</v>
      </c>
      <c r="S84" s="49" t="s">
        <v>9</v>
      </c>
      <c r="T84" s="49" t="s">
        <v>10</v>
      </c>
      <c r="U84" s="49" t="s">
        <v>11</v>
      </c>
      <c r="V84" s="49" t="s">
        <v>10</v>
      </c>
      <c r="W84" s="49" t="s">
        <v>11</v>
      </c>
      <c r="X84" s="10"/>
    </row>
    <row r="85" spans="1:24" ht="13.5" thickTop="1" x14ac:dyDescent="0.2">
      <c r="A85" s="16"/>
      <c r="B85" s="81" t="s">
        <v>38</v>
      </c>
      <c r="C85" s="54">
        <v>31</v>
      </c>
      <c r="D85" s="54"/>
      <c r="E85" s="54">
        <v>1</v>
      </c>
      <c r="F85" s="54">
        <v>400</v>
      </c>
      <c r="G85" s="54"/>
      <c r="H85" s="54">
        <v>400</v>
      </c>
      <c r="I85" s="55"/>
      <c r="J85" s="24"/>
      <c r="K85" s="1"/>
      <c r="O85" s="16"/>
      <c r="P85" s="18" t="str">
        <f>IF(B85='App 4-2&amp;3 Ledger Key'!B85,"yes","no")</f>
        <v>yes</v>
      </c>
      <c r="Q85" s="18" t="str">
        <f>IF(C85='App 4-2&amp;3 Ledger Key'!C85,"yes","no")</f>
        <v>yes</v>
      </c>
      <c r="R85" s="18" t="str">
        <f>IF(D85='App 4-2&amp;3 Ledger Key'!D85,"yes","no")</f>
        <v>yes</v>
      </c>
      <c r="S85" s="18" t="str">
        <f>IF(E85='App 4-2&amp;3 Ledger Key'!E85,"yes","no")</f>
        <v>yes</v>
      </c>
      <c r="T85" s="18" t="str">
        <f>IF(F85='App 4-2&amp;3 Ledger Key'!F85,"yes","no")</f>
        <v>yes</v>
      </c>
      <c r="U85" s="18" t="str">
        <f>IF(G85='App 4-2&amp;3 Ledger Key'!G85,"yes","no")</f>
        <v>yes</v>
      </c>
      <c r="V85" s="18" t="str">
        <f>IF(H85='App 4-2&amp;3 Ledger Key'!H85,"yes","no")</f>
        <v>yes</v>
      </c>
      <c r="W85" s="18" t="str">
        <f>IF(I85='App 4-2&amp;3 Ledger Key'!I85,"yes","no")</f>
        <v>yes</v>
      </c>
      <c r="X85" s="24"/>
    </row>
    <row r="86" spans="1:24" x14ac:dyDescent="0.2">
      <c r="A86" s="31"/>
      <c r="B86" s="82"/>
      <c r="C86" s="56"/>
      <c r="D86" s="56"/>
      <c r="E86" s="56"/>
      <c r="F86" s="56"/>
      <c r="G86" s="56"/>
      <c r="H86" s="56"/>
      <c r="I86" s="56"/>
      <c r="J86" s="22"/>
      <c r="K86" s="1"/>
      <c r="O86" s="31"/>
      <c r="P86" s="18" t="str">
        <f>IF(B86='App 4-2&amp;3 Ledger Key'!B86,"yes","no")</f>
        <v>yes</v>
      </c>
      <c r="Q86" s="18" t="str">
        <f>IF(C86='App 4-2&amp;3 Ledger Key'!C86,"yes","no")</f>
        <v>yes</v>
      </c>
      <c r="R86" s="18" t="str">
        <f>IF(D86='App 4-2&amp;3 Ledger Key'!D86,"yes","no")</f>
        <v>yes</v>
      </c>
      <c r="S86" s="18" t="str">
        <f>IF(E86='App 4-2&amp;3 Ledger Key'!E86,"yes","no")</f>
        <v>yes</v>
      </c>
      <c r="T86" s="18" t="str">
        <f>IF(F86='App 4-2&amp;3 Ledger Key'!F86,"yes","no")</f>
        <v>yes</v>
      </c>
      <c r="U86" s="18" t="str">
        <f>IF(G86='App 4-2&amp;3 Ledger Key'!G86,"yes","no")</f>
        <v>yes</v>
      </c>
      <c r="V86" s="18" t="str">
        <f>IF(H86='App 4-2&amp;3 Ledger Key'!H86,"yes","no")</f>
        <v>yes</v>
      </c>
      <c r="W86" s="18" t="str">
        <f>IF(I86='App 4-2&amp;3 Ledger Key'!I86,"yes","no")</f>
        <v>yes</v>
      </c>
      <c r="X86" s="22"/>
    </row>
    <row r="87" spans="1:24" x14ac:dyDescent="0.2">
      <c r="A87" s="31"/>
      <c r="B87" s="82"/>
      <c r="C87" s="56"/>
      <c r="D87" s="56"/>
      <c r="E87" s="56"/>
      <c r="F87" s="56"/>
      <c r="G87" s="56"/>
      <c r="H87" s="56"/>
      <c r="I87" s="56"/>
      <c r="J87" s="22"/>
      <c r="K87" s="1"/>
      <c r="O87" s="31"/>
      <c r="P87" s="18" t="str">
        <f>IF(B87='App 4-2&amp;3 Ledger Key'!B87,"yes","no")</f>
        <v>yes</v>
      </c>
      <c r="Q87" s="18" t="str">
        <f>IF(C87='App 4-2&amp;3 Ledger Key'!C87,"yes","no")</f>
        <v>yes</v>
      </c>
      <c r="R87" s="18" t="str">
        <f>IF(D87='App 4-2&amp;3 Ledger Key'!D87,"yes","no")</f>
        <v>yes</v>
      </c>
      <c r="S87" s="18" t="str">
        <f>IF(E87='App 4-2&amp;3 Ledger Key'!E87,"yes","no")</f>
        <v>yes</v>
      </c>
      <c r="T87" s="18" t="str">
        <f>IF(F87='App 4-2&amp;3 Ledger Key'!F87,"yes","no")</f>
        <v>yes</v>
      </c>
      <c r="U87" s="18" t="str">
        <f>IF(G87='App 4-2&amp;3 Ledger Key'!G87,"yes","no")</f>
        <v>yes</v>
      </c>
      <c r="V87" s="18" t="str">
        <f>IF(H87='App 4-2&amp;3 Ledger Key'!H87,"yes","no")</f>
        <v>yes</v>
      </c>
      <c r="W87" s="18" t="str">
        <f>IF(I87='App 4-2&amp;3 Ledger Key'!I87,"yes","no")</f>
        <v>yes</v>
      </c>
      <c r="X87" s="22"/>
    </row>
    <row r="88" spans="1:24" x14ac:dyDescent="0.2">
      <c r="A88" s="16"/>
      <c r="B88" s="81"/>
      <c r="C88" s="54"/>
      <c r="D88" s="54"/>
      <c r="E88" s="54"/>
      <c r="F88" s="54"/>
      <c r="G88" s="54"/>
      <c r="H88" s="54"/>
      <c r="I88" s="54"/>
      <c r="J88" s="24"/>
      <c r="K88" s="1"/>
      <c r="O88" s="16"/>
      <c r="P88" s="18" t="str">
        <f>IF(B88='App 4-2&amp;3 Ledger Key'!B88,"yes","no")</f>
        <v>yes</v>
      </c>
      <c r="Q88" s="18" t="str">
        <f>IF(C88='App 4-2&amp;3 Ledger Key'!C88,"yes","no")</f>
        <v>yes</v>
      </c>
      <c r="R88" s="18" t="str">
        <f>IF(D88='App 4-2&amp;3 Ledger Key'!D88,"yes","no")</f>
        <v>yes</v>
      </c>
      <c r="S88" s="18" t="str">
        <f>IF(E88='App 4-2&amp;3 Ledger Key'!E88,"yes","no")</f>
        <v>yes</v>
      </c>
      <c r="T88" s="18" t="str">
        <f>IF(F88='App 4-2&amp;3 Ledger Key'!F88,"yes","no")</f>
        <v>yes</v>
      </c>
      <c r="U88" s="18" t="str">
        <f>IF(G88='App 4-2&amp;3 Ledger Key'!G88,"yes","no")</f>
        <v>yes</v>
      </c>
      <c r="V88" s="18" t="str">
        <f>IF(H88='App 4-2&amp;3 Ledger Key'!H88,"yes","no")</f>
        <v>yes</v>
      </c>
      <c r="W88" s="18" t="str">
        <f>IF(I88='App 4-2&amp;3 Ledger Key'!I88,"yes","no")</f>
        <v>yes</v>
      </c>
      <c r="X88" s="24"/>
    </row>
    <row r="89" spans="1:24" x14ac:dyDescent="0.2">
      <c r="A89" s="31"/>
      <c r="B89" s="82"/>
      <c r="C89" s="56"/>
      <c r="D89" s="56"/>
      <c r="E89" s="56"/>
      <c r="F89" s="56"/>
      <c r="G89" s="56"/>
      <c r="H89" s="56"/>
      <c r="I89" s="56"/>
      <c r="J89" s="22"/>
      <c r="K89" s="1"/>
      <c r="O89" s="31"/>
      <c r="P89" s="18" t="str">
        <f>IF(B89='App 4-2&amp;3 Ledger Key'!B89,"yes","no")</f>
        <v>yes</v>
      </c>
      <c r="Q89" s="18" t="str">
        <f>IF(C89='App 4-2&amp;3 Ledger Key'!C89,"yes","no")</f>
        <v>yes</v>
      </c>
      <c r="R89" s="18" t="str">
        <f>IF(D89='App 4-2&amp;3 Ledger Key'!D89,"yes","no")</f>
        <v>yes</v>
      </c>
      <c r="S89" s="18" t="str">
        <f>IF(E89='App 4-2&amp;3 Ledger Key'!E89,"yes","no")</f>
        <v>yes</v>
      </c>
      <c r="T89" s="18" t="str">
        <f>IF(F89='App 4-2&amp;3 Ledger Key'!F89,"yes","no")</f>
        <v>yes</v>
      </c>
      <c r="U89" s="18" t="str">
        <f>IF(G89='App 4-2&amp;3 Ledger Key'!G89,"yes","no")</f>
        <v>yes</v>
      </c>
      <c r="V89" s="18" t="str">
        <f>IF(H89='App 4-2&amp;3 Ledger Key'!H89,"yes","no")</f>
        <v>yes</v>
      </c>
      <c r="W89" s="18" t="str">
        <f>IF(I89='App 4-2&amp;3 Ledger Key'!I89,"yes","no")</f>
        <v>yes</v>
      </c>
      <c r="X89" s="22"/>
    </row>
    <row r="90" spans="1:24" x14ac:dyDescent="0.2">
      <c r="A90" s="31"/>
      <c r="B90" s="82"/>
      <c r="C90" s="56"/>
      <c r="D90" s="56"/>
      <c r="E90" s="56"/>
      <c r="F90" s="56"/>
      <c r="G90" s="56"/>
      <c r="H90" s="56"/>
      <c r="I90" s="56"/>
      <c r="J90" s="22"/>
      <c r="K90" s="1"/>
      <c r="O90" s="31"/>
      <c r="P90" s="18" t="str">
        <f>IF(B90='App 4-2&amp;3 Ledger Key'!B90,"yes","no")</f>
        <v>yes</v>
      </c>
      <c r="Q90" s="18" t="str">
        <f>IF(C90='App 4-2&amp;3 Ledger Key'!C90,"yes","no")</f>
        <v>yes</v>
      </c>
      <c r="R90" s="18" t="str">
        <f>IF(D90='App 4-2&amp;3 Ledger Key'!D90,"yes","no")</f>
        <v>yes</v>
      </c>
      <c r="S90" s="18" t="str">
        <f>IF(E90='App 4-2&amp;3 Ledger Key'!E90,"yes","no")</f>
        <v>yes</v>
      </c>
      <c r="T90" s="18" t="str">
        <f>IF(F90='App 4-2&amp;3 Ledger Key'!F90,"yes","no")</f>
        <v>yes</v>
      </c>
      <c r="U90" s="18" t="str">
        <f>IF(G90='App 4-2&amp;3 Ledger Key'!G90,"yes","no")</f>
        <v>yes</v>
      </c>
      <c r="V90" s="18" t="str">
        <f>IF(H90='App 4-2&amp;3 Ledger Key'!H90,"yes","no")</f>
        <v>yes</v>
      </c>
      <c r="W90" s="18" t="str">
        <f>IF(I90='App 4-2&amp;3 Ledger Key'!I90,"yes","no")</f>
        <v>yes</v>
      </c>
      <c r="X90" s="22"/>
    </row>
    <row r="91" spans="1:24" x14ac:dyDescent="0.2">
      <c r="A91" s="33"/>
      <c r="B91" s="1"/>
      <c r="C91" s="1"/>
      <c r="D91" s="1"/>
      <c r="E91" s="1"/>
      <c r="F91" s="1"/>
      <c r="G91" s="1"/>
      <c r="H91" s="1"/>
      <c r="I91" s="1"/>
      <c r="J91" s="1"/>
      <c r="K91" s="1"/>
      <c r="O91" s="33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33"/>
      <c r="B92" s="1"/>
      <c r="C92" s="1"/>
      <c r="D92" s="1"/>
      <c r="E92" s="1"/>
      <c r="F92" s="1"/>
      <c r="G92" s="1"/>
      <c r="H92" s="1"/>
      <c r="I92" s="1"/>
      <c r="J92" s="1"/>
      <c r="K92" s="1"/>
      <c r="O92" s="33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B93" s="41" t="s">
        <v>13</v>
      </c>
      <c r="D93" s="1" t="s">
        <v>20</v>
      </c>
      <c r="E93" s="1"/>
      <c r="F93" s="41"/>
      <c r="G93" s="41"/>
      <c r="H93" s="41" t="s">
        <v>14</v>
      </c>
      <c r="I93" s="1">
        <v>410</v>
      </c>
      <c r="J93" s="1"/>
      <c r="K93" s="1"/>
      <c r="P93" s="41" t="s">
        <v>13</v>
      </c>
      <c r="R93" s="1" t="s">
        <v>20</v>
      </c>
      <c r="S93" s="1"/>
      <c r="T93" s="41"/>
      <c r="U93" s="41"/>
      <c r="V93" s="41" t="s">
        <v>14</v>
      </c>
      <c r="W93" s="1">
        <v>410</v>
      </c>
      <c r="X93" s="1"/>
    </row>
    <row r="94" spans="1:24" ht="13.5" thickBo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1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 spans="1:24" ht="13.5" thickTop="1" x14ac:dyDescent="0.2">
      <c r="A95" s="7"/>
      <c r="B95" s="43"/>
      <c r="C95" s="33"/>
      <c r="D95" s="44"/>
      <c r="E95" s="44" t="s">
        <v>3</v>
      </c>
      <c r="F95" s="44"/>
      <c r="G95" s="44"/>
      <c r="H95" s="45" t="s">
        <v>15</v>
      </c>
      <c r="I95" s="46"/>
      <c r="J95" s="9"/>
      <c r="K95" s="1"/>
      <c r="O95" s="7"/>
      <c r="P95" s="43"/>
      <c r="Q95" s="33"/>
      <c r="R95" s="44"/>
      <c r="S95" s="44" t="s">
        <v>3</v>
      </c>
      <c r="T95" s="44"/>
      <c r="U95" s="44"/>
      <c r="V95" s="45" t="s">
        <v>15</v>
      </c>
      <c r="W95" s="46"/>
      <c r="X95" s="9"/>
    </row>
    <row r="96" spans="1:24" ht="13.5" thickBot="1" x14ac:dyDescent="0.25">
      <c r="A96" s="8"/>
      <c r="B96" s="47" t="s">
        <v>6</v>
      </c>
      <c r="C96" s="48"/>
      <c r="D96" s="49" t="s">
        <v>16</v>
      </c>
      <c r="E96" s="49" t="s">
        <v>9</v>
      </c>
      <c r="F96" s="49" t="s">
        <v>10</v>
      </c>
      <c r="G96" s="49" t="s">
        <v>11</v>
      </c>
      <c r="H96" s="49" t="s">
        <v>10</v>
      </c>
      <c r="I96" s="49" t="s">
        <v>11</v>
      </c>
      <c r="J96" s="10"/>
      <c r="K96" s="1"/>
      <c r="O96" s="8"/>
      <c r="P96" s="47" t="s">
        <v>6</v>
      </c>
      <c r="Q96" s="48"/>
      <c r="R96" s="49" t="s">
        <v>16</v>
      </c>
      <c r="S96" s="49" t="s">
        <v>9</v>
      </c>
      <c r="T96" s="49" t="s">
        <v>10</v>
      </c>
      <c r="U96" s="49" t="s">
        <v>11</v>
      </c>
      <c r="V96" s="49" t="s">
        <v>10</v>
      </c>
      <c r="W96" s="49" t="s">
        <v>11</v>
      </c>
      <c r="X96" s="10"/>
    </row>
    <row r="97" spans="1:24" ht="13.5" thickTop="1" x14ac:dyDescent="0.2">
      <c r="A97" s="16"/>
      <c r="B97" s="81" t="s">
        <v>38</v>
      </c>
      <c r="C97" s="54">
        <v>31</v>
      </c>
      <c r="D97" s="54"/>
      <c r="E97" s="54">
        <v>1</v>
      </c>
      <c r="F97" s="54"/>
      <c r="G97" s="54">
        <v>557</v>
      </c>
      <c r="H97" s="54"/>
      <c r="I97" s="55">
        <v>557</v>
      </c>
      <c r="J97" s="24"/>
      <c r="K97" s="1"/>
      <c r="O97" s="16"/>
      <c r="P97" s="18" t="str">
        <f>IF(B97='App 4-2&amp;3 Ledger Key'!B97,"yes","no")</f>
        <v>yes</v>
      </c>
      <c r="Q97" s="18" t="str">
        <f>IF(C97='App 4-2&amp;3 Ledger Key'!C97,"yes","no")</f>
        <v>yes</v>
      </c>
      <c r="R97" s="18" t="str">
        <f>IF(D97='App 4-2&amp;3 Ledger Key'!D97,"yes","no")</f>
        <v>yes</v>
      </c>
      <c r="S97" s="18" t="str">
        <f>IF(E97='App 4-2&amp;3 Ledger Key'!E97,"yes","no")</f>
        <v>yes</v>
      </c>
      <c r="T97" s="18" t="str">
        <f>IF(F97='App 4-2&amp;3 Ledger Key'!F97,"yes","no")</f>
        <v>yes</v>
      </c>
      <c r="U97" s="18" t="str">
        <f>IF(G97='App 4-2&amp;3 Ledger Key'!G97,"yes","no")</f>
        <v>yes</v>
      </c>
      <c r="V97" s="18" t="str">
        <f>IF(H97='App 4-2&amp;3 Ledger Key'!H97,"yes","no")</f>
        <v>yes</v>
      </c>
      <c r="W97" s="18" t="str">
        <f>IF(I97='App 4-2&amp;3 Ledger Key'!I97,"yes","no")</f>
        <v>yes</v>
      </c>
      <c r="X97" s="24"/>
    </row>
    <row r="98" spans="1:24" x14ac:dyDescent="0.2">
      <c r="A98" s="31"/>
      <c r="B98" s="82"/>
      <c r="C98" s="56"/>
      <c r="D98" s="56"/>
      <c r="E98" s="56"/>
      <c r="F98" s="56"/>
      <c r="G98" s="56"/>
      <c r="H98" s="56"/>
      <c r="I98" s="56"/>
      <c r="J98" s="22"/>
      <c r="K98" s="1"/>
      <c r="O98" s="31"/>
      <c r="P98" s="18" t="str">
        <f>IF(B98='App 4-2&amp;3 Ledger Key'!B98,"yes","no")</f>
        <v>yes</v>
      </c>
      <c r="Q98" s="18" t="str">
        <f>IF(C98='App 4-2&amp;3 Ledger Key'!C98,"yes","no")</f>
        <v>yes</v>
      </c>
      <c r="R98" s="18" t="str">
        <f>IF(D98='App 4-2&amp;3 Ledger Key'!D98,"yes","no")</f>
        <v>yes</v>
      </c>
      <c r="S98" s="18" t="str">
        <f>IF(E98='App 4-2&amp;3 Ledger Key'!E98,"yes","no")</f>
        <v>yes</v>
      </c>
      <c r="T98" s="18" t="str">
        <f>IF(F98='App 4-2&amp;3 Ledger Key'!F98,"yes","no")</f>
        <v>yes</v>
      </c>
      <c r="U98" s="18" t="str">
        <f>IF(G98='App 4-2&amp;3 Ledger Key'!G98,"yes","no")</f>
        <v>yes</v>
      </c>
      <c r="V98" s="18" t="str">
        <f>IF(H98='App 4-2&amp;3 Ledger Key'!H98,"yes","no")</f>
        <v>yes</v>
      </c>
      <c r="W98" s="18" t="str">
        <f>IF(I98='App 4-2&amp;3 Ledger Key'!I98,"yes","no")</f>
        <v>yes</v>
      </c>
      <c r="X98" s="22"/>
    </row>
    <row r="99" spans="1:24" x14ac:dyDescent="0.2">
      <c r="A99" s="31"/>
      <c r="B99" s="82"/>
      <c r="C99" s="56"/>
      <c r="D99" s="56"/>
      <c r="E99" s="56"/>
      <c r="F99" s="56"/>
      <c r="G99" s="56"/>
      <c r="H99" s="56"/>
      <c r="I99" s="56"/>
      <c r="J99" s="22"/>
      <c r="K99" s="1"/>
      <c r="O99" s="31"/>
      <c r="P99" s="18" t="str">
        <f>IF(B99='App 4-2&amp;3 Ledger Key'!B99,"yes","no")</f>
        <v>yes</v>
      </c>
      <c r="Q99" s="18" t="str">
        <f>IF(C99='App 4-2&amp;3 Ledger Key'!C99,"yes","no")</f>
        <v>yes</v>
      </c>
      <c r="R99" s="18" t="str">
        <f>IF(D99='App 4-2&amp;3 Ledger Key'!D99,"yes","no")</f>
        <v>yes</v>
      </c>
      <c r="S99" s="18" t="str">
        <f>IF(E99='App 4-2&amp;3 Ledger Key'!E99,"yes","no")</f>
        <v>yes</v>
      </c>
      <c r="T99" s="18" t="str">
        <f>IF(F99='App 4-2&amp;3 Ledger Key'!F99,"yes","no")</f>
        <v>yes</v>
      </c>
      <c r="U99" s="18" t="str">
        <f>IF(G99='App 4-2&amp;3 Ledger Key'!G99,"yes","no")</f>
        <v>yes</v>
      </c>
      <c r="V99" s="18" t="str">
        <f>IF(H99='App 4-2&amp;3 Ledger Key'!H99,"yes","no")</f>
        <v>yes</v>
      </c>
      <c r="W99" s="18" t="str">
        <f>IF(I99='App 4-2&amp;3 Ledger Key'!I99,"yes","no")</f>
        <v>yes</v>
      </c>
      <c r="X99" s="22"/>
    </row>
    <row r="100" spans="1:24" x14ac:dyDescent="0.2">
      <c r="A100" s="16"/>
      <c r="B100" s="81"/>
      <c r="C100" s="54"/>
      <c r="D100" s="54"/>
      <c r="E100" s="54"/>
      <c r="F100" s="54"/>
      <c r="G100" s="54"/>
      <c r="H100" s="54"/>
      <c r="I100" s="54"/>
      <c r="J100" s="24"/>
      <c r="K100" s="1"/>
      <c r="O100" s="16"/>
      <c r="P100" s="18" t="str">
        <f>IF(B100='App 4-2&amp;3 Ledger Key'!B100,"yes","no")</f>
        <v>yes</v>
      </c>
      <c r="Q100" s="18" t="str">
        <f>IF(C100='App 4-2&amp;3 Ledger Key'!C100,"yes","no")</f>
        <v>yes</v>
      </c>
      <c r="R100" s="18" t="str">
        <f>IF(D100='App 4-2&amp;3 Ledger Key'!D100,"yes","no")</f>
        <v>yes</v>
      </c>
      <c r="S100" s="18" t="str">
        <f>IF(E100='App 4-2&amp;3 Ledger Key'!E100,"yes","no")</f>
        <v>yes</v>
      </c>
      <c r="T100" s="18" t="str">
        <f>IF(F100='App 4-2&amp;3 Ledger Key'!F100,"yes","no")</f>
        <v>yes</v>
      </c>
      <c r="U100" s="18" t="str">
        <f>IF(G100='App 4-2&amp;3 Ledger Key'!G100,"yes","no")</f>
        <v>yes</v>
      </c>
      <c r="V100" s="18" t="str">
        <f>IF(H100='App 4-2&amp;3 Ledger Key'!H100,"yes","no")</f>
        <v>yes</v>
      </c>
      <c r="W100" s="18" t="str">
        <f>IF(I100='App 4-2&amp;3 Ledger Key'!I100,"yes","no")</f>
        <v>yes</v>
      </c>
      <c r="X100" s="24"/>
    </row>
    <row r="101" spans="1:24" x14ac:dyDescent="0.2">
      <c r="A101" s="31"/>
      <c r="B101" s="82"/>
      <c r="C101" s="56"/>
      <c r="D101" s="56"/>
      <c r="E101" s="56"/>
      <c r="F101" s="56"/>
      <c r="G101" s="56"/>
      <c r="H101" s="56"/>
      <c r="I101" s="56"/>
      <c r="J101" s="22"/>
      <c r="K101" s="1"/>
      <c r="O101" s="31"/>
      <c r="P101" s="18" t="str">
        <f>IF(B101='App 4-2&amp;3 Ledger Key'!B101,"yes","no")</f>
        <v>yes</v>
      </c>
      <c r="Q101" s="18" t="str">
        <f>IF(C101='App 4-2&amp;3 Ledger Key'!C101,"yes","no")</f>
        <v>yes</v>
      </c>
      <c r="R101" s="18" t="str">
        <f>IF(D101='App 4-2&amp;3 Ledger Key'!D101,"yes","no")</f>
        <v>yes</v>
      </c>
      <c r="S101" s="18" t="str">
        <f>IF(E101='App 4-2&amp;3 Ledger Key'!E101,"yes","no")</f>
        <v>yes</v>
      </c>
      <c r="T101" s="18" t="str">
        <f>IF(F101='App 4-2&amp;3 Ledger Key'!F101,"yes","no")</f>
        <v>yes</v>
      </c>
      <c r="U101" s="18" t="str">
        <f>IF(G101='App 4-2&amp;3 Ledger Key'!G101,"yes","no")</f>
        <v>yes</v>
      </c>
      <c r="V101" s="18" t="str">
        <f>IF(H101='App 4-2&amp;3 Ledger Key'!H101,"yes","no")</f>
        <v>yes</v>
      </c>
      <c r="W101" s="18" t="str">
        <f>IF(I101='App 4-2&amp;3 Ledger Key'!I101,"yes","no")</f>
        <v>yes</v>
      </c>
      <c r="X101" s="22"/>
    </row>
    <row r="102" spans="1:24" x14ac:dyDescent="0.2">
      <c r="A102" s="31"/>
      <c r="B102" s="82"/>
      <c r="C102" s="56"/>
      <c r="D102" s="56"/>
      <c r="E102" s="56"/>
      <c r="F102" s="56"/>
      <c r="G102" s="56"/>
      <c r="H102" s="56"/>
      <c r="I102" s="56"/>
      <c r="J102" s="22"/>
      <c r="K102" s="1"/>
      <c r="O102" s="31"/>
      <c r="P102" s="18" t="str">
        <f>IF(B102='App 4-2&amp;3 Ledger Key'!B102,"yes","no")</f>
        <v>yes</v>
      </c>
      <c r="Q102" s="18" t="str">
        <f>IF(C102='App 4-2&amp;3 Ledger Key'!C102,"yes","no")</f>
        <v>yes</v>
      </c>
      <c r="R102" s="18" t="str">
        <f>IF(D102='App 4-2&amp;3 Ledger Key'!D102,"yes","no")</f>
        <v>yes</v>
      </c>
      <c r="S102" s="18" t="str">
        <f>IF(E102='App 4-2&amp;3 Ledger Key'!E102,"yes","no")</f>
        <v>yes</v>
      </c>
      <c r="T102" s="18" t="str">
        <f>IF(F102='App 4-2&amp;3 Ledger Key'!F102,"yes","no")</f>
        <v>yes</v>
      </c>
      <c r="U102" s="18" t="str">
        <f>IF(G102='App 4-2&amp;3 Ledger Key'!G102,"yes","no")</f>
        <v>yes</v>
      </c>
      <c r="V102" s="18" t="str">
        <f>IF(H102='App 4-2&amp;3 Ledger Key'!H102,"yes","no")</f>
        <v>yes</v>
      </c>
      <c r="W102" s="18" t="str">
        <f>IF(I102='App 4-2&amp;3 Ledger Key'!I102,"yes","no")</f>
        <v>yes</v>
      </c>
      <c r="X102" s="22"/>
    </row>
    <row r="103" spans="1:24" x14ac:dyDescent="0.2">
      <c r="A103" s="50"/>
      <c r="B103" s="51"/>
      <c r="C103" s="51"/>
      <c r="D103" s="51"/>
      <c r="E103" s="51"/>
      <c r="F103" s="51"/>
      <c r="G103" s="51"/>
      <c r="H103" s="51"/>
      <c r="I103" s="51"/>
      <c r="J103" s="52"/>
      <c r="K103" s="1"/>
      <c r="O103" s="50"/>
      <c r="P103" s="51"/>
      <c r="Q103" s="51"/>
      <c r="R103" s="51"/>
      <c r="S103" s="51"/>
      <c r="T103" s="51"/>
      <c r="U103" s="51"/>
      <c r="V103" s="51"/>
      <c r="W103" s="51"/>
      <c r="X103" s="52"/>
    </row>
    <row r="104" spans="1:24" x14ac:dyDescent="0.2">
      <c r="A104" s="33"/>
      <c r="B104" s="1"/>
      <c r="C104" s="1"/>
      <c r="D104" s="1"/>
      <c r="E104" s="1"/>
      <c r="F104" s="1"/>
      <c r="G104" s="1"/>
      <c r="H104" s="1"/>
      <c r="I104" s="1"/>
      <c r="J104" s="1"/>
      <c r="K104" s="1"/>
      <c r="O104" s="33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33"/>
      <c r="B105" s="1"/>
      <c r="C105" s="1"/>
      <c r="D105" s="1"/>
      <c r="E105" s="1"/>
      <c r="F105" s="1"/>
      <c r="G105" s="1"/>
      <c r="H105" s="1"/>
      <c r="I105" s="1"/>
      <c r="J105" s="1"/>
      <c r="K105" s="1"/>
      <c r="O105" s="33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33"/>
      <c r="B106" s="1"/>
      <c r="C106" s="1"/>
      <c r="D106" s="1"/>
      <c r="E106" s="1"/>
      <c r="F106" s="1"/>
      <c r="G106" s="1"/>
      <c r="H106" s="1"/>
      <c r="I106" s="1"/>
      <c r="J106" s="1"/>
      <c r="K106" s="1"/>
      <c r="O106" s="33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33"/>
      <c r="B107" s="1"/>
      <c r="C107" s="1"/>
      <c r="D107" s="1"/>
      <c r="E107" s="1"/>
      <c r="F107" s="1"/>
      <c r="G107" s="1"/>
      <c r="H107" s="1"/>
      <c r="I107" s="1"/>
      <c r="J107" s="1"/>
      <c r="K107" s="1"/>
      <c r="O107" s="33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B108" s="41" t="s">
        <v>13</v>
      </c>
      <c r="D108" s="1" t="s">
        <v>21</v>
      </c>
      <c r="E108" s="1"/>
      <c r="F108" s="41"/>
      <c r="G108" s="41"/>
      <c r="H108" s="41" t="s">
        <v>14</v>
      </c>
      <c r="I108" s="1">
        <v>510</v>
      </c>
      <c r="J108" s="1"/>
      <c r="K108" s="1"/>
      <c r="P108" s="41" t="s">
        <v>13</v>
      </c>
      <c r="R108" s="1" t="s">
        <v>21</v>
      </c>
      <c r="S108" s="1"/>
      <c r="T108" s="41"/>
      <c r="U108" s="41"/>
      <c r="V108" s="41" t="s">
        <v>14</v>
      </c>
      <c r="W108" s="1">
        <v>510</v>
      </c>
      <c r="X108" s="1"/>
    </row>
    <row r="109" spans="1:24" ht="13.5" thickBo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1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spans="1:24" ht="13.5" thickTop="1" x14ac:dyDescent="0.2">
      <c r="A110" s="7"/>
      <c r="B110" s="43"/>
      <c r="C110" s="33"/>
      <c r="D110" s="44"/>
      <c r="E110" s="44" t="s">
        <v>3</v>
      </c>
      <c r="F110" s="44"/>
      <c r="G110" s="44"/>
      <c r="H110" s="45" t="s">
        <v>15</v>
      </c>
      <c r="I110" s="46"/>
      <c r="J110" s="9"/>
      <c r="K110" s="1"/>
      <c r="O110" s="7"/>
      <c r="P110" s="43"/>
      <c r="Q110" s="33"/>
      <c r="R110" s="44"/>
      <c r="S110" s="44" t="s">
        <v>3</v>
      </c>
      <c r="T110" s="44"/>
      <c r="U110" s="44"/>
      <c r="V110" s="45" t="s">
        <v>15</v>
      </c>
      <c r="W110" s="46"/>
      <c r="X110" s="9"/>
    </row>
    <row r="111" spans="1:24" ht="13.5" thickBot="1" x14ac:dyDescent="0.25">
      <c r="A111" s="8"/>
      <c r="B111" s="47" t="s">
        <v>6</v>
      </c>
      <c r="C111" s="48"/>
      <c r="D111" s="49" t="s">
        <v>16</v>
      </c>
      <c r="E111" s="49" t="s">
        <v>9</v>
      </c>
      <c r="F111" s="49" t="s">
        <v>10</v>
      </c>
      <c r="G111" s="49" t="s">
        <v>11</v>
      </c>
      <c r="H111" s="49" t="s">
        <v>10</v>
      </c>
      <c r="I111" s="49" t="s">
        <v>11</v>
      </c>
      <c r="J111" s="10"/>
      <c r="K111" s="1"/>
      <c r="O111" s="8"/>
      <c r="P111" s="47" t="s">
        <v>6</v>
      </c>
      <c r="Q111" s="48"/>
      <c r="R111" s="49" t="s">
        <v>16</v>
      </c>
      <c r="S111" s="49" t="s">
        <v>9</v>
      </c>
      <c r="T111" s="49" t="s">
        <v>10</v>
      </c>
      <c r="U111" s="49" t="s">
        <v>11</v>
      </c>
      <c r="V111" s="49" t="s">
        <v>10</v>
      </c>
      <c r="W111" s="49" t="s">
        <v>11</v>
      </c>
      <c r="X111" s="10"/>
    </row>
    <row r="112" spans="1:24" ht="13.5" thickTop="1" x14ac:dyDescent="0.2">
      <c r="A112" s="16"/>
      <c r="B112" s="81" t="s">
        <v>38</v>
      </c>
      <c r="C112" s="54">
        <v>19</v>
      </c>
      <c r="D112" s="54"/>
      <c r="E112" s="54">
        <v>1</v>
      </c>
      <c r="F112" s="54">
        <v>125</v>
      </c>
      <c r="G112" s="54"/>
      <c r="H112" s="54">
        <v>125</v>
      </c>
      <c r="I112" s="55"/>
      <c r="J112" s="24"/>
      <c r="K112" s="1"/>
      <c r="O112" s="16"/>
      <c r="P112" s="18" t="str">
        <f>IF(B112='App 4-2&amp;3 Ledger Key'!B112,"yes","no")</f>
        <v>no</v>
      </c>
      <c r="Q112" s="18" t="str">
        <f>IF(C112='App 4-2&amp;3 Ledger Key'!C112,"yes","no")</f>
        <v>yes</v>
      </c>
      <c r="R112" s="18" t="str">
        <f>IF(D112='App 4-2&amp;3 Ledger Key'!D112,"yes","no")</f>
        <v>yes</v>
      </c>
      <c r="S112" s="18" t="str">
        <f>IF(E112='App 4-2&amp;3 Ledger Key'!E112,"yes","no")</f>
        <v>yes</v>
      </c>
      <c r="T112" s="18" t="str">
        <f>IF(F112='App 4-2&amp;3 Ledger Key'!F112,"yes","no")</f>
        <v>yes</v>
      </c>
      <c r="U112" s="18" t="str">
        <f>IF(G112='App 4-2&amp;3 Ledger Key'!G112,"yes","no")</f>
        <v>yes</v>
      </c>
      <c r="V112" s="18" t="str">
        <f>IF(H112='App 4-2&amp;3 Ledger Key'!H112,"yes","no")</f>
        <v>yes</v>
      </c>
      <c r="W112" s="18" t="str">
        <f>IF(I112='App 4-2&amp;3 Ledger Key'!I112,"yes","no")</f>
        <v>yes</v>
      </c>
      <c r="X112" s="24"/>
    </row>
    <row r="113" spans="1:24" x14ac:dyDescent="0.2">
      <c r="A113" s="31"/>
      <c r="B113" s="82"/>
      <c r="C113" s="56"/>
      <c r="D113" s="56"/>
      <c r="E113" s="56"/>
      <c r="F113" s="56"/>
      <c r="G113" s="56"/>
      <c r="H113" s="56"/>
      <c r="I113" s="56"/>
      <c r="J113" s="22"/>
      <c r="K113" s="1"/>
      <c r="O113" s="31"/>
      <c r="P113" s="18" t="str">
        <f>IF(B113='App 4-2&amp;3 Ledger Key'!B113,"yes","no")</f>
        <v>yes</v>
      </c>
      <c r="Q113" s="18" t="str">
        <f>IF(C113='App 4-2&amp;3 Ledger Key'!C113,"yes","no")</f>
        <v>yes</v>
      </c>
      <c r="R113" s="18" t="str">
        <f>IF(D113='App 4-2&amp;3 Ledger Key'!D113,"yes","no")</f>
        <v>yes</v>
      </c>
      <c r="S113" s="18" t="str">
        <f>IF(E113='App 4-2&amp;3 Ledger Key'!E113,"yes","no")</f>
        <v>yes</v>
      </c>
      <c r="T113" s="18" t="str">
        <f>IF(F113='App 4-2&amp;3 Ledger Key'!F113,"yes","no")</f>
        <v>yes</v>
      </c>
      <c r="U113" s="18" t="str">
        <f>IF(G113='App 4-2&amp;3 Ledger Key'!G113,"yes","no")</f>
        <v>yes</v>
      </c>
      <c r="V113" s="18" t="str">
        <f>IF(H113='App 4-2&amp;3 Ledger Key'!H113,"yes","no")</f>
        <v>yes</v>
      </c>
      <c r="W113" s="18" t="str">
        <f>IF(I113='App 4-2&amp;3 Ledger Key'!I113,"yes","no")</f>
        <v>yes</v>
      </c>
      <c r="X113" s="22"/>
    </row>
    <row r="114" spans="1:24" x14ac:dyDescent="0.2">
      <c r="A114" s="31"/>
      <c r="B114" s="82"/>
      <c r="C114" s="56"/>
      <c r="D114" s="56"/>
      <c r="E114" s="56"/>
      <c r="F114" s="56"/>
      <c r="G114" s="56"/>
      <c r="H114" s="56"/>
      <c r="I114" s="56"/>
      <c r="J114" s="22"/>
      <c r="K114" s="1"/>
      <c r="O114" s="31"/>
      <c r="P114" s="18" t="str">
        <f>IF(B114='App 4-2&amp;3 Ledger Key'!B114,"yes","no")</f>
        <v>yes</v>
      </c>
      <c r="Q114" s="18" t="str">
        <f>IF(C114='App 4-2&amp;3 Ledger Key'!C114,"yes","no")</f>
        <v>yes</v>
      </c>
      <c r="R114" s="18" t="str">
        <f>IF(D114='App 4-2&amp;3 Ledger Key'!D114,"yes","no")</f>
        <v>yes</v>
      </c>
      <c r="S114" s="18" t="str">
        <f>IF(E114='App 4-2&amp;3 Ledger Key'!E114,"yes","no")</f>
        <v>yes</v>
      </c>
      <c r="T114" s="18" t="str">
        <f>IF(F114='App 4-2&amp;3 Ledger Key'!F114,"yes","no")</f>
        <v>yes</v>
      </c>
      <c r="U114" s="18" t="str">
        <f>IF(G114='App 4-2&amp;3 Ledger Key'!G114,"yes","no")</f>
        <v>yes</v>
      </c>
      <c r="V114" s="18" t="str">
        <f>IF(H114='App 4-2&amp;3 Ledger Key'!H114,"yes","no")</f>
        <v>yes</v>
      </c>
      <c r="W114" s="18" t="str">
        <f>IF(I114='App 4-2&amp;3 Ledger Key'!I114,"yes","no")</f>
        <v>yes</v>
      </c>
      <c r="X114" s="22"/>
    </row>
    <row r="115" spans="1:24" x14ac:dyDescent="0.2">
      <c r="A115" s="16"/>
      <c r="B115" s="81"/>
      <c r="C115" s="54"/>
      <c r="D115" s="54"/>
      <c r="E115" s="54"/>
      <c r="F115" s="54"/>
      <c r="G115" s="54"/>
      <c r="H115" s="54"/>
      <c r="I115" s="54"/>
      <c r="J115" s="24"/>
      <c r="K115" s="1"/>
      <c r="O115" s="16"/>
      <c r="P115" s="18" t="str">
        <f>IF(B115='App 4-2&amp;3 Ledger Key'!B115,"yes","no")</f>
        <v>yes</v>
      </c>
      <c r="Q115" s="18" t="str">
        <f>IF(C115='App 4-2&amp;3 Ledger Key'!C115,"yes","no")</f>
        <v>yes</v>
      </c>
      <c r="R115" s="18" t="str">
        <f>IF(D115='App 4-2&amp;3 Ledger Key'!D115,"yes","no")</f>
        <v>yes</v>
      </c>
      <c r="S115" s="18" t="str">
        <f>IF(E115='App 4-2&amp;3 Ledger Key'!E115,"yes","no")</f>
        <v>yes</v>
      </c>
      <c r="T115" s="18" t="str">
        <f>IF(F115='App 4-2&amp;3 Ledger Key'!F115,"yes","no")</f>
        <v>yes</v>
      </c>
      <c r="U115" s="18" t="str">
        <f>IF(G115='App 4-2&amp;3 Ledger Key'!G115,"yes","no")</f>
        <v>yes</v>
      </c>
      <c r="V115" s="18" t="str">
        <f>IF(H115='App 4-2&amp;3 Ledger Key'!H115,"yes","no")</f>
        <v>yes</v>
      </c>
      <c r="W115" s="18" t="str">
        <f>IF(I115='App 4-2&amp;3 Ledger Key'!I115,"yes","no")</f>
        <v>yes</v>
      </c>
      <c r="X115" s="24"/>
    </row>
    <row r="116" spans="1:24" x14ac:dyDescent="0.2">
      <c r="A116" s="31"/>
      <c r="B116" s="82"/>
      <c r="C116" s="56"/>
      <c r="D116" s="56"/>
      <c r="E116" s="56"/>
      <c r="F116" s="56"/>
      <c r="G116" s="56"/>
      <c r="H116" s="56"/>
      <c r="I116" s="56"/>
      <c r="J116" s="22"/>
      <c r="K116" s="1"/>
      <c r="O116" s="31"/>
      <c r="P116" s="18" t="str">
        <f>IF(B116='App 4-2&amp;3 Ledger Key'!B116,"yes","no")</f>
        <v>yes</v>
      </c>
      <c r="Q116" s="18" t="str">
        <f>IF(C116='App 4-2&amp;3 Ledger Key'!C116,"yes","no")</f>
        <v>yes</v>
      </c>
      <c r="R116" s="18" t="str">
        <f>IF(D116='App 4-2&amp;3 Ledger Key'!D116,"yes","no")</f>
        <v>yes</v>
      </c>
      <c r="S116" s="18" t="str">
        <f>IF(E116='App 4-2&amp;3 Ledger Key'!E116,"yes","no")</f>
        <v>yes</v>
      </c>
      <c r="T116" s="18" t="str">
        <f>IF(F116='App 4-2&amp;3 Ledger Key'!F116,"yes","no")</f>
        <v>yes</v>
      </c>
      <c r="U116" s="18" t="str">
        <f>IF(G116='App 4-2&amp;3 Ledger Key'!G116,"yes","no")</f>
        <v>yes</v>
      </c>
      <c r="V116" s="18" t="str">
        <f>IF(H116='App 4-2&amp;3 Ledger Key'!H116,"yes","no")</f>
        <v>yes</v>
      </c>
      <c r="W116" s="18" t="str">
        <f>IF(I116='App 4-2&amp;3 Ledger Key'!I116,"yes","no")</f>
        <v>yes</v>
      </c>
      <c r="X116" s="22"/>
    </row>
    <row r="117" spans="1:24" x14ac:dyDescent="0.2">
      <c r="A117" s="31"/>
      <c r="B117" s="82"/>
      <c r="C117" s="56"/>
      <c r="D117" s="56"/>
      <c r="E117" s="56"/>
      <c r="F117" s="56"/>
      <c r="G117" s="56"/>
      <c r="H117" s="56"/>
      <c r="I117" s="56"/>
      <c r="J117" s="22"/>
      <c r="K117" s="1"/>
      <c r="O117" s="31"/>
      <c r="P117" s="18" t="str">
        <f>IF(B117='App 4-2&amp;3 Ledger Key'!B117,"yes","no")</f>
        <v>yes</v>
      </c>
      <c r="Q117" s="18" t="str">
        <f>IF(C117='App 4-2&amp;3 Ledger Key'!C117,"yes","no")</f>
        <v>yes</v>
      </c>
      <c r="R117" s="18" t="str">
        <f>IF(D117='App 4-2&amp;3 Ledger Key'!D117,"yes","no")</f>
        <v>yes</v>
      </c>
      <c r="S117" s="18" t="str">
        <f>IF(E117='App 4-2&amp;3 Ledger Key'!E117,"yes","no")</f>
        <v>yes</v>
      </c>
      <c r="T117" s="18" t="str">
        <f>IF(F117='App 4-2&amp;3 Ledger Key'!F117,"yes","no")</f>
        <v>yes</v>
      </c>
      <c r="U117" s="18" t="str">
        <f>IF(G117='App 4-2&amp;3 Ledger Key'!G117,"yes","no")</f>
        <v>yes</v>
      </c>
      <c r="V117" s="18" t="str">
        <f>IF(H117='App 4-2&amp;3 Ledger Key'!H117,"yes","no")</f>
        <v>yes</v>
      </c>
      <c r="W117" s="18" t="str">
        <f>IF(I117='App 4-2&amp;3 Ledger Key'!I117,"yes","no")</f>
        <v>yes</v>
      </c>
      <c r="X117" s="22"/>
    </row>
    <row r="120" spans="1:24" x14ac:dyDescent="0.2">
      <c r="B120" s="41" t="s">
        <v>13</v>
      </c>
      <c r="D120" s="1"/>
      <c r="E120" s="1"/>
      <c r="F120" s="41"/>
      <c r="G120" s="41"/>
      <c r="H120" s="41" t="s">
        <v>14</v>
      </c>
      <c r="I120" s="1"/>
      <c r="J120" s="1"/>
      <c r="P120" s="41" t="s">
        <v>13</v>
      </c>
      <c r="R120" s="1"/>
      <c r="S120" s="1"/>
      <c r="T120" s="41"/>
      <c r="U120" s="41"/>
      <c r="V120" s="41" t="s">
        <v>14</v>
      </c>
      <c r="W120" s="1"/>
      <c r="X120" s="1"/>
    </row>
    <row r="121" spans="1:24" ht="13.5" thickBo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</row>
    <row r="122" spans="1:24" ht="13.5" thickTop="1" x14ac:dyDescent="0.2">
      <c r="A122" s="7"/>
      <c r="B122" s="43"/>
      <c r="C122" s="33"/>
      <c r="D122" s="44"/>
      <c r="E122" s="44" t="s">
        <v>3</v>
      </c>
      <c r="F122" s="44"/>
      <c r="G122" s="44"/>
      <c r="H122" s="45" t="s">
        <v>15</v>
      </c>
      <c r="I122" s="46"/>
      <c r="J122" s="9"/>
      <c r="O122" s="7"/>
      <c r="P122" s="43"/>
      <c r="Q122" s="33"/>
      <c r="R122" s="44"/>
      <c r="S122" s="44" t="s">
        <v>3</v>
      </c>
      <c r="T122" s="44"/>
      <c r="U122" s="44"/>
      <c r="V122" s="45" t="s">
        <v>15</v>
      </c>
      <c r="W122" s="46"/>
      <c r="X122" s="9"/>
    </row>
    <row r="123" spans="1:24" ht="13.5" thickBot="1" x14ac:dyDescent="0.25">
      <c r="A123" s="8"/>
      <c r="B123" s="47" t="s">
        <v>6</v>
      </c>
      <c r="C123" s="48"/>
      <c r="D123" s="49" t="s">
        <v>16</v>
      </c>
      <c r="E123" s="49" t="s">
        <v>9</v>
      </c>
      <c r="F123" s="49" t="s">
        <v>10</v>
      </c>
      <c r="G123" s="49" t="s">
        <v>11</v>
      </c>
      <c r="H123" s="49" t="s">
        <v>10</v>
      </c>
      <c r="I123" s="49" t="s">
        <v>11</v>
      </c>
      <c r="J123" s="10"/>
      <c r="O123" s="8"/>
      <c r="P123" s="47" t="s">
        <v>6</v>
      </c>
      <c r="Q123" s="48"/>
      <c r="R123" s="49" t="s">
        <v>16</v>
      </c>
      <c r="S123" s="49" t="s">
        <v>9</v>
      </c>
      <c r="T123" s="49" t="s">
        <v>10</v>
      </c>
      <c r="U123" s="49" t="s">
        <v>11</v>
      </c>
      <c r="V123" s="49" t="s">
        <v>10</v>
      </c>
      <c r="W123" s="49" t="s">
        <v>11</v>
      </c>
      <c r="X123" s="10"/>
    </row>
    <row r="124" spans="1:24" ht="13.5" thickTop="1" x14ac:dyDescent="0.2">
      <c r="A124" s="16"/>
      <c r="B124" s="81"/>
      <c r="C124" s="54"/>
      <c r="D124" s="54"/>
      <c r="E124" s="54"/>
      <c r="F124" s="54"/>
      <c r="G124" s="54"/>
      <c r="H124" s="54"/>
      <c r="I124" s="55"/>
      <c r="J124" s="24"/>
      <c r="O124" s="16"/>
      <c r="P124" s="18"/>
      <c r="Q124" s="18"/>
      <c r="R124" s="18"/>
      <c r="S124" s="18"/>
      <c r="T124" s="18"/>
      <c r="U124" s="18"/>
      <c r="V124" s="18"/>
      <c r="W124" s="18"/>
      <c r="X124" s="24"/>
    </row>
    <row r="125" spans="1:24" x14ac:dyDescent="0.2">
      <c r="A125" s="31"/>
      <c r="B125" s="82"/>
      <c r="C125" s="56"/>
      <c r="D125" s="56"/>
      <c r="E125" s="56"/>
      <c r="F125" s="56"/>
      <c r="G125" s="56"/>
      <c r="H125" s="56"/>
      <c r="I125" s="56"/>
      <c r="J125" s="22"/>
      <c r="O125" s="31"/>
      <c r="P125" s="20"/>
      <c r="Q125" s="19"/>
      <c r="R125" s="19"/>
      <c r="S125" s="19"/>
      <c r="T125" s="19"/>
      <c r="U125" s="19"/>
      <c r="V125" s="19"/>
      <c r="W125" s="19"/>
      <c r="X125" s="22"/>
    </row>
    <row r="126" spans="1:24" x14ac:dyDescent="0.2">
      <c r="A126" s="31"/>
      <c r="B126" s="82"/>
      <c r="C126" s="56"/>
      <c r="D126" s="56"/>
      <c r="E126" s="56"/>
      <c r="F126" s="56"/>
      <c r="G126" s="56"/>
      <c r="H126" s="56"/>
      <c r="I126" s="56"/>
      <c r="J126" s="22"/>
      <c r="O126" s="31"/>
      <c r="P126" s="20"/>
      <c r="Q126" s="19"/>
      <c r="R126" s="19"/>
      <c r="S126" s="19"/>
      <c r="T126" s="19"/>
      <c r="U126" s="19"/>
      <c r="V126" s="19"/>
      <c r="W126" s="19"/>
      <c r="X126" s="22"/>
    </row>
    <row r="127" spans="1:24" x14ac:dyDescent="0.2">
      <c r="A127" s="16"/>
      <c r="B127" s="81"/>
      <c r="C127" s="54"/>
      <c r="D127" s="54"/>
      <c r="E127" s="54"/>
      <c r="F127" s="54"/>
      <c r="G127" s="54"/>
      <c r="H127" s="54"/>
      <c r="I127" s="54"/>
      <c r="J127" s="24"/>
      <c r="O127" s="16"/>
      <c r="P127" s="18"/>
      <c r="Q127" s="17"/>
      <c r="R127" s="17"/>
      <c r="S127" s="17"/>
      <c r="T127" s="17"/>
      <c r="U127" s="17"/>
      <c r="V127" s="17"/>
      <c r="W127" s="17"/>
      <c r="X127" s="24"/>
    </row>
    <row r="128" spans="1:24" x14ac:dyDescent="0.2">
      <c r="A128" s="31"/>
      <c r="B128" s="82"/>
      <c r="C128" s="56"/>
      <c r="D128" s="56"/>
      <c r="E128" s="56"/>
      <c r="F128" s="56"/>
      <c r="G128" s="56"/>
      <c r="H128" s="56"/>
      <c r="I128" s="56"/>
      <c r="J128" s="22"/>
      <c r="O128" s="31"/>
      <c r="P128" s="20"/>
      <c r="Q128" s="19"/>
      <c r="R128" s="19"/>
      <c r="S128" s="19"/>
      <c r="T128" s="19"/>
      <c r="U128" s="19"/>
      <c r="V128" s="19"/>
      <c r="W128" s="19"/>
      <c r="X128" s="22"/>
    </row>
    <row r="129" spans="1:24" x14ac:dyDescent="0.2">
      <c r="A129" s="31"/>
      <c r="B129" s="82"/>
      <c r="C129" s="56"/>
      <c r="D129" s="56"/>
      <c r="E129" s="56"/>
      <c r="F129" s="56"/>
      <c r="G129" s="56"/>
      <c r="H129" s="56"/>
      <c r="I129" s="56"/>
      <c r="J129" s="22"/>
      <c r="O129" s="31"/>
      <c r="P129" s="20"/>
      <c r="Q129" s="19"/>
      <c r="R129" s="19"/>
      <c r="S129" s="19"/>
      <c r="T129" s="19"/>
      <c r="U129" s="19"/>
      <c r="V129" s="19"/>
      <c r="W129" s="19"/>
      <c r="X129" s="22"/>
    </row>
  </sheetData>
  <sheetProtection algorithmName="SHA-512" hashValue="HwqS/bfNkJ6eBa+4HfEWy7YNgH5mzAiuahtyc+vL9ERcL8KbWh/BVpHv1kR4MS+0o1IRnJlzaKDfbfSEm233/g==" saltValue="cblUgBmm0aIHHRzseh8TEw==" spinCount="100000" sheet="1" objects="1" scenarios="1"/>
  <mergeCells count="1">
    <mergeCell ref="B1:C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9"/>
  <sheetViews>
    <sheetView workbookViewId="0">
      <selection activeCell="B114" sqref="B114"/>
    </sheetView>
  </sheetViews>
  <sheetFormatPr defaultRowHeight="12.75" x14ac:dyDescent="0.2"/>
  <cols>
    <col min="1" max="1" width="0.85546875" customWidth="1"/>
    <col min="2" max="2" width="8.7109375" customWidth="1"/>
    <col min="3" max="3" width="3.7109375" customWidth="1"/>
    <col min="4" max="4" width="31.42578125" customWidth="1"/>
    <col min="5" max="5" width="4.7109375" customWidth="1"/>
    <col min="10" max="10" width="0.42578125" customWidth="1"/>
  </cols>
  <sheetData>
    <row r="2" spans="1:11" x14ac:dyDescent="0.2">
      <c r="A2" s="33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B3" s="41" t="s">
        <v>13</v>
      </c>
      <c r="D3" s="1" t="s">
        <v>17</v>
      </c>
      <c r="E3" s="1"/>
      <c r="F3" s="41"/>
      <c r="G3" s="41"/>
      <c r="H3" s="41" t="s">
        <v>14</v>
      </c>
      <c r="I3" s="1">
        <v>110</v>
      </c>
      <c r="J3" s="1"/>
      <c r="K3" s="1"/>
    </row>
    <row r="4" spans="1:11" ht="13.5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13.5" thickTop="1" x14ac:dyDescent="0.2">
      <c r="A5" s="7"/>
      <c r="B5" s="43"/>
      <c r="C5" s="33"/>
      <c r="D5" s="44"/>
      <c r="E5" s="44" t="s">
        <v>3</v>
      </c>
      <c r="F5" s="44"/>
      <c r="G5" s="44"/>
      <c r="H5" s="45" t="s">
        <v>15</v>
      </c>
      <c r="I5" s="46"/>
      <c r="J5" s="9"/>
      <c r="K5" s="1"/>
    </row>
    <row r="6" spans="1:11" ht="13.5" thickBot="1" x14ac:dyDescent="0.25">
      <c r="A6" s="8"/>
      <c r="B6" s="47" t="s">
        <v>6</v>
      </c>
      <c r="C6" s="48"/>
      <c r="D6" s="49" t="s">
        <v>16</v>
      </c>
      <c r="E6" s="49" t="s">
        <v>9</v>
      </c>
      <c r="F6" s="49" t="s">
        <v>10</v>
      </c>
      <c r="G6" s="49" t="s">
        <v>11</v>
      </c>
      <c r="H6" s="49" t="s">
        <v>10</v>
      </c>
      <c r="I6" s="49" t="s">
        <v>11</v>
      </c>
      <c r="J6" s="10"/>
      <c r="K6" s="1"/>
    </row>
    <row r="7" spans="1:11" ht="13.5" thickTop="1" x14ac:dyDescent="0.2">
      <c r="A7" s="16"/>
      <c r="B7" s="18" t="s">
        <v>38</v>
      </c>
      <c r="C7" s="17">
        <v>31</v>
      </c>
      <c r="D7" s="17"/>
      <c r="E7" s="17">
        <v>1</v>
      </c>
      <c r="F7" s="17">
        <v>2532</v>
      </c>
      <c r="G7" s="17"/>
      <c r="H7" s="17">
        <v>2532</v>
      </c>
      <c r="I7" s="29"/>
      <c r="J7" s="24"/>
      <c r="K7" s="1"/>
    </row>
    <row r="8" spans="1:11" x14ac:dyDescent="0.2">
      <c r="A8" s="31"/>
      <c r="B8" s="20"/>
      <c r="C8" s="19">
        <v>31</v>
      </c>
      <c r="D8" s="19"/>
      <c r="E8" s="19">
        <v>1</v>
      </c>
      <c r="F8" s="19"/>
      <c r="G8" s="19">
        <v>885</v>
      </c>
      <c r="H8" s="19">
        <v>1647</v>
      </c>
      <c r="I8" s="19"/>
      <c r="J8" s="22"/>
      <c r="K8" s="1"/>
    </row>
    <row r="9" spans="1:11" x14ac:dyDescent="0.2">
      <c r="A9" s="31"/>
      <c r="B9" s="20"/>
      <c r="C9" s="19"/>
      <c r="D9" s="19"/>
      <c r="E9" s="19"/>
      <c r="F9" s="19"/>
      <c r="G9" s="19"/>
      <c r="H9" s="19"/>
      <c r="I9" s="19"/>
      <c r="J9" s="22"/>
      <c r="K9" s="1"/>
    </row>
    <row r="10" spans="1:11" x14ac:dyDescent="0.2">
      <c r="A10" s="16"/>
      <c r="B10" s="18"/>
      <c r="C10" s="17"/>
      <c r="D10" s="17"/>
      <c r="E10" s="17"/>
      <c r="F10" s="17"/>
      <c r="G10" s="17"/>
      <c r="H10" s="17"/>
      <c r="I10" s="17"/>
      <c r="J10" s="24"/>
      <c r="K10" s="1"/>
    </row>
    <row r="11" spans="1:11" x14ac:dyDescent="0.2">
      <c r="A11" s="31"/>
      <c r="B11" s="20"/>
      <c r="C11" s="19"/>
      <c r="D11" s="19"/>
      <c r="E11" s="19"/>
      <c r="F11" s="19"/>
      <c r="G11" s="19"/>
      <c r="H11" s="19"/>
      <c r="I11" s="19"/>
      <c r="J11" s="22"/>
      <c r="K11" s="1"/>
    </row>
    <row r="12" spans="1:11" x14ac:dyDescent="0.2">
      <c r="A12" s="31"/>
      <c r="B12" s="20"/>
      <c r="C12" s="19"/>
      <c r="D12" s="19"/>
      <c r="E12" s="19"/>
      <c r="F12" s="19"/>
      <c r="G12" s="19"/>
      <c r="H12" s="19"/>
      <c r="I12" s="19"/>
      <c r="J12" s="22"/>
      <c r="K12" s="1"/>
    </row>
    <row r="13" spans="1:11" x14ac:dyDescent="0.2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33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B15" s="41" t="s">
        <v>13</v>
      </c>
      <c r="D15" s="1" t="s">
        <v>23</v>
      </c>
      <c r="E15" s="1"/>
      <c r="F15" s="1"/>
      <c r="G15" s="41"/>
      <c r="H15" s="41" t="s">
        <v>14</v>
      </c>
      <c r="I15" s="1">
        <v>120</v>
      </c>
      <c r="J15" s="1"/>
      <c r="K15" s="1"/>
    </row>
    <row r="16" spans="1:11" ht="13.5" thickBot="1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1"/>
    </row>
    <row r="17" spans="1:11" ht="13.5" thickTop="1" x14ac:dyDescent="0.2">
      <c r="A17" s="7"/>
      <c r="B17" s="43"/>
      <c r="C17" s="33"/>
      <c r="D17" s="44"/>
      <c r="E17" s="44" t="s">
        <v>3</v>
      </c>
      <c r="F17" s="44"/>
      <c r="G17" s="44"/>
      <c r="H17" s="45" t="s">
        <v>15</v>
      </c>
      <c r="I17" s="46"/>
      <c r="J17" s="9"/>
      <c r="K17" s="1"/>
    </row>
    <row r="18" spans="1:11" ht="13.5" thickBot="1" x14ac:dyDescent="0.25">
      <c r="A18" s="8"/>
      <c r="B18" s="47" t="s">
        <v>6</v>
      </c>
      <c r="C18" s="48"/>
      <c r="D18" s="49" t="s">
        <v>16</v>
      </c>
      <c r="E18" s="49" t="s">
        <v>9</v>
      </c>
      <c r="F18" s="49" t="s">
        <v>10</v>
      </c>
      <c r="G18" s="49" t="s">
        <v>11</v>
      </c>
      <c r="H18" s="49" t="s">
        <v>10</v>
      </c>
      <c r="I18" s="49" t="s">
        <v>11</v>
      </c>
      <c r="J18" s="10"/>
      <c r="K18" s="1"/>
    </row>
    <row r="19" spans="1:11" ht="13.5" thickTop="1" x14ac:dyDescent="0.2">
      <c r="A19" s="16"/>
      <c r="B19" s="18" t="s">
        <v>38</v>
      </c>
      <c r="C19" s="17">
        <v>15</v>
      </c>
      <c r="D19" s="17"/>
      <c r="E19" s="17">
        <v>1</v>
      </c>
      <c r="F19" s="17">
        <v>75</v>
      </c>
      <c r="G19" s="17"/>
      <c r="H19" s="17">
        <v>75</v>
      </c>
      <c r="I19" s="29"/>
      <c r="J19" s="24"/>
      <c r="K19" s="1"/>
    </row>
    <row r="20" spans="1:11" x14ac:dyDescent="0.2">
      <c r="A20" s="31"/>
      <c r="B20" s="20"/>
      <c r="C20" s="19">
        <v>27</v>
      </c>
      <c r="D20" s="19"/>
      <c r="E20" s="19">
        <v>1</v>
      </c>
      <c r="F20" s="19"/>
      <c r="G20" s="19">
        <v>50</v>
      </c>
      <c r="H20" s="19">
        <v>25</v>
      </c>
      <c r="I20" s="19"/>
      <c r="J20" s="22"/>
      <c r="K20" s="1"/>
    </row>
    <row r="21" spans="1:11" x14ac:dyDescent="0.2">
      <c r="A21" s="31"/>
      <c r="B21" s="20"/>
      <c r="C21" s="19"/>
      <c r="D21" s="19"/>
      <c r="E21" s="19"/>
      <c r="F21" s="19"/>
      <c r="G21" s="19"/>
      <c r="H21" s="19"/>
      <c r="I21" s="19"/>
      <c r="J21" s="22"/>
      <c r="K21" s="1"/>
    </row>
    <row r="22" spans="1:11" x14ac:dyDescent="0.2">
      <c r="A22" s="16"/>
      <c r="B22" s="18"/>
      <c r="C22" s="17"/>
      <c r="D22" s="17"/>
      <c r="E22" s="17"/>
      <c r="F22" s="17"/>
      <c r="G22" s="17"/>
      <c r="H22" s="17"/>
      <c r="I22" s="17"/>
      <c r="J22" s="24"/>
      <c r="K22" s="1"/>
    </row>
    <row r="23" spans="1:11" x14ac:dyDescent="0.2">
      <c r="A23" s="31"/>
      <c r="B23" s="20"/>
      <c r="C23" s="19"/>
      <c r="D23" s="19"/>
      <c r="E23" s="19"/>
      <c r="F23" s="19"/>
      <c r="G23" s="19"/>
      <c r="H23" s="19"/>
      <c r="I23" s="19"/>
      <c r="J23" s="22"/>
      <c r="K23" s="1"/>
    </row>
    <row r="24" spans="1:11" x14ac:dyDescent="0.2">
      <c r="A24" s="31"/>
      <c r="B24" s="20"/>
      <c r="C24" s="19"/>
      <c r="D24" s="19"/>
      <c r="E24" s="19"/>
      <c r="F24" s="19"/>
      <c r="G24" s="19"/>
      <c r="H24" s="19"/>
      <c r="I24" s="19"/>
      <c r="J24" s="22"/>
      <c r="K24" s="1"/>
    </row>
    <row r="25" spans="1:11" x14ac:dyDescent="0.2">
      <c r="A25" s="33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3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B27" s="41" t="s">
        <v>13</v>
      </c>
      <c r="D27" s="1" t="s">
        <v>18</v>
      </c>
      <c r="E27" s="1"/>
      <c r="F27" s="41"/>
      <c r="G27" s="41"/>
      <c r="H27" s="41" t="s">
        <v>14</v>
      </c>
      <c r="I27" s="1">
        <v>130</v>
      </c>
      <c r="J27" s="1"/>
      <c r="K27" s="1"/>
    </row>
    <row r="28" spans="1:11" ht="13.5" thickBo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1"/>
    </row>
    <row r="29" spans="1:11" ht="13.5" thickTop="1" x14ac:dyDescent="0.2">
      <c r="A29" s="7"/>
      <c r="B29" s="43"/>
      <c r="C29" s="33"/>
      <c r="D29" s="44"/>
      <c r="E29" s="44" t="s">
        <v>3</v>
      </c>
      <c r="F29" s="44"/>
      <c r="G29" s="44"/>
      <c r="H29" s="45" t="s">
        <v>15</v>
      </c>
      <c r="I29" s="46"/>
      <c r="J29" s="9"/>
      <c r="K29" s="1"/>
    </row>
    <row r="30" spans="1:11" ht="13.5" thickBot="1" x14ac:dyDescent="0.25">
      <c r="A30" s="8"/>
      <c r="B30" s="47" t="s">
        <v>6</v>
      </c>
      <c r="C30" s="48"/>
      <c r="D30" s="49" t="s">
        <v>16</v>
      </c>
      <c r="E30" s="49" t="s">
        <v>9</v>
      </c>
      <c r="F30" s="49" t="s">
        <v>10</v>
      </c>
      <c r="G30" s="49" t="s">
        <v>11</v>
      </c>
      <c r="H30" s="49" t="s">
        <v>10</v>
      </c>
      <c r="I30" s="49" t="s">
        <v>11</v>
      </c>
      <c r="J30" s="10"/>
      <c r="K30" s="1"/>
    </row>
    <row r="31" spans="1:11" ht="13.5" thickTop="1" x14ac:dyDescent="0.2">
      <c r="A31" s="16"/>
      <c r="B31" s="18" t="s">
        <v>38</v>
      </c>
      <c r="C31" s="17">
        <v>10</v>
      </c>
      <c r="D31" s="17"/>
      <c r="E31" s="17">
        <v>1</v>
      </c>
      <c r="F31" s="17">
        <v>90</v>
      </c>
      <c r="G31" s="17"/>
      <c r="H31" s="17">
        <v>90</v>
      </c>
      <c r="I31" s="29"/>
      <c r="J31" s="24"/>
      <c r="K31" s="1"/>
    </row>
    <row r="32" spans="1:11" x14ac:dyDescent="0.2">
      <c r="A32" s="31"/>
      <c r="B32" s="20"/>
      <c r="C32" s="19"/>
      <c r="D32" s="19"/>
      <c r="E32" s="19"/>
      <c r="F32" s="19"/>
      <c r="G32" s="19"/>
      <c r="H32" s="19"/>
      <c r="I32" s="19"/>
      <c r="J32" s="22"/>
      <c r="K32" s="1"/>
    </row>
    <row r="33" spans="1:11" x14ac:dyDescent="0.2">
      <c r="A33" s="31"/>
      <c r="B33" s="20"/>
      <c r="C33" s="19"/>
      <c r="D33" s="19"/>
      <c r="E33" s="19"/>
      <c r="F33" s="19"/>
      <c r="G33" s="19"/>
      <c r="H33" s="19"/>
      <c r="I33" s="19"/>
      <c r="J33" s="22"/>
      <c r="K33" s="1"/>
    </row>
    <row r="34" spans="1:11" x14ac:dyDescent="0.2">
      <c r="A34" s="16"/>
      <c r="B34" s="18"/>
      <c r="C34" s="17"/>
      <c r="D34" s="17"/>
      <c r="E34" s="17"/>
      <c r="F34" s="17"/>
      <c r="G34" s="17"/>
      <c r="H34" s="17"/>
      <c r="I34" s="17"/>
      <c r="J34" s="24"/>
      <c r="K34" s="1"/>
    </row>
    <row r="35" spans="1:11" x14ac:dyDescent="0.2">
      <c r="A35" s="31"/>
      <c r="B35" s="20"/>
      <c r="C35" s="19"/>
      <c r="D35" s="19"/>
      <c r="E35" s="19"/>
      <c r="F35" s="19"/>
      <c r="G35" s="19"/>
      <c r="H35" s="19"/>
      <c r="I35" s="19"/>
      <c r="J35" s="22"/>
      <c r="K35" s="1"/>
    </row>
    <row r="36" spans="1:11" x14ac:dyDescent="0.2">
      <c r="A36" s="31"/>
      <c r="B36" s="20"/>
      <c r="C36" s="19"/>
      <c r="D36" s="19"/>
      <c r="E36" s="19"/>
      <c r="F36" s="19"/>
      <c r="G36" s="19"/>
      <c r="H36" s="19"/>
      <c r="I36" s="19"/>
      <c r="J36" s="22"/>
      <c r="K36" s="1"/>
    </row>
    <row r="37" spans="1:11" x14ac:dyDescent="0.2">
      <c r="A37" s="33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33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B39" s="41" t="s">
        <v>13</v>
      </c>
      <c r="D39" s="1" t="s">
        <v>19</v>
      </c>
      <c r="E39" s="1"/>
      <c r="F39" s="41"/>
      <c r="G39" s="41"/>
      <c r="H39" s="41" t="s">
        <v>14</v>
      </c>
      <c r="I39" s="1">
        <v>140</v>
      </c>
      <c r="J39" s="1"/>
      <c r="K39" s="1"/>
    </row>
    <row r="40" spans="1:11" ht="13.5" thickBo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1"/>
    </row>
    <row r="41" spans="1:11" ht="13.5" thickTop="1" x14ac:dyDescent="0.2">
      <c r="A41" s="7"/>
      <c r="B41" s="43"/>
      <c r="C41" s="33"/>
      <c r="D41" s="44"/>
      <c r="E41" s="44" t="s">
        <v>3</v>
      </c>
      <c r="F41" s="44"/>
      <c r="G41" s="44"/>
      <c r="H41" s="45" t="s">
        <v>15</v>
      </c>
      <c r="I41" s="46"/>
      <c r="J41" s="9"/>
      <c r="K41" s="1"/>
    </row>
    <row r="42" spans="1:11" ht="13.5" thickBot="1" x14ac:dyDescent="0.25">
      <c r="A42" s="8"/>
      <c r="B42" s="47" t="s">
        <v>6</v>
      </c>
      <c r="C42" s="48"/>
      <c r="D42" s="49" t="s">
        <v>16</v>
      </c>
      <c r="E42" s="49" t="s">
        <v>9</v>
      </c>
      <c r="F42" s="49" t="s">
        <v>10</v>
      </c>
      <c r="G42" s="49" t="s">
        <v>11</v>
      </c>
      <c r="H42" s="49" t="s">
        <v>10</v>
      </c>
      <c r="I42" s="49" t="s">
        <v>11</v>
      </c>
      <c r="J42" s="10"/>
      <c r="K42" s="1"/>
    </row>
    <row r="43" spans="1:11" ht="13.5" thickTop="1" x14ac:dyDescent="0.2">
      <c r="A43" s="16"/>
      <c r="B43" s="18" t="s">
        <v>38</v>
      </c>
      <c r="C43" s="17">
        <v>4</v>
      </c>
      <c r="D43" s="17"/>
      <c r="E43" s="17">
        <v>1</v>
      </c>
      <c r="F43" s="17">
        <v>300</v>
      </c>
      <c r="G43" s="17"/>
      <c r="H43" s="17">
        <v>300</v>
      </c>
      <c r="I43" s="29"/>
      <c r="J43" s="24"/>
      <c r="K43" s="1"/>
    </row>
    <row r="44" spans="1:11" x14ac:dyDescent="0.2">
      <c r="A44" s="31"/>
      <c r="B44" s="20"/>
      <c r="C44" s="19"/>
      <c r="D44" s="19"/>
      <c r="E44" s="19"/>
      <c r="F44" s="19"/>
      <c r="G44" s="19"/>
      <c r="H44" s="19"/>
      <c r="I44" s="19"/>
      <c r="J44" s="22"/>
      <c r="K44" s="1"/>
    </row>
    <row r="45" spans="1:11" x14ac:dyDescent="0.2">
      <c r="A45" s="31"/>
      <c r="B45" s="20"/>
      <c r="C45" s="19"/>
      <c r="D45" s="19"/>
      <c r="E45" s="19"/>
      <c r="F45" s="19"/>
      <c r="G45" s="19"/>
      <c r="H45" s="19"/>
      <c r="I45" s="19"/>
      <c r="J45" s="22"/>
      <c r="K45" s="1"/>
    </row>
    <row r="46" spans="1:11" x14ac:dyDescent="0.2">
      <c r="A46" s="16"/>
      <c r="B46" s="18"/>
      <c r="C46" s="17"/>
      <c r="D46" s="17"/>
      <c r="E46" s="17"/>
      <c r="F46" s="17"/>
      <c r="G46" s="17"/>
      <c r="H46" s="17"/>
      <c r="I46" s="17"/>
      <c r="J46" s="24"/>
      <c r="K46" s="1"/>
    </row>
    <row r="47" spans="1:11" x14ac:dyDescent="0.2">
      <c r="A47" s="31"/>
      <c r="B47" s="20"/>
      <c r="C47" s="19"/>
      <c r="D47" s="19"/>
      <c r="E47" s="19"/>
      <c r="F47" s="19"/>
      <c r="G47" s="19"/>
      <c r="H47" s="19"/>
      <c r="I47" s="19"/>
      <c r="J47" s="22"/>
      <c r="K47" s="1"/>
    </row>
    <row r="48" spans="1:11" x14ac:dyDescent="0.2">
      <c r="A48" s="31"/>
      <c r="B48" s="20"/>
      <c r="C48" s="19"/>
      <c r="D48" s="19"/>
      <c r="E48" s="19"/>
      <c r="F48" s="19"/>
      <c r="G48" s="19"/>
      <c r="H48" s="19"/>
      <c r="I48" s="19"/>
      <c r="J48" s="22"/>
      <c r="K48" s="1"/>
    </row>
    <row r="49" spans="1:11" x14ac:dyDescent="0.2">
      <c r="A49" s="33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33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33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33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33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33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33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33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B57" s="41" t="s">
        <v>13</v>
      </c>
      <c r="D57" s="1" t="s">
        <v>24</v>
      </c>
      <c r="E57" s="1"/>
      <c r="F57" s="41"/>
      <c r="G57" s="41"/>
      <c r="H57" s="41" t="s">
        <v>14</v>
      </c>
      <c r="I57" s="1">
        <v>210</v>
      </c>
      <c r="J57" s="1"/>
      <c r="K57" s="1"/>
    </row>
    <row r="58" spans="1:11" ht="13.5" thickBo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1"/>
    </row>
    <row r="59" spans="1:11" ht="13.5" thickTop="1" x14ac:dyDescent="0.2">
      <c r="A59" s="7"/>
      <c r="B59" s="43"/>
      <c r="C59" s="33"/>
      <c r="D59" s="44"/>
      <c r="E59" s="44" t="s">
        <v>3</v>
      </c>
      <c r="F59" s="44"/>
      <c r="G59" s="44"/>
      <c r="H59" s="45" t="s">
        <v>15</v>
      </c>
      <c r="I59" s="46"/>
      <c r="J59" s="9"/>
      <c r="K59" s="1"/>
    </row>
    <row r="60" spans="1:11" ht="13.5" thickBot="1" x14ac:dyDescent="0.25">
      <c r="A60" s="8"/>
      <c r="B60" s="47" t="s">
        <v>6</v>
      </c>
      <c r="C60" s="48"/>
      <c r="D60" s="49" t="s">
        <v>16</v>
      </c>
      <c r="E60" s="49" t="s">
        <v>9</v>
      </c>
      <c r="F60" s="49" t="s">
        <v>10</v>
      </c>
      <c r="G60" s="49" t="s">
        <v>11</v>
      </c>
      <c r="H60" s="49" t="s">
        <v>10</v>
      </c>
      <c r="I60" s="49" t="s">
        <v>11</v>
      </c>
      <c r="J60" s="10"/>
      <c r="K60" s="1"/>
    </row>
    <row r="61" spans="1:11" ht="13.5" thickTop="1" x14ac:dyDescent="0.2">
      <c r="A61" s="16"/>
      <c r="B61" s="18" t="s">
        <v>38</v>
      </c>
      <c r="C61" s="17">
        <v>10</v>
      </c>
      <c r="D61" s="17"/>
      <c r="E61" s="17">
        <v>1</v>
      </c>
      <c r="F61" s="17"/>
      <c r="G61" s="17">
        <v>90</v>
      </c>
      <c r="H61" s="17"/>
      <c r="I61" s="19">
        <v>90</v>
      </c>
      <c r="J61" s="24"/>
      <c r="K61" s="1"/>
    </row>
    <row r="62" spans="1:11" x14ac:dyDescent="0.2">
      <c r="A62" s="31"/>
      <c r="B62" s="20"/>
      <c r="C62" s="19">
        <v>20</v>
      </c>
      <c r="D62" s="19"/>
      <c r="E62" s="19">
        <v>1</v>
      </c>
      <c r="F62" s="19">
        <v>60</v>
      </c>
      <c r="G62" s="19"/>
      <c r="H62" s="19"/>
      <c r="I62" s="19">
        <v>30</v>
      </c>
      <c r="J62" s="22"/>
      <c r="K62" s="1"/>
    </row>
    <row r="63" spans="1:11" x14ac:dyDescent="0.2">
      <c r="A63" s="31"/>
      <c r="B63" s="20"/>
      <c r="C63" s="19"/>
      <c r="D63" s="19"/>
      <c r="E63" s="19"/>
      <c r="F63" s="19"/>
      <c r="G63" s="19"/>
      <c r="H63" s="19"/>
      <c r="I63" s="19"/>
      <c r="J63" s="22"/>
      <c r="K63" s="1"/>
    </row>
    <row r="64" spans="1:11" x14ac:dyDescent="0.2">
      <c r="A64" s="16"/>
      <c r="B64" s="18"/>
      <c r="C64" s="17"/>
      <c r="D64" s="17"/>
      <c r="E64" s="17"/>
      <c r="F64" s="17"/>
      <c r="G64" s="17"/>
      <c r="H64" s="17"/>
      <c r="I64" s="17"/>
      <c r="J64" s="24"/>
      <c r="K64" s="1"/>
    </row>
    <row r="65" spans="1:11" x14ac:dyDescent="0.2">
      <c r="A65" s="31"/>
      <c r="B65" s="20"/>
      <c r="C65" s="19"/>
      <c r="D65" s="19"/>
      <c r="E65" s="19"/>
      <c r="F65" s="19"/>
      <c r="G65" s="19"/>
      <c r="H65" s="19"/>
      <c r="I65" s="19"/>
      <c r="J65" s="22"/>
      <c r="K65" s="1"/>
    </row>
    <row r="66" spans="1:11" x14ac:dyDescent="0.2">
      <c r="A66" s="31"/>
      <c r="B66" s="20"/>
      <c r="C66" s="19"/>
      <c r="D66" s="19"/>
      <c r="E66" s="19"/>
      <c r="F66" s="19"/>
      <c r="G66" s="19"/>
      <c r="H66" s="19"/>
      <c r="I66" s="19"/>
      <c r="J66" s="22"/>
      <c r="K66" s="1"/>
    </row>
    <row r="67" spans="1:11" x14ac:dyDescent="0.2">
      <c r="A67" s="33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33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B69" s="41" t="s">
        <v>13</v>
      </c>
      <c r="D69" s="1" t="s">
        <v>25</v>
      </c>
      <c r="E69" s="1"/>
      <c r="F69" s="41"/>
      <c r="G69" s="41"/>
      <c r="H69" s="41" t="s">
        <v>14</v>
      </c>
      <c r="I69" s="1">
        <v>310</v>
      </c>
      <c r="J69" s="1"/>
      <c r="K69" s="1"/>
    </row>
    <row r="70" spans="1:11" ht="13.5" thickBo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1"/>
    </row>
    <row r="71" spans="1:11" ht="13.5" thickTop="1" x14ac:dyDescent="0.2">
      <c r="A71" s="7"/>
      <c r="B71" s="43"/>
      <c r="C71" s="33"/>
      <c r="D71" s="44"/>
      <c r="E71" s="44" t="s">
        <v>3</v>
      </c>
      <c r="F71" s="44"/>
      <c r="G71" s="44"/>
      <c r="H71" s="45" t="s">
        <v>15</v>
      </c>
      <c r="I71" s="46"/>
      <c r="J71" s="9"/>
      <c r="K71" s="1"/>
    </row>
    <row r="72" spans="1:11" ht="13.5" thickBot="1" x14ac:dyDescent="0.25">
      <c r="A72" s="8"/>
      <c r="B72" s="47" t="s">
        <v>6</v>
      </c>
      <c r="C72" s="48"/>
      <c r="D72" s="49" t="s">
        <v>16</v>
      </c>
      <c r="E72" s="49" t="s">
        <v>9</v>
      </c>
      <c r="F72" s="49" t="s">
        <v>10</v>
      </c>
      <c r="G72" s="49" t="s">
        <v>11</v>
      </c>
      <c r="H72" s="49" t="s">
        <v>10</v>
      </c>
      <c r="I72" s="49" t="s">
        <v>11</v>
      </c>
      <c r="J72" s="10"/>
      <c r="K72" s="1"/>
    </row>
    <row r="73" spans="1:11" ht="13.5" thickTop="1" x14ac:dyDescent="0.2">
      <c r="A73" s="16"/>
      <c r="B73" s="18" t="s">
        <v>38</v>
      </c>
      <c r="C73" s="17">
        <v>1</v>
      </c>
      <c r="D73" s="17"/>
      <c r="E73" s="17">
        <v>1</v>
      </c>
      <c r="F73" s="17"/>
      <c r="G73" s="17">
        <v>2000</v>
      </c>
      <c r="H73" s="17"/>
      <c r="I73" s="17">
        <v>2000</v>
      </c>
      <c r="J73" s="24"/>
      <c r="K73" s="1"/>
    </row>
    <row r="74" spans="1:11" x14ac:dyDescent="0.2">
      <c r="A74" s="31"/>
      <c r="B74" s="20"/>
      <c r="C74" s="19"/>
      <c r="D74" s="19"/>
      <c r="E74" s="19"/>
      <c r="F74" s="19"/>
      <c r="G74" s="19"/>
      <c r="H74" s="19"/>
      <c r="I74" s="19"/>
      <c r="J74" s="22"/>
      <c r="K74" s="1"/>
    </row>
    <row r="75" spans="1:11" x14ac:dyDescent="0.2">
      <c r="A75" s="31"/>
      <c r="B75" s="20"/>
      <c r="C75" s="19"/>
      <c r="D75" s="19"/>
      <c r="E75" s="19"/>
      <c r="F75" s="19"/>
      <c r="G75" s="19"/>
      <c r="H75" s="19"/>
      <c r="I75" s="19"/>
      <c r="J75" s="22"/>
      <c r="K75" s="1"/>
    </row>
    <row r="76" spans="1:11" x14ac:dyDescent="0.2">
      <c r="A76" s="16"/>
      <c r="B76" s="18"/>
      <c r="C76" s="17"/>
      <c r="D76" s="17"/>
      <c r="E76" s="17"/>
      <c r="F76" s="17"/>
      <c r="G76" s="17"/>
      <c r="H76" s="17"/>
      <c r="I76" s="17"/>
      <c r="J76" s="24"/>
      <c r="K76" s="1"/>
    </row>
    <row r="77" spans="1:11" x14ac:dyDescent="0.2">
      <c r="A77" s="31"/>
      <c r="B77" s="20"/>
      <c r="C77" s="19"/>
      <c r="D77" s="19"/>
      <c r="E77" s="19"/>
      <c r="F77" s="19"/>
      <c r="G77" s="19"/>
      <c r="H77" s="19"/>
      <c r="I77" s="19"/>
      <c r="J77" s="22"/>
      <c r="K77" s="1"/>
    </row>
    <row r="78" spans="1:11" x14ac:dyDescent="0.2">
      <c r="A78" s="31"/>
      <c r="B78" s="20"/>
      <c r="C78" s="19"/>
      <c r="D78" s="19"/>
      <c r="E78" s="19"/>
      <c r="F78" s="19"/>
      <c r="G78" s="19"/>
      <c r="H78" s="19"/>
      <c r="I78" s="19"/>
      <c r="J78" s="22"/>
      <c r="K78" s="1"/>
    </row>
    <row r="79" spans="1:11" x14ac:dyDescent="0.2">
      <c r="A79" s="33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33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B81" s="41" t="s">
        <v>13</v>
      </c>
      <c r="D81" s="1" t="s">
        <v>26</v>
      </c>
      <c r="E81" s="1"/>
      <c r="F81" s="41"/>
      <c r="G81" s="41"/>
      <c r="H81" s="41" t="s">
        <v>14</v>
      </c>
      <c r="I81" s="1">
        <v>320</v>
      </c>
      <c r="J81" s="1"/>
      <c r="K81" s="1"/>
    </row>
    <row r="82" spans="1:11" ht="13.5" thickBo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1"/>
    </row>
    <row r="83" spans="1:11" ht="13.5" thickTop="1" x14ac:dyDescent="0.2">
      <c r="A83" s="7"/>
      <c r="B83" s="43"/>
      <c r="C83" s="33"/>
      <c r="D83" s="44"/>
      <c r="E83" s="44" t="s">
        <v>3</v>
      </c>
      <c r="F83" s="44"/>
      <c r="G83" s="44"/>
      <c r="H83" s="45" t="s">
        <v>15</v>
      </c>
      <c r="I83" s="46"/>
      <c r="J83" s="9"/>
      <c r="K83" s="1"/>
    </row>
    <row r="84" spans="1:11" ht="13.5" thickBot="1" x14ac:dyDescent="0.25">
      <c r="A84" s="8"/>
      <c r="B84" s="47" t="s">
        <v>6</v>
      </c>
      <c r="C84" s="48"/>
      <c r="D84" s="49" t="s">
        <v>16</v>
      </c>
      <c r="E84" s="49" t="s">
        <v>9</v>
      </c>
      <c r="F84" s="49" t="s">
        <v>10</v>
      </c>
      <c r="G84" s="49" t="s">
        <v>11</v>
      </c>
      <c r="H84" s="49" t="s">
        <v>10</v>
      </c>
      <c r="I84" s="49" t="s">
        <v>11</v>
      </c>
      <c r="J84" s="10"/>
      <c r="K84" s="1"/>
    </row>
    <row r="85" spans="1:11" ht="13.5" thickTop="1" x14ac:dyDescent="0.2">
      <c r="A85" s="16"/>
      <c r="B85" s="18" t="s">
        <v>38</v>
      </c>
      <c r="C85" s="17">
        <v>31</v>
      </c>
      <c r="D85" s="17"/>
      <c r="E85" s="17">
        <v>1</v>
      </c>
      <c r="F85" s="17">
        <v>400</v>
      </c>
      <c r="G85" s="17"/>
      <c r="H85" s="17">
        <v>400</v>
      </c>
      <c r="I85" s="29"/>
      <c r="J85" s="24"/>
      <c r="K85" s="1"/>
    </row>
    <row r="86" spans="1:11" x14ac:dyDescent="0.2">
      <c r="A86" s="31"/>
      <c r="B86" s="20"/>
      <c r="C86" s="19"/>
      <c r="D86" s="19"/>
      <c r="E86" s="19"/>
      <c r="F86" s="19"/>
      <c r="G86" s="19"/>
      <c r="H86" s="19"/>
      <c r="I86" s="19"/>
      <c r="J86" s="22"/>
      <c r="K86" s="1"/>
    </row>
    <row r="87" spans="1:11" x14ac:dyDescent="0.2">
      <c r="A87" s="31"/>
      <c r="B87" s="20"/>
      <c r="C87" s="19"/>
      <c r="D87" s="19"/>
      <c r="E87" s="19"/>
      <c r="F87" s="19"/>
      <c r="G87" s="19"/>
      <c r="H87" s="19"/>
      <c r="I87" s="19"/>
      <c r="J87" s="22"/>
      <c r="K87" s="1"/>
    </row>
    <row r="88" spans="1:11" x14ac:dyDescent="0.2">
      <c r="A88" s="16"/>
      <c r="B88" s="18"/>
      <c r="C88" s="17"/>
      <c r="D88" s="17"/>
      <c r="E88" s="17"/>
      <c r="F88" s="17"/>
      <c r="G88" s="17"/>
      <c r="H88" s="17"/>
      <c r="I88" s="17"/>
      <c r="J88" s="24"/>
      <c r="K88" s="1"/>
    </row>
    <row r="89" spans="1:11" x14ac:dyDescent="0.2">
      <c r="A89" s="31"/>
      <c r="B89" s="20"/>
      <c r="C89" s="19"/>
      <c r="D89" s="19"/>
      <c r="E89" s="19"/>
      <c r="F89" s="19"/>
      <c r="G89" s="19"/>
      <c r="H89" s="19"/>
      <c r="I89" s="19"/>
      <c r="J89" s="22"/>
      <c r="K89" s="1"/>
    </row>
    <row r="90" spans="1:11" x14ac:dyDescent="0.2">
      <c r="A90" s="31"/>
      <c r="B90" s="20"/>
      <c r="C90" s="19"/>
      <c r="D90" s="19"/>
      <c r="E90" s="19"/>
      <c r="F90" s="19"/>
      <c r="G90" s="19"/>
      <c r="H90" s="19"/>
      <c r="I90" s="19"/>
      <c r="J90" s="22"/>
      <c r="K90" s="1"/>
    </row>
    <row r="91" spans="1:11" x14ac:dyDescent="0.2">
      <c r="A91" s="33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33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B93" s="41" t="s">
        <v>13</v>
      </c>
      <c r="D93" s="1" t="s">
        <v>20</v>
      </c>
      <c r="E93" s="1"/>
      <c r="F93" s="41"/>
      <c r="G93" s="41"/>
      <c r="H93" s="41" t="s">
        <v>14</v>
      </c>
      <c r="I93" s="1">
        <v>410</v>
      </c>
      <c r="J93" s="1"/>
      <c r="K93" s="1"/>
    </row>
    <row r="94" spans="1:11" ht="13.5" thickBo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1"/>
    </row>
    <row r="95" spans="1:11" ht="13.5" thickTop="1" x14ac:dyDescent="0.2">
      <c r="A95" s="7"/>
      <c r="B95" s="43"/>
      <c r="C95" s="33"/>
      <c r="D95" s="44"/>
      <c r="E95" s="44" t="s">
        <v>3</v>
      </c>
      <c r="F95" s="44"/>
      <c r="G95" s="44"/>
      <c r="H95" s="45" t="s">
        <v>15</v>
      </c>
      <c r="I95" s="46"/>
      <c r="J95" s="9"/>
      <c r="K95" s="1"/>
    </row>
    <row r="96" spans="1:11" ht="13.5" thickBot="1" x14ac:dyDescent="0.25">
      <c r="A96" s="8"/>
      <c r="B96" s="47" t="s">
        <v>6</v>
      </c>
      <c r="C96" s="48"/>
      <c r="D96" s="49" t="s">
        <v>16</v>
      </c>
      <c r="E96" s="49" t="s">
        <v>9</v>
      </c>
      <c r="F96" s="49" t="s">
        <v>10</v>
      </c>
      <c r="G96" s="49" t="s">
        <v>11</v>
      </c>
      <c r="H96" s="49" t="s">
        <v>10</v>
      </c>
      <c r="I96" s="49" t="s">
        <v>11</v>
      </c>
      <c r="J96" s="10"/>
      <c r="K96" s="1"/>
    </row>
    <row r="97" spans="1:11" ht="13.5" thickTop="1" x14ac:dyDescent="0.2">
      <c r="A97" s="16"/>
      <c r="B97" s="18" t="s">
        <v>38</v>
      </c>
      <c r="C97" s="17">
        <v>31</v>
      </c>
      <c r="D97" s="17"/>
      <c r="E97" s="17">
        <v>1</v>
      </c>
      <c r="F97" s="17"/>
      <c r="G97" s="17">
        <v>557</v>
      </c>
      <c r="H97" s="17"/>
      <c r="I97" s="17">
        <v>557</v>
      </c>
      <c r="J97" s="24"/>
      <c r="K97" s="1"/>
    </row>
    <row r="98" spans="1:11" x14ac:dyDescent="0.2">
      <c r="A98" s="31"/>
      <c r="B98" s="20"/>
      <c r="C98" s="19"/>
      <c r="D98" s="19"/>
      <c r="E98" s="19"/>
      <c r="F98" s="19"/>
      <c r="G98" s="19"/>
      <c r="H98" s="19"/>
      <c r="I98" s="19"/>
      <c r="J98" s="22"/>
      <c r="K98" s="1"/>
    </row>
    <row r="99" spans="1:11" x14ac:dyDescent="0.2">
      <c r="A99" s="31"/>
      <c r="B99" s="20"/>
      <c r="C99" s="19"/>
      <c r="D99" s="19"/>
      <c r="E99" s="19"/>
      <c r="F99" s="19"/>
      <c r="G99" s="19"/>
      <c r="H99" s="19"/>
      <c r="I99" s="19"/>
      <c r="J99" s="22"/>
      <c r="K99" s="1"/>
    </row>
    <row r="100" spans="1:11" x14ac:dyDescent="0.2">
      <c r="A100" s="16"/>
      <c r="B100" s="18"/>
      <c r="C100" s="17"/>
      <c r="D100" s="17"/>
      <c r="E100" s="17"/>
      <c r="F100" s="17"/>
      <c r="G100" s="17"/>
      <c r="H100" s="17"/>
      <c r="I100" s="17"/>
      <c r="J100" s="24"/>
      <c r="K100" s="1"/>
    </row>
    <row r="101" spans="1:11" x14ac:dyDescent="0.2">
      <c r="A101" s="31"/>
      <c r="B101" s="20"/>
      <c r="C101" s="19"/>
      <c r="D101" s="19"/>
      <c r="E101" s="19"/>
      <c r="F101" s="19"/>
      <c r="G101" s="19"/>
      <c r="H101" s="19"/>
      <c r="I101" s="19"/>
      <c r="J101" s="22"/>
      <c r="K101" s="1"/>
    </row>
    <row r="102" spans="1:11" x14ac:dyDescent="0.2">
      <c r="A102" s="31"/>
      <c r="B102" s="20"/>
      <c r="C102" s="19"/>
      <c r="D102" s="19"/>
      <c r="E102" s="19"/>
      <c r="F102" s="19"/>
      <c r="G102" s="19"/>
      <c r="H102" s="19"/>
      <c r="I102" s="19"/>
      <c r="J102" s="22"/>
      <c r="K102" s="1"/>
    </row>
    <row r="103" spans="1:11" x14ac:dyDescent="0.2">
      <c r="A103" s="50"/>
      <c r="B103" s="51"/>
      <c r="C103" s="51"/>
      <c r="D103" s="51"/>
      <c r="E103" s="51"/>
      <c r="F103" s="51"/>
      <c r="G103" s="51"/>
      <c r="H103" s="51"/>
      <c r="I103" s="51"/>
      <c r="J103" s="52"/>
      <c r="K103" s="1"/>
    </row>
    <row r="104" spans="1:11" x14ac:dyDescent="0.2">
      <c r="A104" s="33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33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33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33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B108" s="41" t="s">
        <v>13</v>
      </c>
      <c r="D108" s="1" t="s">
        <v>21</v>
      </c>
      <c r="E108" s="1"/>
      <c r="F108" s="41"/>
      <c r="G108" s="41"/>
      <c r="H108" s="41" t="s">
        <v>14</v>
      </c>
      <c r="I108" s="1">
        <v>510</v>
      </c>
      <c r="J108" s="1"/>
      <c r="K108" s="1"/>
    </row>
    <row r="109" spans="1:11" ht="13.5" thickBo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1"/>
    </row>
    <row r="110" spans="1:11" ht="13.5" thickTop="1" x14ac:dyDescent="0.2">
      <c r="A110" s="7"/>
      <c r="B110" s="43"/>
      <c r="C110" s="33"/>
      <c r="D110" s="44"/>
      <c r="E110" s="44" t="s">
        <v>3</v>
      </c>
      <c r="F110" s="44"/>
      <c r="G110" s="44"/>
      <c r="H110" s="45" t="s">
        <v>15</v>
      </c>
      <c r="I110" s="46"/>
      <c r="J110" s="9"/>
      <c r="K110" s="1"/>
    </row>
    <row r="111" spans="1:11" ht="13.5" thickBot="1" x14ac:dyDescent="0.25">
      <c r="A111" s="8"/>
      <c r="B111" s="47" t="s">
        <v>6</v>
      </c>
      <c r="C111" s="48"/>
      <c r="D111" s="49" t="s">
        <v>16</v>
      </c>
      <c r="E111" s="49" t="s">
        <v>9</v>
      </c>
      <c r="F111" s="49" t="s">
        <v>10</v>
      </c>
      <c r="G111" s="49" t="s">
        <v>11</v>
      </c>
      <c r="H111" s="49" t="s">
        <v>10</v>
      </c>
      <c r="I111" s="49" t="s">
        <v>11</v>
      </c>
      <c r="J111" s="10"/>
      <c r="K111" s="1"/>
    </row>
    <row r="112" spans="1:11" ht="13.5" thickTop="1" x14ac:dyDescent="0.2">
      <c r="A112" s="16"/>
      <c r="B112" s="18" t="s">
        <v>39</v>
      </c>
      <c r="C112" s="17">
        <v>19</v>
      </c>
      <c r="D112" s="17"/>
      <c r="E112" s="17">
        <v>1</v>
      </c>
      <c r="F112" s="17">
        <v>125</v>
      </c>
      <c r="G112" s="17"/>
      <c r="H112" s="17">
        <v>125</v>
      </c>
      <c r="I112" s="29"/>
      <c r="J112" s="24"/>
      <c r="K112" s="1"/>
    </row>
    <row r="113" spans="1:11" x14ac:dyDescent="0.2">
      <c r="A113" s="31"/>
      <c r="B113" s="20"/>
      <c r="C113" s="19"/>
      <c r="D113" s="19"/>
      <c r="E113" s="19"/>
      <c r="F113" s="19"/>
      <c r="G113" s="19"/>
      <c r="H113" s="19"/>
      <c r="I113" s="19"/>
      <c r="J113" s="22"/>
      <c r="K113" s="1"/>
    </row>
    <row r="114" spans="1:11" x14ac:dyDescent="0.2">
      <c r="A114" s="31"/>
      <c r="B114" s="20"/>
      <c r="C114" s="19"/>
      <c r="D114" s="19"/>
      <c r="E114" s="19"/>
      <c r="F114" s="19"/>
      <c r="G114" s="19"/>
      <c r="H114" s="19"/>
      <c r="I114" s="19"/>
      <c r="J114" s="22"/>
      <c r="K114" s="1"/>
    </row>
    <row r="115" spans="1:11" x14ac:dyDescent="0.2">
      <c r="A115" s="16"/>
      <c r="B115" s="18"/>
      <c r="C115" s="17"/>
      <c r="D115" s="17"/>
      <c r="E115" s="17"/>
      <c r="F115" s="17"/>
      <c r="G115" s="17"/>
      <c r="H115" s="17"/>
      <c r="I115" s="17"/>
      <c r="J115" s="24"/>
      <c r="K115" s="1"/>
    </row>
    <row r="116" spans="1:11" x14ac:dyDescent="0.2">
      <c r="A116" s="31"/>
      <c r="B116" s="20"/>
      <c r="C116" s="19"/>
      <c r="D116" s="19"/>
      <c r="E116" s="19"/>
      <c r="F116" s="19"/>
      <c r="G116" s="19"/>
      <c r="H116" s="19"/>
      <c r="I116" s="19"/>
      <c r="J116" s="22"/>
      <c r="K116" s="1"/>
    </row>
    <row r="117" spans="1:11" x14ac:dyDescent="0.2">
      <c r="A117" s="31"/>
      <c r="B117" s="20"/>
      <c r="C117" s="19"/>
      <c r="D117" s="19"/>
      <c r="E117" s="19"/>
      <c r="F117" s="19"/>
      <c r="G117" s="19"/>
      <c r="H117" s="19"/>
      <c r="I117" s="19"/>
      <c r="J117" s="22"/>
      <c r="K117" s="1"/>
    </row>
    <row r="120" spans="1:11" x14ac:dyDescent="0.2">
      <c r="B120" s="41" t="s">
        <v>13</v>
      </c>
      <c r="D120" s="1"/>
      <c r="E120" s="1"/>
      <c r="F120" s="41"/>
      <c r="G120" s="41"/>
      <c r="H120" s="41" t="s">
        <v>14</v>
      </c>
      <c r="I120" s="1"/>
      <c r="J120" s="1"/>
    </row>
    <row r="121" spans="1:11" ht="13.5" thickBo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</row>
    <row r="122" spans="1:11" ht="13.5" thickTop="1" x14ac:dyDescent="0.2">
      <c r="A122" s="7"/>
      <c r="B122" s="43"/>
      <c r="C122" s="33"/>
      <c r="D122" s="44"/>
      <c r="E122" s="44" t="s">
        <v>3</v>
      </c>
      <c r="F122" s="44"/>
      <c r="G122" s="44"/>
      <c r="H122" s="45" t="s">
        <v>15</v>
      </c>
      <c r="I122" s="46"/>
      <c r="J122" s="9"/>
    </row>
    <row r="123" spans="1:11" ht="13.5" thickBot="1" x14ac:dyDescent="0.25">
      <c r="A123" s="8"/>
      <c r="B123" s="47" t="s">
        <v>6</v>
      </c>
      <c r="C123" s="48"/>
      <c r="D123" s="49" t="s">
        <v>16</v>
      </c>
      <c r="E123" s="49" t="s">
        <v>9</v>
      </c>
      <c r="F123" s="49" t="s">
        <v>10</v>
      </c>
      <c r="G123" s="49" t="s">
        <v>11</v>
      </c>
      <c r="H123" s="49" t="s">
        <v>10</v>
      </c>
      <c r="I123" s="49" t="s">
        <v>11</v>
      </c>
      <c r="J123" s="10"/>
    </row>
    <row r="124" spans="1:11" ht="13.5" thickTop="1" x14ac:dyDescent="0.2">
      <c r="A124" s="16"/>
      <c r="B124" s="18"/>
      <c r="C124" s="17"/>
      <c r="D124" s="17"/>
      <c r="E124" s="17"/>
      <c r="F124" s="17"/>
      <c r="G124" s="17"/>
      <c r="H124" s="17"/>
      <c r="I124" s="29"/>
      <c r="J124" s="24"/>
    </row>
    <row r="125" spans="1:11" x14ac:dyDescent="0.2">
      <c r="A125" s="31"/>
      <c r="B125" s="20"/>
      <c r="C125" s="19"/>
      <c r="D125" s="19"/>
      <c r="E125" s="19"/>
      <c r="F125" s="19"/>
      <c r="G125" s="19"/>
      <c r="H125" s="19"/>
      <c r="I125" s="19"/>
      <c r="J125" s="22"/>
    </row>
    <row r="126" spans="1:11" x14ac:dyDescent="0.2">
      <c r="A126" s="31"/>
      <c r="B126" s="20"/>
      <c r="C126" s="19"/>
      <c r="D126" s="19"/>
      <c r="E126" s="19"/>
      <c r="F126" s="19"/>
      <c r="G126" s="19"/>
      <c r="H126" s="19"/>
      <c r="I126" s="19"/>
      <c r="J126" s="22"/>
    </row>
    <row r="127" spans="1:11" x14ac:dyDescent="0.2">
      <c r="A127" s="16"/>
      <c r="B127" s="18"/>
      <c r="C127" s="17"/>
      <c r="D127" s="17"/>
      <c r="E127" s="17"/>
      <c r="F127" s="17"/>
      <c r="G127" s="17"/>
      <c r="H127" s="17"/>
      <c r="I127" s="17"/>
      <c r="J127" s="24"/>
    </row>
    <row r="128" spans="1:11" x14ac:dyDescent="0.2">
      <c r="A128" s="31"/>
      <c r="B128" s="20"/>
      <c r="C128" s="19"/>
      <c r="D128" s="19"/>
      <c r="E128" s="19"/>
      <c r="F128" s="19"/>
      <c r="G128" s="19"/>
      <c r="H128" s="19"/>
      <c r="I128" s="19"/>
      <c r="J128" s="22"/>
    </row>
    <row r="129" spans="1:10" x14ac:dyDescent="0.2">
      <c r="A129" s="31"/>
      <c r="B129" s="20"/>
      <c r="C129" s="19"/>
      <c r="D129" s="19"/>
      <c r="E129" s="19"/>
      <c r="F129" s="19"/>
      <c r="G129" s="19"/>
      <c r="H129" s="19"/>
      <c r="I129" s="19"/>
      <c r="J129" s="2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zoomScaleNormal="100" workbookViewId="0">
      <selection activeCell="D10" sqref="D10"/>
    </sheetView>
  </sheetViews>
  <sheetFormatPr defaultRowHeight="11.25" x14ac:dyDescent="0.2"/>
  <cols>
    <col min="1" max="1" width="2.7109375" style="33" customWidth="1"/>
    <col min="2" max="2" width="4.5703125" style="1" customWidth="1"/>
    <col min="3" max="3" width="3.28515625" style="1" customWidth="1"/>
    <col min="4" max="4" width="40.7109375" style="1" customWidth="1"/>
    <col min="5" max="5" width="6.28515625" style="1" customWidth="1"/>
    <col min="6" max="6" width="6.5703125" style="1" customWidth="1"/>
    <col min="7" max="11" width="10.7109375" style="1" customWidth="1"/>
    <col min="12" max="12" width="2.7109375" style="1" customWidth="1"/>
    <col min="13" max="15" width="9.140625" style="1"/>
    <col min="16" max="18" width="0" style="1" hidden="1" customWidth="1"/>
    <col min="19" max="19" width="1.28515625" style="1" hidden="1" customWidth="1"/>
    <col min="20" max="20" width="4.42578125" style="1" hidden="1" customWidth="1"/>
    <col min="21" max="21" width="4" style="1" hidden="1" customWidth="1"/>
    <col min="22" max="22" width="31" style="1" hidden="1" customWidth="1"/>
    <col min="23" max="23" width="5.85546875" style="1" hidden="1" customWidth="1"/>
    <col min="24" max="29" width="0" style="1" hidden="1" customWidth="1"/>
    <col min="30" max="30" width="2" style="1" hidden="1" customWidth="1"/>
    <col min="31" max="31" width="0" style="1" hidden="1" customWidth="1"/>
    <col min="32" max="16384" width="9.140625" style="1"/>
  </cols>
  <sheetData>
    <row r="1" spans="1:30" ht="12.75" x14ac:dyDescent="0.2">
      <c r="B1" s="92" t="s">
        <v>87</v>
      </c>
      <c r="C1" s="92"/>
      <c r="D1" s="85"/>
    </row>
    <row r="2" spans="1:30" s="2" customFormat="1" ht="15" x14ac:dyDescent="0.2">
      <c r="A2" s="34"/>
      <c r="B2" s="34"/>
      <c r="C2" s="34"/>
      <c r="D2" s="34"/>
      <c r="E2" s="34"/>
      <c r="F2" s="34" t="s">
        <v>0</v>
      </c>
      <c r="G2" s="34"/>
      <c r="H2" s="34"/>
      <c r="I2" s="34"/>
      <c r="J2" s="34" t="s">
        <v>1</v>
      </c>
      <c r="K2" s="34"/>
      <c r="L2" s="34"/>
      <c r="S2" s="34"/>
      <c r="T2" s="34"/>
      <c r="U2" s="34"/>
      <c r="V2" s="34"/>
      <c r="W2" s="34"/>
      <c r="X2" s="34" t="s">
        <v>0</v>
      </c>
      <c r="Y2" s="34"/>
      <c r="Z2" s="34"/>
      <c r="AA2" s="34"/>
      <c r="AB2" s="34" t="s">
        <v>1</v>
      </c>
      <c r="AC2" s="34"/>
      <c r="AD2" s="34"/>
    </row>
    <row r="3" spans="1:30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4">
        <v>2</v>
      </c>
      <c r="I3" s="4">
        <v>3</v>
      </c>
      <c r="J3" s="4">
        <v>4</v>
      </c>
      <c r="K3" s="4">
        <v>5</v>
      </c>
      <c r="L3" s="3"/>
      <c r="S3" s="3"/>
      <c r="T3" s="3"/>
      <c r="U3" s="3"/>
      <c r="V3" s="3"/>
      <c r="W3" s="3"/>
      <c r="X3" s="3"/>
      <c r="Y3" s="4">
        <v>1</v>
      </c>
      <c r="Z3" s="4">
        <v>2</v>
      </c>
      <c r="AA3" s="4">
        <v>3</v>
      </c>
      <c r="AB3" s="4">
        <v>4</v>
      </c>
      <c r="AC3" s="4">
        <v>5</v>
      </c>
      <c r="AD3" s="3"/>
    </row>
    <row r="4" spans="1:30" ht="12.95" customHeight="1" thickTop="1" x14ac:dyDescent="0.2">
      <c r="A4" s="7"/>
      <c r="B4" s="9"/>
      <c r="C4" s="11"/>
      <c r="D4" s="13"/>
      <c r="E4" s="13" t="s">
        <v>2</v>
      </c>
      <c r="F4" s="13" t="s">
        <v>3</v>
      </c>
      <c r="G4" s="35" t="s">
        <v>4</v>
      </c>
      <c r="H4" s="36"/>
      <c r="I4" s="13" t="s">
        <v>5</v>
      </c>
      <c r="J4" s="39" t="s">
        <v>12</v>
      </c>
      <c r="K4" s="40"/>
      <c r="L4" s="9"/>
      <c r="N4" s="1" t="s">
        <v>40</v>
      </c>
      <c r="O4" s="1" t="s">
        <v>41</v>
      </c>
      <c r="S4" s="7"/>
      <c r="T4" s="9"/>
      <c r="U4" s="11"/>
      <c r="V4" s="13"/>
      <c r="W4" s="13" t="s">
        <v>2</v>
      </c>
      <c r="X4" s="13" t="s">
        <v>3</v>
      </c>
      <c r="Y4" s="35" t="s">
        <v>4</v>
      </c>
      <c r="Z4" s="36"/>
      <c r="AA4" s="13" t="s">
        <v>5</v>
      </c>
      <c r="AB4" s="39" t="s">
        <v>12</v>
      </c>
      <c r="AC4" s="40"/>
      <c r="AD4" s="9"/>
    </row>
    <row r="5" spans="1:30" ht="12.95" customHeight="1" thickBot="1" x14ac:dyDescent="0.25">
      <c r="A5" s="8"/>
      <c r="B5" s="37" t="s">
        <v>6</v>
      </c>
      <c r="C5" s="38"/>
      <c r="D5" s="14" t="s">
        <v>7</v>
      </c>
      <c r="E5" s="14" t="s">
        <v>8</v>
      </c>
      <c r="F5" s="14" t="s">
        <v>9</v>
      </c>
      <c r="G5" s="15" t="s">
        <v>10</v>
      </c>
      <c r="H5" s="6" t="s">
        <v>11</v>
      </c>
      <c r="I5" s="14" t="s">
        <v>11</v>
      </c>
      <c r="J5" s="12" t="s">
        <v>10</v>
      </c>
      <c r="K5" s="6" t="s">
        <v>11</v>
      </c>
      <c r="L5" s="10"/>
      <c r="N5" s="1">
        <f>COUNTIF(U6:AC9,"yes")-24</f>
        <v>0</v>
      </c>
      <c r="O5" s="1">
        <v>12</v>
      </c>
      <c r="S5" s="8"/>
      <c r="T5" s="37" t="s">
        <v>6</v>
      </c>
      <c r="U5" s="38"/>
      <c r="V5" s="14" t="s">
        <v>7</v>
      </c>
      <c r="W5" s="14" t="s">
        <v>8</v>
      </c>
      <c r="X5" s="14" t="s">
        <v>9</v>
      </c>
      <c r="Y5" s="15" t="s">
        <v>10</v>
      </c>
      <c r="Z5" s="6" t="s">
        <v>11</v>
      </c>
      <c r="AA5" s="14" t="s">
        <v>11</v>
      </c>
      <c r="AB5" s="12" t="s">
        <v>10</v>
      </c>
      <c r="AC5" s="6" t="s">
        <v>11</v>
      </c>
      <c r="AD5" s="10"/>
    </row>
    <row r="6" spans="1:30" ht="15.95" customHeight="1" thickTop="1" x14ac:dyDescent="0.2">
      <c r="A6" s="16">
        <v>1</v>
      </c>
      <c r="B6" s="18" t="s">
        <v>45</v>
      </c>
      <c r="C6" s="54"/>
      <c r="D6" s="54"/>
      <c r="E6" s="54"/>
      <c r="F6" s="54"/>
      <c r="G6" s="56"/>
      <c r="H6" s="55"/>
      <c r="I6" s="55"/>
      <c r="J6" s="55"/>
      <c r="K6" s="57"/>
      <c r="L6" s="24">
        <v>1</v>
      </c>
      <c r="P6" s="1" t="s">
        <v>20</v>
      </c>
      <c r="S6" s="16">
        <v>1</v>
      </c>
      <c r="T6" s="18" t="s">
        <v>45</v>
      </c>
      <c r="U6" s="17" t="str">
        <f>IF(C6='App 4-4Key'!C6,"yes","no")</f>
        <v>no</v>
      </c>
      <c r="V6" s="17" t="str">
        <f>IF(D6='App 4-4Key'!D6,"yes","no")</f>
        <v>no</v>
      </c>
      <c r="W6" s="17" t="str">
        <f>IF(E6='App 4-4Key'!E6,"yes","no")</f>
        <v>no</v>
      </c>
      <c r="X6" s="17" t="str">
        <f>IF(F6='App 4-4Key'!F6,"yes","no")</f>
        <v>yes</v>
      </c>
      <c r="Y6" s="17" t="str">
        <f>IF(G6='App 4-4Key'!G6,"yes","no")</f>
        <v>no</v>
      </c>
      <c r="Z6" s="17" t="str">
        <f>IF(H6='App 4-4Key'!H6,"yes","no")</f>
        <v>yes</v>
      </c>
      <c r="AA6" s="17" t="str">
        <f>IF(I6='App 4-4Key'!I6,"yes","no")</f>
        <v>yes</v>
      </c>
      <c r="AB6" s="17" t="str">
        <f>IF(J6='App 4-4Key'!J6,"yes","no")</f>
        <v>yes</v>
      </c>
      <c r="AC6" s="17" t="str">
        <f>IF(K6='App 4-4Key'!K6,"yes","no")</f>
        <v>yes</v>
      </c>
      <c r="AD6" s="24">
        <v>1</v>
      </c>
    </row>
    <row r="7" spans="1:30" ht="15.95" customHeight="1" x14ac:dyDescent="0.2">
      <c r="A7" s="31">
        <f t="shared" ref="A7:A30" si="0">A6+1</f>
        <v>2</v>
      </c>
      <c r="B7" s="20"/>
      <c r="C7" s="56"/>
      <c r="D7" s="56"/>
      <c r="E7" s="56"/>
      <c r="F7" s="56"/>
      <c r="G7" s="56"/>
      <c r="H7" s="56"/>
      <c r="I7" s="56"/>
      <c r="J7" s="56"/>
      <c r="K7" s="58"/>
      <c r="L7" s="22">
        <f t="shared" ref="L7:L30" si="1">L6+1</f>
        <v>2</v>
      </c>
      <c r="P7" s="1" t="s">
        <v>42</v>
      </c>
      <c r="S7" s="31">
        <f t="shared" ref="S7:S9" si="2">S6+1</f>
        <v>2</v>
      </c>
      <c r="T7" s="20"/>
      <c r="U7" s="17" t="str">
        <f>IF(C7='App 4-4Key'!C7,"yes","no")</f>
        <v>yes</v>
      </c>
      <c r="V7" s="17" t="str">
        <f>IF(D7='App 4-4Key'!D7,"yes","no")</f>
        <v>no</v>
      </c>
      <c r="W7" s="17" t="str">
        <f>IF(E7='App 4-4Key'!E7,"yes","no")</f>
        <v>yes</v>
      </c>
      <c r="X7" s="17" t="str">
        <f>IF(F7='App 4-4Key'!F7,"yes","no")</f>
        <v>yes</v>
      </c>
      <c r="Y7" s="17" t="str">
        <f>IF(G7='App 4-4Key'!G7,"yes","no")</f>
        <v>yes</v>
      </c>
      <c r="Z7" s="17" t="str">
        <f>IF(H7='App 4-4Key'!H7,"yes","no")</f>
        <v>no</v>
      </c>
      <c r="AA7" s="17" t="str">
        <f>IF(I7='App 4-4Key'!I7,"yes","no")</f>
        <v>yes</v>
      </c>
      <c r="AB7" s="17" t="str">
        <f>IF(J7='App 4-4Key'!J7,"yes","no")</f>
        <v>yes</v>
      </c>
      <c r="AC7" s="17" t="str">
        <f>IF(K7='App 4-4Key'!K7,"yes","no")</f>
        <v>yes</v>
      </c>
      <c r="AD7" s="22">
        <f t="shared" ref="AD7:AD9" si="3">AD6+1</f>
        <v>2</v>
      </c>
    </row>
    <row r="8" spans="1:30" ht="15.95" customHeight="1" thickBot="1" x14ac:dyDescent="0.25">
      <c r="A8" s="32">
        <f t="shared" si="0"/>
        <v>3</v>
      </c>
      <c r="B8" s="25"/>
      <c r="C8" s="59"/>
      <c r="D8" s="59"/>
      <c r="E8" s="59"/>
      <c r="F8" s="59"/>
      <c r="G8" s="59"/>
      <c r="H8" s="59"/>
      <c r="I8" s="59"/>
      <c r="J8" s="59"/>
      <c r="K8" s="60"/>
      <c r="L8" s="28">
        <f t="shared" si="1"/>
        <v>3</v>
      </c>
      <c r="P8" s="1" t="s">
        <v>43</v>
      </c>
      <c r="S8" s="32">
        <f t="shared" si="2"/>
        <v>3</v>
      </c>
      <c r="T8" s="25"/>
      <c r="U8" s="17" t="str">
        <f>IF(C8='App 4-4Key'!C8,"yes","no")</f>
        <v>no</v>
      </c>
      <c r="V8" s="17" t="str">
        <f>IF(D8='App 4-4Key'!D8,"yes","no")</f>
        <v>no</v>
      </c>
      <c r="W8" s="17" t="str">
        <f>IF(E8='App 4-4Key'!E8,"yes","no")</f>
        <v>no</v>
      </c>
      <c r="X8" s="17" t="str">
        <f>IF(F8='App 4-4Key'!F8,"yes","no")</f>
        <v>yes</v>
      </c>
      <c r="Y8" s="17" t="str">
        <f>IF(G8='App 4-4Key'!G8,"yes","no")</f>
        <v>no</v>
      </c>
      <c r="Z8" s="17" t="str">
        <f>IF(H8='App 4-4Key'!H8,"yes","no")</f>
        <v>yes</v>
      </c>
      <c r="AA8" s="17" t="str">
        <f>IF(I8='App 4-4Key'!I8,"yes","no")</f>
        <v>yes</v>
      </c>
      <c r="AB8" s="17" t="str">
        <f>IF(J8='App 4-4Key'!J8,"yes","no")</f>
        <v>yes</v>
      </c>
      <c r="AC8" s="17" t="str">
        <f>IF(K8='App 4-4Key'!K8,"yes","no")</f>
        <v>yes</v>
      </c>
      <c r="AD8" s="28">
        <f t="shared" si="3"/>
        <v>3</v>
      </c>
    </row>
    <row r="9" spans="1:30" ht="15.95" customHeight="1" x14ac:dyDescent="0.2">
      <c r="A9" s="16">
        <f t="shared" si="0"/>
        <v>4</v>
      </c>
      <c r="B9" s="18"/>
      <c r="C9" s="74"/>
      <c r="D9" s="54"/>
      <c r="E9" s="54"/>
      <c r="F9" s="54"/>
      <c r="G9" s="54"/>
      <c r="H9" s="54"/>
      <c r="I9" s="54"/>
      <c r="J9" s="54"/>
      <c r="K9" s="61"/>
      <c r="L9" s="24">
        <f t="shared" si="1"/>
        <v>4</v>
      </c>
      <c r="P9" s="1" t="s">
        <v>44</v>
      </c>
      <c r="S9" s="16">
        <f t="shared" si="2"/>
        <v>4</v>
      </c>
      <c r="T9" s="18"/>
      <c r="U9" s="17" t="str">
        <f>IF(C9='App 4-4Key'!C9,"yes","no")</f>
        <v>yes</v>
      </c>
      <c r="V9" s="17" t="str">
        <f>IF(D9='App 4-4Key'!D9,"yes","no")</f>
        <v>no</v>
      </c>
      <c r="W9" s="17" t="str">
        <f>IF(E9='App 4-4Key'!E9,"yes","no")</f>
        <v>yes</v>
      </c>
      <c r="X9" s="17" t="str">
        <f>IF(F9='App 4-4Key'!F9,"yes","no")</f>
        <v>yes</v>
      </c>
      <c r="Y9" s="17" t="str">
        <f>IF(G9='App 4-4Key'!G9,"yes","no")</f>
        <v>yes</v>
      </c>
      <c r="Z9" s="17" t="str">
        <f>IF(H9='App 4-4Key'!H9,"yes","no")</f>
        <v>no</v>
      </c>
      <c r="AA9" s="17" t="str">
        <f>IF(I9='App 4-4Key'!I9,"yes","no")</f>
        <v>yes</v>
      </c>
      <c r="AB9" s="17" t="str">
        <f>IF(J9='App 4-4Key'!J9,"yes","no")</f>
        <v>yes</v>
      </c>
      <c r="AC9" s="17" t="str">
        <f>IF(K9='App 4-4Key'!K9,"yes","no")</f>
        <v>yes</v>
      </c>
      <c r="AD9" s="24">
        <f t="shared" si="3"/>
        <v>4</v>
      </c>
    </row>
    <row r="10" spans="1:30" ht="15.95" customHeight="1" x14ac:dyDescent="0.2">
      <c r="A10" s="31">
        <f t="shared" si="0"/>
        <v>5</v>
      </c>
      <c r="B10" s="20"/>
      <c r="C10" s="19"/>
      <c r="D10" s="19"/>
      <c r="E10" s="19"/>
      <c r="F10" s="19"/>
      <c r="G10" s="19"/>
      <c r="H10" s="19"/>
      <c r="I10" s="19"/>
      <c r="J10" s="19"/>
      <c r="K10" s="21"/>
      <c r="L10" s="22">
        <f t="shared" si="1"/>
        <v>5</v>
      </c>
    </row>
    <row r="11" spans="1:30" ht="15.95" customHeight="1" thickBot="1" x14ac:dyDescent="0.25">
      <c r="A11" s="32">
        <f t="shared" si="0"/>
        <v>6</v>
      </c>
      <c r="B11" s="25"/>
      <c r="C11" s="26"/>
      <c r="D11" s="26"/>
      <c r="E11" s="26"/>
      <c r="F11" s="26"/>
      <c r="G11" s="26"/>
      <c r="H11" s="26"/>
      <c r="I11" s="26"/>
      <c r="J11" s="26"/>
      <c r="K11" s="27"/>
      <c r="L11" s="28">
        <f t="shared" si="1"/>
        <v>6</v>
      </c>
    </row>
    <row r="12" spans="1:30" ht="15.95" customHeight="1" x14ac:dyDescent="0.2">
      <c r="A12" s="16">
        <f t="shared" si="0"/>
        <v>7</v>
      </c>
      <c r="B12" s="18"/>
      <c r="C12" s="17"/>
      <c r="D12" s="17"/>
      <c r="E12" s="17"/>
      <c r="F12" s="17"/>
      <c r="G12" s="17"/>
      <c r="H12" s="17"/>
      <c r="I12" s="17"/>
      <c r="J12" s="17"/>
      <c r="K12" s="23"/>
      <c r="L12" s="24">
        <f t="shared" si="1"/>
        <v>7</v>
      </c>
    </row>
    <row r="13" spans="1:30" ht="15.95" customHeight="1" x14ac:dyDescent="0.2">
      <c r="A13" s="31">
        <f t="shared" si="0"/>
        <v>8</v>
      </c>
      <c r="B13" s="20"/>
      <c r="C13" s="19"/>
      <c r="D13" s="19"/>
      <c r="E13" s="19"/>
      <c r="F13" s="19"/>
      <c r="G13" s="19"/>
      <c r="H13" s="19"/>
      <c r="I13" s="19"/>
      <c r="J13" s="19"/>
      <c r="K13" s="21"/>
      <c r="L13" s="22">
        <f t="shared" si="1"/>
        <v>8</v>
      </c>
    </row>
    <row r="14" spans="1:30" ht="15.95" customHeight="1" thickBot="1" x14ac:dyDescent="0.25">
      <c r="A14" s="32">
        <f t="shared" si="0"/>
        <v>9</v>
      </c>
      <c r="B14" s="25"/>
      <c r="C14" s="26"/>
      <c r="D14" s="26"/>
      <c r="E14" s="26"/>
      <c r="F14" s="26"/>
      <c r="G14" s="26"/>
      <c r="H14" s="26"/>
      <c r="I14" s="26"/>
      <c r="J14" s="26"/>
      <c r="K14" s="27"/>
      <c r="L14" s="28">
        <f t="shared" si="1"/>
        <v>9</v>
      </c>
    </row>
    <row r="15" spans="1:30" ht="15.95" customHeight="1" x14ac:dyDescent="0.2">
      <c r="A15" s="16">
        <f t="shared" si="0"/>
        <v>10</v>
      </c>
      <c r="B15" s="18"/>
      <c r="C15" s="17"/>
      <c r="D15" s="17"/>
      <c r="E15" s="17"/>
      <c r="F15" s="17"/>
      <c r="G15" s="17"/>
      <c r="H15" s="17"/>
      <c r="I15" s="17"/>
      <c r="J15" s="17"/>
      <c r="K15" s="23"/>
      <c r="L15" s="24">
        <f t="shared" si="1"/>
        <v>10</v>
      </c>
    </row>
    <row r="16" spans="1:30" ht="15.95" customHeight="1" x14ac:dyDescent="0.2">
      <c r="A16" s="31">
        <f t="shared" si="0"/>
        <v>11</v>
      </c>
      <c r="B16" s="20"/>
      <c r="C16" s="19"/>
      <c r="D16" s="19"/>
      <c r="E16" s="19"/>
      <c r="F16" s="19"/>
      <c r="G16" s="19"/>
      <c r="H16" s="19"/>
      <c r="I16" s="19"/>
      <c r="J16" s="19"/>
      <c r="K16" s="21"/>
      <c r="L16" s="22">
        <f t="shared" si="1"/>
        <v>11</v>
      </c>
    </row>
    <row r="17" spans="1:12" ht="15.95" customHeight="1" thickBot="1" x14ac:dyDescent="0.25">
      <c r="A17" s="32">
        <f t="shared" si="0"/>
        <v>12</v>
      </c>
      <c r="B17" s="25"/>
      <c r="C17" s="26"/>
      <c r="D17" s="26"/>
      <c r="E17" s="26"/>
      <c r="F17" s="26"/>
      <c r="G17" s="26"/>
      <c r="H17" s="26"/>
      <c r="I17" s="26"/>
      <c r="J17" s="26"/>
      <c r="K17" s="27"/>
      <c r="L17" s="28">
        <f t="shared" si="1"/>
        <v>12</v>
      </c>
    </row>
    <row r="18" spans="1:12" ht="15.95" customHeight="1" x14ac:dyDescent="0.2">
      <c r="A18" s="16">
        <f t="shared" si="0"/>
        <v>13</v>
      </c>
      <c r="B18" s="18"/>
      <c r="C18" s="17"/>
      <c r="D18" s="17"/>
      <c r="E18" s="17"/>
      <c r="F18" s="17"/>
      <c r="G18" s="17"/>
      <c r="H18" s="17"/>
      <c r="I18" s="17"/>
      <c r="J18" s="17"/>
      <c r="K18" s="23"/>
      <c r="L18" s="24">
        <f t="shared" si="1"/>
        <v>13</v>
      </c>
    </row>
    <row r="19" spans="1:12" ht="15.95" customHeight="1" x14ac:dyDescent="0.2">
      <c r="A19" s="31">
        <f t="shared" si="0"/>
        <v>14</v>
      </c>
      <c r="B19" s="20"/>
      <c r="C19" s="19"/>
      <c r="D19" s="19"/>
      <c r="E19" s="19"/>
      <c r="F19" s="19"/>
      <c r="G19" s="19"/>
      <c r="H19" s="19"/>
      <c r="I19" s="19"/>
      <c r="J19" s="19"/>
      <c r="K19" s="21"/>
      <c r="L19" s="22">
        <f t="shared" si="1"/>
        <v>14</v>
      </c>
    </row>
    <row r="20" spans="1:12" ht="15.95" customHeight="1" thickBot="1" x14ac:dyDescent="0.25">
      <c r="A20" s="32">
        <f t="shared" si="0"/>
        <v>15</v>
      </c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28">
        <f t="shared" si="1"/>
        <v>15</v>
      </c>
    </row>
    <row r="21" spans="1:12" ht="15.95" customHeight="1" x14ac:dyDescent="0.2">
      <c r="A21" s="16">
        <f t="shared" si="0"/>
        <v>16</v>
      </c>
      <c r="B21" s="18"/>
      <c r="C21" s="17"/>
      <c r="D21" s="17"/>
      <c r="E21" s="17"/>
      <c r="F21" s="17"/>
      <c r="G21" s="17"/>
      <c r="H21" s="17"/>
      <c r="I21" s="17"/>
      <c r="J21" s="17"/>
      <c r="K21" s="23"/>
      <c r="L21" s="24">
        <f t="shared" si="1"/>
        <v>16</v>
      </c>
    </row>
    <row r="22" spans="1:12" ht="15.95" customHeight="1" x14ac:dyDescent="0.2">
      <c r="A22" s="31">
        <f t="shared" si="0"/>
        <v>17</v>
      </c>
      <c r="B22" s="20"/>
      <c r="C22" s="19"/>
      <c r="D22" s="19"/>
      <c r="E22" s="19"/>
      <c r="F22" s="19"/>
      <c r="G22" s="19"/>
      <c r="H22" s="19"/>
      <c r="I22" s="19"/>
      <c r="J22" s="19"/>
      <c r="K22" s="21"/>
      <c r="L22" s="22">
        <f t="shared" si="1"/>
        <v>17</v>
      </c>
    </row>
    <row r="23" spans="1:12" ht="15.95" customHeight="1" thickBot="1" x14ac:dyDescent="0.25">
      <c r="A23" s="32">
        <f t="shared" si="0"/>
        <v>18</v>
      </c>
      <c r="B23" s="25"/>
      <c r="C23" s="26"/>
      <c r="D23" s="26"/>
      <c r="E23" s="26"/>
      <c r="F23" s="26"/>
      <c r="G23" s="26"/>
      <c r="H23" s="26"/>
      <c r="I23" s="26"/>
      <c r="J23" s="26"/>
      <c r="K23" s="27"/>
      <c r="L23" s="28">
        <f t="shared" si="1"/>
        <v>18</v>
      </c>
    </row>
    <row r="24" spans="1:12" ht="15.95" customHeight="1" x14ac:dyDescent="0.2">
      <c r="A24" s="16">
        <f t="shared" si="0"/>
        <v>19</v>
      </c>
      <c r="B24" s="18"/>
      <c r="C24" s="17"/>
      <c r="D24" s="17"/>
      <c r="E24" s="17"/>
      <c r="F24" s="17"/>
      <c r="G24" s="17"/>
      <c r="H24" s="17"/>
      <c r="I24" s="17"/>
      <c r="J24" s="17"/>
      <c r="K24" s="23"/>
      <c r="L24" s="24">
        <f t="shared" si="1"/>
        <v>19</v>
      </c>
    </row>
    <row r="25" spans="1:12" ht="15.95" customHeight="1" x14ac:dyDescent="0.2">
      <c r="A25" s="31">
        <f t="shared" si="0"/>
        <v>20</v>
      </c>
      <c r="B25" s="20"/>
      <c r="C25" s="19"/>
      <c r="D25" s="19"/>
      <c r="E25" s="19"/>
      <c r="F25" s="19"/>
      <c r="G25" s="19"/>
      <c r="H25" s="19"/>
      <c r="I25" s="19"/>
      <c r="J25" s="19"/>
      <c r="K25" s="21"/>
      <c r="L25" s="22">
        <f t="shared" si="1"/>
        <v>20</v>
      </c>
    </row>
    <row r="26" spans="1:12" ht="15.95" customHeight="1" thickBot="1" x14ac:dyDescent="0.25">
      <c r="A26" s="32">
        <f t="shared" si="0"/>
        <v>21</v>
      </c>
      <c r="B26" s="25"/>
      <c r="C26" s="26"/>
      <c r="D26" s="26"/>
      <c r="E26" s="26"/>
      <c r="F26" s="26"/>
      <c r="G26" s="26"/>
      <c r="H26" s="26"/>
      <c r="I26" s="26"/>
      <c r="J26" s="26"/>
      <c r="K26" s="27"/>
      <c r="L26" s="28">
        <f t="shared" si="1"/>
        <v>21</v>
      </c>
    </row>
    <row r="27" spans="1:12" ht="15.95" customHeight="1" x14ac:dyDescent="0.2">
      <c r="A27" s="16">
        <f t="shared" si="0"/>
        <v>22</v>
      </c>
      <c r="B27" s="18"/>
      <c r="C27" s="17"/>
      <c r="D27" s="17"/>
      <c r="E27" s="17"/>
      <c r="F27" s="17"/>
      <c r="G27" s="17"/>
      <c r="H27" s="17"/>
      <c r="I27" s="17"/>
      <c r="J27" s="17"/>
      <c r="K27" s="23"/>
      <c r="L27" s="24">
        <f t="shared" si="1"/>
        <v>22</v>
      </c>
    </row>
    <row r="28" spans="1:12" ht="15.95" customHeight="1" x14ac:dyDescent="0.2">
      <c r="A28" s="31">
        <f t="shared" si="0"/>
        <v>23</v>
      </c>
      <c r="B28" s="20"/>
      <c r="C28" s="19"/>
      <c r="D28" s="19"/>
      <c r="E28" s="19"/>
      <c r="F28" s="19"/>
      <c r="G28" s="19"/>
      <c r="H28" s="19"/>
      <c r="I28" s="19"/>
      <c r="J28" s="19"/>
      <c r="K28" s="21"/>
      <c r="L28" s="22">
        <f t="shared" si="1"/>
        <v>23</v>
      </c>
    </row>
    <row r="29" spans="1:12" ht="15.95" customHeight="1" thickBot="1" x14ac:dyDescent="0.25">
      <c r="A29" s="32">
        <f t="shared" si="0"/>
        <v>24</v>
      </c>
      <c r="B29" s="25"/>
      <c r="C29" s="26"/>
      <c r="D29" s="26"/>
      <c r="E29" s="26"/>
      <c r="F29" s="26"/>
      <c r="G29" s="26"/>
      <c r="H29" s="26"/>
      <c r="I29" s="26"/>
      <c r="J29" s="26"/>
      <c r="K29" s="27"/>
      <c r="L29" s="28">
        <f t="shared" si="1"/>
        <v>24</v>
      </c>
    </row>
    <row r="30" spans="1:12" ht="15.95" customHeight="1" x14ac:dyDescent="0.2">
      <c r="A30" s="16">
        <f t="shared" si="0"/>
        <v>25</v>
      </c>
      <c r="B30" s="18"/>
      <c r="C30" s="17"/>
      <c r="D30" s="17"/>
      <c r="E30" s="17"/>
      <c r="F30" s="17"/>
      <c r="G30" s="17"/>
      <c r="H30" s="17"/>
      <c r="I30" s="17"/>
      <c r="J30" s="17"/>
      <c r="K30" s="23"/>
      <c r="L30" s="24">
        <f t="shared" si="1"/>
        <v>25</v>
      </c>
    </row>
    <row r="31" spans="1:12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</sheetData>
  <sheetProtection algorithmName="SHA-512" hashValue="WiKRb30oWJr6ClyPPmXXMC8ldpzsyyoToxp4QDlXtTt5wbMorPRnDucLYKG/FBl9CbftIgaj31ZoPSOnkAj4Ig==" saltValue="Ns4yOrQAXtJq3hbCtpU2zw==" spinCount="100000" sheet="1" objects="1" scenarios="1"/>
  <mergeCells count="1">
    <mergeCell ref="B1:C1"/>
  </mergeCells>
  <dataValidations count="1">
    <dataValidation type="list" showInputMessage="1" showErrorMessage="1" sqref="D6:D9">
      <formula1>$P$6:$P$9</formula1>
    </dataValidation>
  </dataValidation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zoomScaleNormal="100" workbookViewId="0">
      <selection activeCell="E9" sqref="E9"/>
    </sheetView>
  </sheetViews>
  <sheetFormatPr defaultRowHeight="11.25" x14ac:dyDescent="0.2"/>
  <cols>
    <col min="1" max="1" width="2.7109375" style="33" customWidth="1"/>
    <col min="2" max="2" width="4.5703125" style="1" customWidth="1"/>
    <col min="3" max="3" width="3.28515625" style="1" customWidth="1"/>
    <col min="4" max="4" width="40.7109375" style="1" customWidth="1"/>
    <col min="5" max="5" width="6.28515625" style="1" customWidth="1"/>
    <col min="6" max="6" width="6.5703125" style="1" customWidth="1"/>
    <col min="7" max="11" width="10.7109375" style="1" customWidth="1"/>
    <col min="12" max="12" width="2.7109375" style="1" customWidth="1"/>
    <col min="13" max="16384" width="9.140625" style="1"/>
  </cols>
  <sheetData>
    <row r="2" spans="1:16" s="2" customFormat="1" ht="15" x14ac:dyDescent="0.2">
      <c r="A2" s="34"/>
      <c r="B2" s="34"/>
      <c r="C2" s="34"/>
      <c r="D2" s="34"/>
      <c r="E2" s="34"/>
      <c r="F2" s="34" t="s">
        <v>0</v>
      </c>
      <c r="G2" s="34"/>
      <c r="H2" s="34"/>
      <c r="I2" s="34"/>
      <c r="J2" s="34" t="s">
        <v>1</v>
      </c>
      <c r="K2" s="34"/>
      <c r="L2" s="34"/>
    </row>
    <row r="3" spans="1:16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4">
        <v>2</v>
      </c>
      <c r="I3" s="4">
        <v>3</v>
      </c>
      <c r="J3" s="4">
        <v>4</v>
      </c>
      <c r="K3" s="4">
        <v>5</v>
      </c>
      <c r="L3" s="3"/>
    </row>
    <row r="4" spans="1:16" ht="12.95" customHeight="1" thickTop="1" x14ac:dyDescent="0.2">
      <c r="A4" s="7"/>
      <c r="B4" s="9"/>
      <c r="C4" s="11"/>
      <c r="D4" s="13"/>
      <c r="E4" s="13" t="s">
        <v>2</v>
      </c>
      <c r="F4" s="13" t="s">
        <v>3</v>
      </c>
      <c r="G4" s="35" t="s">
        <v>4</v>
      </c>
      <c r="H4" s="36"/>
      <c r="I4" s="13" t="s">
        <v>5</v>
      </c>
      <c r="J4" s="39" t="s">
        <v>12</v>
      </c>
      <c r="K4" s="40"/>
      <c r="L4" s="9"/>
    </row>
    <row r="5" spans="1:16" ht="12.95" customHeight="1" thickBot="1" x14ac:dyDescent="0.25">
      <c r="A5" s="8"/>
      <c r="B5" s="37" t="s">
        <v>6</v>
      </c>
      <c r="C5" s="38"/>
      <c r="D5" s="14" t="s">
        <v>7</v>
      </c>
      <c r="E5" s="14" t="s">
        <v>8</v>
      </c>
      <c r="F5" s="14" t="s">
        <v>9</v>
      </c>
      <c r="G5" s="15" t="s">
        <v>10</v>
      </c>
      <c r="H5" s="6" t="s">
        <v>11</v>
      </c>
      <c r="I5" s="14" t="s">
        <v>11</v>
      </c>
      <c r="J5" s="12" t="s">
        <v>10</v>
      </c>
      <c r="K5" s="6" t="s">
        <v>11</v>
      </c>
      <c r="L5" s="10"/>
    </row>
    <row r="6" spans="1:16" ht="15.95" customHeight="1" thickTop="1" x14ac:dyDescent="0.2">
      <c r="A6" s="16">
        <v>1</v>
      </c>
      <c r="B6" s="18" t="s">
        <v>45</v>
      </c>
      <c r="C6" s="17">
        <v>1</v>
      </c>
      <c r="D6" s="17" t="s">
        <v>44</v>
      </c>
      <c r="E6" s="17" t="s">
        <v>46</v>
      </c>
      <c r="F6" s="17"/>
      <c r="G6" s="19">
        <v>265</v>
      </c>
      <c r="H6" s="29"/>
      <c r="I6" s="29"/>
      <c r="J6" s="29"/>
      <c r="K6" s="30"/>
      <c r="L6" s="24">
        <v>1</v>
      </c>
      <c r="P6" s="1" t="s">
        <v>20</v>
      </c>
    </row>
    <row r="7" spans="1:16" ht="15.95" customHeight="1" x14ac:dyDescent="0.2">
      <c r="A7" s="31">
        <f t="shared" ref="A7:A30" si="0">A6+1</f>
        <v>2</v>
      </c>
      <c r="B7" s="20"/>
      <c r="C7" s="19"/>
      <c r="D7" s="19" t="s">
        <v>43</v>
      </c>
      <c r="E7" s="19"/>
      <c r="F7" s="19"/>
      <c r="G7" s="19"/>
      <c r="H7" s="19">
        <v>265</v>
      </c>
      <c r="I7" s="19"/>
      <c r="J7" s="19"/>
      <c r="K7" s="21"/>
      <c r="L7" s="22">
        <f t="shared" ref="L7:L30" si="1">L6+1</f>
        <v>2</v>
      </c>
      <c r="P7" s="1" t="s">
        <v>42</v>
      </c>
    </row>
    <row r="8" spans="1:16" ht="15.95" customHeight="1" thickBot="1" x14ac:dyDescent="0.25">
      <c r="A8" s="32">
        <f t="shared" si="0"/>
        <v>3</v>
      </c>
      <c r="B8" s="25"/>
      <c r="C8" s="26">
        <v>5</v>
      </c>
      <c r="D8" s="26" t="s">
        <v>20</v>
      </c>
      <c r="E8" s="26" t="s">
        <v>47</v>
      </c>
      <c r="F8" s="26"/>
      <c r="G8" s="26">
        <v>600</v>
      </c>
      <c r="H8" s="26"/>
      <c r="I8" s="26"/>
      <c r="J8" s="26"/>
      <c r="K8" s="27"/>
      <c r="L8" s="28">
        <f t="shared" si="1"/>
        <v>3</v>
      </c>
      <c r="P8" s="1" t="s">
        <v>43</v>
      </c>
    </row>
    <row r="9" spans="1:16" ht="15.95" customHeight="1" x14ac:dyDescent="0.2">
      <c r="A9" s="16">
        <f t="shared" si="0"/>
        <v>4</v>
      </c>
      <c r="B9" s="18"/>
      <c r="C9" s="17"/>
      <c r="D9" s="17" t="s">
        <v>42</v>
      </c>
      <c r="E9" s="17"/>
      <c r="F9" s="17"/>
      <c r="G9" s="17"/>
      <c r="H9" s="17">
        <v>600</v>
      </c>
      <c r="I9" s="17"/>
      <c r="J9" s="17"/>
      <c r="K9" s="23"/>
      <c r="L9" s="24">
        <f t="shared" si="1"/>
        <v>4</v>
      </c>
      <c r="P9" s="1" t="s">
        <v>44</v>
      </c>
    </row>
    <row r="10" spans="1:16" ht="15.95" customHeight="1" x14ac:dyDescent="0.2">
      <c r="A10" s="31">
        <f t="shared" si="0"/>
        <v>5</v>
      </c>
      <c r="B10" s="20"/>
      <c r="C10" s="19"/>
      <c r="D10" s="19"/>
      <c r="E10" s="19"/>
      <c r="F10" s="19"/>
      <c r="G10" s="19"/>
      <c r="H10" s="19"/>
      <c r="I10" s="19"/>
      <c r="J10" s="19"/>
      <c r="K10" s="21"/>
      <c r="L10" s="22">
        <f t="shared" si="1"/>
        <v>5</v>
      </c>
    </row>
    <row r="11" spans="1:16" ht="15.95" customHeight="1" thickBot="1" x14ac:dyDescent="0.25">
      <c r="A11" s="32">
        <f t="shared" si="0"/>
        <v>6</v>
      </c>
      <c r="B11" s="25"/>
      <c r="C11" s="26"/>
      <c r="D11" s="26"/>
      <c r="E11" s="26"/>
      <c r="F11" s="26"/>
      <c r="G11" s="26"/>
      <c r="H11" s="26"/>
      <c r="I11" s="26"/>
      <c r="J11" s="26"/>
      <c r="K11" s="27"/>
      <c r="L11" s="28">
        <f t="shared" si="1"/>
        <v>6</v>
      </c>
    </row>
    <row r="12" spans="1:16" ht="15.95" customHeight="1" x14ac:dyDescent="0.2">
      <c r="A12" s="16">
        <f t="shared" si="0"/>
        <v>7</v>
      </c>
      <c r="B12" s="18"/>
      <c r="C12" s="17"/>
      <c r="D12" s="17"/>
      <c r="E12" s="17"/>
      <c r="F12" s="17"/>
      <c r="G12" s="17"/>
      <c r="H12" s="17"/>
      <c r="I12" s="17"/>
      <c r="J12" s="17"/>
      <c r="K12" s="23"/>
      <c r="L12" s="24">
        <f t="shared" si="1"/>
        <v>7</v>
      </c>
    </row>
    <row r="13" spans="1:16" ht="15.95" customHeight="1" x14ac:dyDescent="0.2">
      <c r="A13" s="31">
        <f t="shared" si="0"/>
        <v>8</v>
      </c>
      <c r="B13" s="20"/>
      <c r="C13" s="19"/>
      <c r="D13" s="19"/>
      <c r="E13" s="19"/>
      <c r="F13" s="19"/>
      <c r="G13" s="19"/>
      <c r="H13" s="19"/>
      <c r="I13" s="19"/>
      <c r="J13" s="19"/>
      <c r="K13" s="21"/>
      <c r="L13" s="22">
        <f t="shared" si="1"/>
        <v>8</v>
      </c>
    </row>
    <row r="14" spans="1:16" ht="15.95" customHeight="1" thickBot="1" x14ac:dyDescent="0.25">
      <c r="A14" s="32">
        <f t="shared" si="0"/>
        <v>9</v>
      </c>
      <c r="B14" s="25"/>
      <c r="C14" s="26"/>
      <c r="D14" s="26"/>
      <c r="E14" s="26"/>
      <c r="F14" s="26"/>
      <c r="G14" s="26"/>
      <c r="H14" s="26"/>
      <c r="I14" s="26"/>
      <c r="J14" s="26"/>
      <c r="K14" s="27"/>
      <c r="L14" s="28">
        <f t="shared" si="1"/>
        <v>9</v>
      </c>
    </row>
    <row r="15" spans="1:16" ht="15.95" customHeight="1" x14ac:dyDescent="0.2">
      <c r="A15" s="16">
        <f t="shared" si="0"/>
        <v>10</v>
      </c>
      <c r="B15" s="18"/>
      <c r="C15" s="17"/>
      <c r="D15" s="17"/>
      <c r="E15" s="17"/>
      <c r="F15" s="17"/>
      <c r="G15" s="17"/>
      <c r="H15" s="17"/>
      <c r="I15" s="17"/>
      <c r="J15" s="17"/>
      <c r="K15" s="23"/>
      <c r="L15" s="24">
        <f t="shared" si="1"/>
        <v>10</v>
      </c>
    </row>
    <row r="16" spans="1:16" ht="15.95" customHeight="1" x14ac:dyDescent="0.2">
      <c r="A16" s="31">
        <f t="shared" si="0"/>
        <v>11</v>
      </c>
      <c r="B16" s="20"/>
      <c r="C16" s="19"/>
      <c r="D16" s="19"/>
      <c r="E16" s="19"/>
      <c r="F16" s="19"/>
      <c r="G16" s="19"/>
      <c r="H16" s="19"/>
      <c r="I16" s="19"/>
      <c r="J16" s="19"/>
      <c r="K16" s="21"/>
      <c r="L16" s="22">
        <f t="shared" si="1"/>
        <v>11</v>
      </c>
    </row>
    <row r="17" spans="1:12" ht="15.95" customHeight="1" thickBot="1" x14ac:dyDescent="0.25">
      <c r="A17" s="32">
        <f t="shared" si="0"/>
        <v>12</v>
      </c>
      <c r="B17" s="25"/>
      <c r="C17" s="26"/>
      <c r="D17" s="26"/>
      <c r="E17" s="26"/>
      <c r="F17" s="26"/>
      <c r="G17" s="26"/>
      <c r="H17" s="26"/>
      <c r="I17" s="26"/>
      <c r="J17" s="26"/>
      <c r="K17" s="27"/>
      <c r="L17" s="28">
        <f t="shared" si="1"/>
        <v>12</v>
      </c>
    </row>
    <row r="18" spans="1:12" ht="15.95" customHeight="1" x14ac:dyDescent="0.2">
      <c r="A18" s="16">
        <f t="shared" si="0"/>
        <v>13</v>
      </c>
      <c r="B18" s="18"/>
      <c r="C18" s="17"/>
      <c r="D18" s="17"/>
      <c r="E18" s="17"/>
      <c r="F18" s="17"/>
      <c r="G18" s="17"/>
      <c r="H18" s="17"/>
      <c r="I18" s="17"/>
      <c r="J18" s="17"/>
      <c r="K18" s="23"/>
      <c r="L18" s="24">
        <f t="shared" si="1"/>
        <v>13</v>
      </c>
    </row>
    <row r="19" spans="1:12" ht="15.95" customHeight="1" x14ac:dyDescent="0.2">
      <c r="A19" s="31">
        <f t="shared" si="0"/>
        <v>14</v>
      </c>
      <c r="B19" s="20"/>
      <c r="C19" s="19"/>
      <c r="D19" s="19"/>
      <c r="E19" s="19"/>
      <c r="F19" s="19"/>
      <c r="G19" s="19"/>
      <c r="H19" s="19"/>
      <c r="I19" s="19"/>
      <c r="J19" s="19"/>
      <c r="K19" s="21"/>
      <c r="L19" s="22">
        <f t="shared" si="1"/>
        <v>14</v>
      </c>
    </row>
    <row r="20" spans="1:12" ht="15.95" customHeight="1" thickBot="1" x14ac:dyDescent="0.25">
      <c r="A20" s="32">
        <f t="shared" si="0"/>
        <v>15</v>
      </c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28">
        <f t="shared" si="1"/>
        <v>15</v>
      </c>
    </row>
    <row r="21" spans="1:12" ht="15.95" customHeight="1" x14ac:dyDescent="0.2">
      <c r="A21" s="16">
        <f t="shared" si="0"/>
        <v>16</v>
      </c>
      <c r="B21" s="18"/>
      <c r="C21" s="17"/>
      <c r="D21" s="17"/>
      <c r="E21" s="17"/>
      <c r="F21" s="17"/>
      <c r="G21" s="17"/>
      <c r="H21" s="17"/>
      <c r="I21" s="17"/>
      <c r="J21" s="17"/>
      <c r="K21" s="23"/>
      <c r="L21" s="24">
        <f t="shared" si="1"/>
        <v>16</v>
      </c>
    </row>
    <row r="22" spans="1:12" ht="15.95" customHeight="1" x14ac:dyDescent="0.2">
      <c r="A22" s="31">
        <f t="shared" si="0"/>
        <v>17</v>
      </c>
      <c r="B22" s="20"/>
      <c r="C22" s="19"/>
      <c r="D22" s="19"/>
      <c r="E22" s="19"/>
      <c r="F22" s="19"/>
      <c r="G22" s="19"/>
      <c r="H22" s="19"/>
      <c r="I22" s="19"/>
      <c r="J22" s="19"/>
      <c r="K22" s="21"/>
      <c r="L22" s="22">
        <f t="shared" si="1"/>
        <v>17</v>
      </c>
    </row>
    <row r="23" spans="1:12" ht="15.95" customHeight="1" thickBot="1" x14ac:dyDescent="0.25">
      <c r="A23" s="32">
        <f t="shared" si="0"/>
        <v>18</v>
      </c>
      <c r="B23" s="25"/>
      <c r="C23" s="26"/>
      <c r="D23" s="26"/>
      <c r="E23" s="26"/>
      <c r="F23" s="26"/>
      <c r="G23" s="26"/>
      <c r="H23" s="26"/>
      <c r="I23" s="26"/>
      <c r="J23" s="26"/>
      <c r="K23" s="27"/>
      <c r="L23" s="28">
        <f t="shared" si="1"/>
        <v>18</v>
      </c>
    </row>
    <row r="24" spans="1:12" ht="15.95" customHeight="1" x14ac:dyDescent="0.2">
      <c r="A24" s="16">
        <f t="shared" si="0"/>
        <v>19</v>
      </c>
      <c r="B24" s="18"/>
      <c r="C24" s="17"/>
      <c r="D24" s="17"/>
      <c r="E24" s="17"/>
      <c r="F24" s="17"/>
      <c r="G24" s="17"/>
      <c r="H24" s="17"/>
      <c r="I24" s="17"/>
      <c r="J24" s="17"/>
      <c r="K24" s="23"/>
      <c r="L24" s="24">
        <f t="shared" si="1"/>
        <v>19</v>
      </c>
    </row>
    <row r="25" spans="1:12" ht="15.95" customHeight="1" x14ac:dyDescent="0.2">
      <c r="A25" s="31">
        <f t="shared" si="0"/>
        <v>20</v>
      </c>
      <c r="B25" s="20"/>
      <c r="C25" s="19"/>
      <c r="D25" s="19"/>
      <c r="E25" s="19"/>
      <c r="F25" s="19"/>
      <c r="G25" s="19"/>
      <c r="H25" s="19"/>
      <c r="I25" s="19"/>
      <c r="J25" s="19"/>
      <c r="K25" s="21"/>
      <c r="L25" s="22">
        <f t="shared" si="1"/>
        <v>20</v>
      </c>
    </row>
    <row r="26" spans="1:12" ht="15.95" customHeight="1" thickBot="1" x14ac:dyDescent="0.25">
      <c r="A26" s="32">
        <f t="shared" si="0"/>
        <v>21</v>
      </c>
      <c r="B26" s="25"/>
      <c r="C26" s="26"/>
      <c r="D26" s="26"/>
      <c r="E26" s="26"/>
      <c r="F26" s="26"/>
      <c r="G26" s="26"/>
      <c r="H26" s="26"/>
      <c r="I26" s="26"/>
      <c r="J26" s="26"/>
      <c r="K26" s="27"/>
      <c r="L26" s="28">
        <f t="shared" si="1"/>
        <v>21</v>
      </c>
    </row>
    <row r="27" spans="1:12" ht="15.95" customHeight="1" x14ac:dyDescent="0.2">
      <c r="A27" s="16">
        <f t="shared" si="0"/>
        <v>22</v>
      </c>
      <c r="B27" s="18"/>
      <c r="C27" s="17"/>
      <c r="D27" s="17"/>
      <c r="E27" s="17"/>
      <c r="F27" s="17"/>
      <c r="G27" s="17"/>
      <c r="H27" s="17"/>
      <c r="I27" s="17"/>
      <c r="J27" s="17"/>
      <c r="K27" s="23"/>
      <c r="L27" s="24">
        <f t="shared" si="1"/>
        <v>22</v>
      </c>
    </row>
    <row r="28" spans="1:12" ht="15.95" customHeight="1" x14ac:dyDescent="0.2">
      <c r="A28" s="31">
        <f t="shared" si="0"/>
        <v>23</v>
      </c>
      <c r="B28" s="20"/>
      <c r="C28" s="19"/>
      <c r="D28" s="19"/>
      <c r="E28" s="19"/>
      <c r="F28" s="19"/>
      <c r="G28" s="19"/>
      <c r="H28" s="19"/>
      <c r="I28" s="19"/>
      <c r="J28" s="19"/>
      <c r="K28" s="21"/>
      <c r="L28" s="22">
        <f t="shared" si="1"/>
        <v>23</v>
      </c>
    </row>
    <row r="29" spans="1:12" ht="15.95" customHeight="1" thickBot="1" x14ac:dyDescent="0.25">
      <c r="A29" s="32">
        <f t="shared" si="0"/>
        <v>24</v>
      </c>
      <c r="B29" s="25"/>
      <c r="C29" s="26"/>
      <c r="D29" s="26"/>
      <c r="E29" s="26"/>
      <c r="F29" s="26"/>
      <c r="G29" s="26"/>
      <c r="H29" s="26"/>
      <c r="I29" s="26"/>
      <c r="J29" s="26"/>
      <c r="K29" s="27"/>
      <c r="L29" s="28">
        <f t="shared" si="1"/>
        <v>24</v>
      </c>
    </row>
    <row r="30" spans="1:12" ht="15.95" customHeight="1" x14ac:dyDescent="0.2">
      <c r="A30" s="16">
        <f t="shared" si="0"/>
        <v>25</v>
      </c>
      <c r="B30" s="18"/>
      <c r="C30" s="17"/>
      <c r="D30" s="17"/>
      <c r="E30" s="17"/>
      <c r="F30" s="17"/>
      <c r="G30" s="17"/>
      <c r="H30" s="17"/>
      <c r="I30" s="17"/>
      <c r="J30" s="17"/>
      <c r="K30" s="23"/>
      <c r="L30" s="24">
        <f t="shared" si="1"/>
        <v>25</v>
      </c>
    </row>
    <row r="31" spans="1:12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</sheetData>
  <dataValidations count="1">
    <dataValidation type="list" showInputMessage="1" showErrorMessage="1" sqref="D6:D9">
      <formula1>$P$6:$P$9</formula1>
    </dataValidation>
  </dataValidation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zoomScaleNormal="100" workbookViewId="0">
      <selection activeCell="N10" sqref="N10"/>
    </sheetView>
  </sheetViews>
  <sheetFormatPr defaultRowHeight="11.25" x14ac:dyDescent="0.2"/>
  <cols>
    <col min="1" max="1" width="2.7109375" style="33" customWidth="1"/>
    <col min="2" max="2" width="4.5703125" style="1" customWidth="1"/>
    <col min="3" max="3" width="3.28515625" style="1" customWidth="1"/>
    <col min="4" max="4" width="40.7109375" style="1" customWidth="1"/>
    <col min="5" max="5" width="6.28515625" style="1" customWidth="1"/>
    <col min="6" max="6" width="6.5703125" style="1" customWidth="1"/>
    <col min="7" max="11" width="10.7109375" style="1" customWidth="1"/>
    <col min="12" max="12" width="2.7109375" style="1" customWidth="1"/>
    <col min="13" max="15" width="9.140625" style="1"/>
    <col min="16" max="19" width="0" style="1" hidden="1" customWidth="1"/>
    <col min="20" max="20" width="2.42578125" style="1" hidden="1" customWidth="1"/>
    <col min="21" max="21" width="4.7109375" style="1" hidden="1" customWidth="1"/>
    <col min="22" max="22" width="5.42578125" style="1" hidden="1" customWidth="1"/>
    <col min="23" max="23" width="24" style="1" hidden="1" customWidth="1"/>
    <col min="24" max="24" width="4.85546875" style="1" hidden="1" customWidth="1"/>
    <col min="25" max="30" width="0" style="1" hidden="1" customWidth="1"/>
    <col min="31" max="31" width="2.42578125" style="1" hidden="1" customWidth="1"/>
    <col min="32" max="32" width="0" style="1" hidden="1" customWidth="1"/>
    <col min="33" max="16384" width="9.140625" style="1"/>
  </cols>
  <sheetData>
    <row r="1" spans="1:31" x14ac:dyDescent="0.2">
      <c r="A1" s="99" t="s">
        <v>86</v>
      </c>
      <c r="B1" s="99"/>
      <c r="C1" s="100"/>
      <c r="D1" s="79"/>
    </row>
    <row r="2" spans="1:31" s="2" customFormat="1" ht="15" x14ac:dyDescent="0.2">
      <c r="A2" s="34"/>
      <c r="B2" s="34"/>
      <c r="C2" s="34"/>
      <c r="D2" s="34"/>
      <c r="E2" s="34"/>
      <c r="F2" s="34" t="s">
        <v>0</v>
      </c>
      <c r="G2" s="34"/>
      <c r="H2" s="34"/>
      <c r="I2" s="34"/>
      <c r="J2" s="34" t="s">
        <v>1</v>
      </c>
      <c r="K2" s="34">
        <v>1</v>
      </c>
      <c r="L2" s="34"/>
      <c r="T2" s="34"/>
      <c r="U2" s="34"/>
      <c r="V2" s="34"/>
      <c r="W2" s="34"/>
      <c r="X2" s="34"/>
      <c r="Y2" s="34" t="s">
        <v>0</v>
      </c>
      <c r="Z2" s="34"/>
      <c r="AA2" s="34"/>
      <c r="AB2" s="34"/>
      <c r="AC2" s="34" t="s">
        <v>1</v>
      </c>
      <c r="AD2" s="34"/>
      <c r="AE2" s="34"/>
    </row>
    <row r="3" spans="1:31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4">
        <v>2</v>
      </c>
      <c r="I3" s="4">
        <v>3</v>
      </c>
      <c r="J3" s="4">
        <v>4</v>
      </c>
      <c r="K3" s="4">
        <v>5</v>
      </c>
      <c r="L3" s="3"/>
      <c r="T3" s="3"/>
      <c r="U3" s="3"/>
      <c r="V3" s="3"/>
      <c r="W3" s="3"/>
      <c r="X3" s="3"/>
      <c r="Y3" s="3"/>
      <c r="Z3" s="4">
        <v>1</v>
      </c>
      <c r="AA3" s="4">
        <v>2</v>
      </c>
      <c r="AB3" s="4">
        <v>3</v>
      </c>
      <c r="AC3" s="4">
        <v>4</v>
      </c>
      <c r="AD3" s="4">
        <v>5</v>
      </c>
      <c r="AE3" s="3"/>
    </row>
    <row r="4" spans="1:31" ht="12.95" customHeight="1" thickTop="1" x14ac:dyDescent="0.2">
      <c r="A4" s="7"/>
      <c r="B4" s="9"/>
      <c r="C4" s="11"/>
      <c r="D4" s="13"/>
      <c r="E4" s="13" t="s">
        <v>2</v>
      </c>
      <c r="F4" s="13" t="s">
        <v>3</v>
      </c>
      <c r="G4" s="35" t="s">
        <v>4</v>
      </c>
      <c r="H4" s="36"/>
      <c r="I4" s="13" t="s">
        <v>5</v>
      </c>
      <c r="J4" s="39" t="s">
        <v>12</v>
      </c>
      <c r="K4" s="40"/>
      <c r="L4" s="9"/>
      <c r="P4" s="1" t="s">
        <v>48</v>
      </c>
      <c r="T4" s="7"/>
      <c r="U4" s="9"/>
      <c r="V4" s="11"/>
      <c r="W4" s="13"/>
      <c r="X4" s="13" t="s">
        <v>2</v>
      </c>
      <c r="Y4" s="13" t="s">
        <v>3</v>
      </c>
      <c r="Z4" s="35" t="s">
        <v>4</v>
      </c>
      <c r="AA4" s="36"/>
      <c r="AB4" s="13" t="s">
        <v>5</v>
      </c>
      <c r="AC4" s="39" t="s">
        <v>12</v>
      </c>
      <c r="AD4" s="40"/>
      <c r="AE4" s="9"/>
    </row>
    <row r="5" spans="1:31" ht="12.95" customHeight="1" thickBot="1" x14ac:dyDescent="0.25">
      <c r="A5" s="8"/>
      <c r="B5" s="37" t="s">
        <v>6</v>
      </c>
      <c r="C5" s="38"/>
      <c r="D5" s="14" t="s">
        <v>7</v>
      </c>
      <c r="E5" s="14" t="s">
        <v>8</v>
      </c>
      <c r="F5" s="14" t="s">
        <v>9</v>
      </c>
      <c r="G5" s="15" t="s">
        <v>10</v>
      </c>
      <c r="H5" s="6" t="s">
        <v>11</v>
      </c>
      <c r="I5" s="14" t="s">
        <v>11</v>
      </c>
      <c r="J5" s="12" t="s">
        <v>10</v>
      </c>
      <c r="K5" s="6" t="s">
        <v>11</v>
      </c>
      <c r="L5" s="10"/>
      <c r="N5" s="80" t="s">
        <v>40</v>
      </c>
      <c r="O5" s="80" t="s">
        <v>41</v>
      </c>
      <c r="P5" s="1" t="s">
        <v>17</v>
      </c>
      <c r="T5" s="8"/>
      <c r="U5" s="37" t="s">
        <v>6</v>
      </c>
      <c r="V5" s="38"/>
      <c r="W5" s="14" t="s">
        <v>7</v>
      </c>
      <c r="X5" s="14" t="s">
        <v>8</v>
      </c>
      <c r="Y5" s="14" t="s">
        <v>9</v>
      </c>
      <c r="Z5" s="15" t="s">
        <v>10</v>
      </c>
      <c r="AA5" s="6" t="s">
        <v>11</v>
      </c>
      <c r="AB5" s="14" t="s">
        <v>11</v>
      </c>
      <c r="AC5" s="12" t="s">
        <v>10</v>
      </c>
      <c r="AD5" s="6" t="s">
        <v>11</v>
      </c>
      <c r="AE5" s="10"/>
    </row>
    <row r="6" spans="1:31" ht="15.95" customHeight="1" thickTop="1" x14ac:dyDescent="0.2">
      <c r="A6" s="16">
        <v>1</v>
      </c>
      <c r="B6" s="18" t="s">
        <v>55</v>
      </c>
      <c r="C6" s="54"/>
      <c r="D6" s="54"/>
      <c r="E6" s="54"/>
      <c r="F6" s="54"/>
      <c r="G6" s="55"/>
      <c r="H6" s="56"/>
      <c r="I6" s="55"/>
      <c r="J6" s="56"/>
      <c r="K6" s="57"/>
      <c r="L6" s="24">
        <v>1</v>
      </c>
      <c r="N6" s="78">
        <f>COUNTIF(V6:AD45,"yes")-76</f>
        <v>4</v>
      </c>
      <c r="O6" s="78">
        <v>109</v>
      </c>
      <c r="P6" s="1" t="s">
        <v>49</v>
      </c>
      <c r="T6" s="16">
        <v>1</v>
      </c>
      <c r="U6" s="18" t="s">
        <v>55</v>
      </c>
      <c r="V6" s="54" t="str">
        <f>IF(C6='Mastery 4-5 JournalKey'!C6,"yes","no")</f>
        <v>no</v>
      </c>
      <c r="W6" s="54" t="str">
        <f>IF(D6='Mastery 4-5 JournalKey'!D6,"yes","no")</f>
        <v>no</v>
      </c>
      <c r="X6" s="54" t="str">
        <f>IF(E6='Mastery 4-5 JournalKey'!E6,"yes","no")</f>
        <v>no</v>
      </c>
      <c r="Y6" s="54" t="str">
        <f>IF(F6='Mastery 4-5 JournalKey'!F6,"yes","no")</f>
        <v>yes</v>
      </c>
      <c r="Z6" s="54" t="str">
        <f>IF(G6='Mastery 4-5 JournalKey'!G6,"yes","no")</f>
        <v>yes</v>
      </c>
      <c r="AA6" s="54" t="str">
        <f>IF(H6='Mastery 4-5 JournalKey'!H6,"yes","no")</f>
        <v>no</v>
      </c>
      <c r="AB6" s="54" t="str">
        <f>IF(I6='Mastery 4-5 JournalKey'!I6,"yes","no")</f>
        <v>yes</v>
      </c>
      <c r="AC6" s="54" t="str">
        <f>IF(J6='Mastery 4-5 JournalKey'!J6,"yes","no")</f>
        <v>no</v>
      </c>
      <c r="AD6" s="54" t="str">
        <f>IF(K6='Mastery 4-5 JournalKey'!K6,"yes","no")</f>
        <v>yes</v>
      </c>
      <c r="AE6" s="24">
        <v>1</v>
      </c>
    </row>
    <row r="7" spans="1:31" ht="15.95" customHeight="1" x14ac:dyDescent="0.2">
      <c r="A7" s="31">
        <f t="shared" ref="A7:A30" si="0">A6+1</f>
        <v>2</v>
      </c>
      <c r="B7" s="20"/>
      <c r="C7" s="56"/>
      <c r="D7" s="56"/>
      <c r="E7" s="56"/>
      <c r="F7" s="56"/>
      <c r="G7" s="56"/>
      <c r="H7" s="56"/>
      <c r="I7" s="56"/>
      <c r="J7" s="56"/>
      <c r="K7" s="58"/>
      <c r="L7" s="22">
        <f t="shared" ref="L7:L30" si="1">L6+1</f>
        <v>2</v>
      </c>
      <c r="P7" s="1" t="s">
        <v>18</v>
      </c>
      <c r="T7" s="31">
        <f t="shared" ref="T7:T30" si="2">T6+1</f>
        <v>2</v>
      </c>
      <c r="U7" s="20"/>
      <c r="V7" s="54" t="str">
        <f>IF(C7='Mastery 4-5 JournalKey'!C7,"yes","no")</f>
        <v>no</v>
      </c>
      <c r="W7" s="54" t="str">
        <f>IF(D7='Mastery 4-5 JournalKey'!D7,"yes","no")</f>
        <v>no</v>
      </c>
      <c r="X7" s="54" t="str">
        <f>IF(E7='Mastery 4-5 JournalKey'!E7,"yes","no")</f>
        <v>no</v>
      </c>
      <c r="Y7" s="54" t="str">
        <f>IF(F7='Mastery 4-5 JournalKey'!F7,"yes","no")</f>
        <v>yes</v>
      </c>
      <c r="Z7" s="54" t="str">
        <f>IF(G7='Mastery 4-5 JournalKey'!G7,"yes","no")</f>
        <v>no</v>
      </c>
      <c r="AA7" s="54" t="str">
        <f>IF(H7='Mastery 4-5 JournalKey'!H7,"yes","no")</f>
        <v>yes</v>
      </c>
      <c r="AB7" s="54" t="str">
        <f>IF(I7='Mastery 4-5 JournalKey'!I7,"yes","no")</f>
        <v>yes</v>
      </c>
      <c r="AC7" s="54" t="str">
        <f>IF(J7='Mastery 4-5 JournalKey'!J7,"yes","no")</f>
        <v>yes</v>
      </c>
      <c r="AD7" s="54" t="str">
        <f>IF(K7='Mastery 4-5 JournalKey'!K7,"yes","no")</f>
        <v>no</v>
      </c>
      <c r="AE7" s="22">
        <f t="shared" ref="AE7:AE30" si="3">AE6+1</f>
        <v>2</v>
      </c>
    </row>
    <row r="8" spans="1:31" ht="15.95" customHeight="1" thickBot="1" x14ac:dyDescent="0.25">
      <c r="A8" s="32">
        <f t="shared" si="0"/>
        <v>3</v>
      </c>
      <c r="B8" s="25"/>
      <c r="C8" s="59"/>
      <c r="D8" s="59"/>
      <c r="E8" s="59"/>
      <c r="F8" s="59"/>
      <c r="G8" s="59"/>
      <c r="H8" s="59"/>
      <c r="I8" s="59"/>
      <c r="J8" s="59"/>
      <c r="K8" s="60"/>
      <c r="L8" s="28">
        <f t="shared" si="1"/>
        <v>3</v>
      </c>
      <c r="P8" s="1" t="s">
        <v>50</v>
      </c>
      <c r="T8" s="32">
        <f t="shared" si="2"/>
        <v>3</v>
      </c>
      <c r="U8" s="25"/>
      <c r="V8" s="54" t="str">
        <f>IF(C8='Mastery 4-5 JournalKey'!C8,"yes","no")</f>
        <v>no</v>
      </c>
      <c r="W8" s="54" t="str">
        <f>IF(D8='Mastery 4-5 JournalKey'!D8,"yes","no")</f>
        <v>no</v>
      </c>
      <c r="X8" s="54" t="str">
        <f>IF(E8='Mastery 4-5 JournalKey'!E8,"yes","no")</f>
        <v>no</v>
      </c>
      <c r="Y8" s="54" t="str">
        <f>IF(F8='Mastery 4-5 JournalKey'!F8,"yes","no")</f>
        <v>no</v>
      </c>
      <c r="Z8" s="54" t="str">
        <f>IF(G8='Mastery 4-5 JournalKey'!G8,"yes","no")</f>
        <v>yes</v>
      </c>
      <c r="AA8" s="54" t="str">
        <f>IF(H8='Mastery 4-5 JournalKey'!H8,"yes","no")</f>
        <v>yes</v>
      </c>
      <c r="AB8" s="54" t="str">
        <f>IF(I8='Mastery 4-5 JournalKey'!I8,"yes","no")</f>
        <v>no</v>
      </c>
      <c r="AC8" s="54" t="str">
        <f>IF(J8='Mastery 4-5 JournalKey'!J8,"yes","no")</f>
        <v>no</v>
      </c>
      <c r="AD8" s="54" t="str">
        <f>IF(K8='Mastery 4-5 JournalKey'!K8,"yes","no")</f>
        <v>yes</v>
      </c>
      <c r="AE8" s="28">
        <f t="shared" si="3"/>
        <v>3</v>
      </c>
    </row>
    <row r="9" spans="1:31" ht="15.95" customHeight="1" x14ac:dyDescent="0.2">
      <c r="A9" s="16">
        <f t="shared" si="0"/>
        <v>4</v>
      </c>
      <c r="B9" s="18"/>
      <c r="C9" s="54"/>
      <c r="D9" s="54"/>
      <c r="E9" s="54"/>
      <c r="F9" s="54"/>
      <c r="G9" s="54"/>
      <c r="H9" s="54"/>
      <c r="I9" s="54"/>
      <c r="J9" s="54"/>
      <c r="K9" s="61"/>
      <c r="L9" s="24">
        <f t="shared" si="1"/>
        <v>4</v>
      </c>
      <c r="P9" s="1" t="s">
        <v>51</v>
      </c>
      <c r="T9" s="16">
        <f t="shared" si="2"/>
        <v>4</v>
      </c>
      <c r="U9" s="18"/>
      <c r="V9" s="54" t="str">
        <f>IF(C9='Mastery 4-5 JournalKey'!C9,"yes","no")</f>
        <v>no</v>
      </c>
      <c r="W9" s="54" t="str">
        <f>IF(D9='Mastery 4-5 JournalKey'!D9,"yes","no")</f>
        <v>no</v>
      </c>
      <c r="X9" s="54" t="str">
        <f>IF(E9='Mastery 4-5 JournalKey'!E9,"yes","no")</f>
        <v>no</v>
      </c>
      <c r="Y9" s="54" t="str">
        <f>IF(F9='Mastery 4-5 JournalKey'!F9,"yes","no")</f>
        <v>yes</v>
      </c>
      <c r="Z9" s="54" t="str">
        <f>IF(G9='Mastery 4-5 JournalKey'!G9,"yes","no")</f>
        <v>no</v>
      </c>
      <c r="AA9" s="54" t="str">
        <f>IF(H9='Mastery 4-5 JournalKey'!H9,"yes","no")</f>
        <v>yes</v>
      </c>
      <c r="AB9" s="54" t="str">
        <f>IF(I9='Mastery 4-5 JournalKey'!I9,"yes","no")</f>
        <v>no</v>
      </c>
      <c r="AC9" s="54" t="str">
        <f>IF(J9='Mastery 4-5 JournalKey'!J9,"yes","no")</f>
        <v>yes</v>
      </c>
      <c r="AD9" s="54" t="str">
        <f>IF(K9='Mastery 4-5 JournalKey'!K9,"yes","no")</f>
        <v>yes</v>
      </c>
      <c r="AE9" s="24">
        <f t="shared" si="3"/>
        <v>4</v>
      </c>
    </row>
    <row r="10" spans="1:31" ht="15.95" customHeight="1" x14ac:dyDescent="0.2">
      <c r="A10" s="31">
        <f t="shared" si="0"/>
        <v>5</v>
      </c>
      <c r="B10" s="20"/>
      <c r="C10" s="56"/>
      <c r="D10" s="56"/>
      <c r="E10" s="56"/>
      <c r="F10" s="56"/>
      <c r="G10" s="56"/>
      <c r="H10" s="56"/>
      <c r="I10" s="56"/>
      <c r="J10" s="56"/>
      <c r="K10" s="58"/>
      <c r="L10" s="22">
        <f t="shared" si="1"/>
        <v>5</v>
      </c>
      <c r="P10" s="1" t="s">
        <v>52</v>
      </c>
      <c r="T10" s="31">
        <f t="shared" si="2"/>
        <v>5</v>
      </c>
      <c r="U10" s="20"/>
      <c r="V10" s="54" t="str">
        <f>IF(C10='Mastery 4-5 JournalKey'!C10,"yes","no")</f>
        <v>no</v>
      </c>
      <c r="W10" s="54" t="str">
        <f>IF(D10='Mastery 4-5 JournalKey'!D10,"yes","no")</f>
        <v>no</v>
      </c>
      <c r="X10" s="54" t="str">
        <f>IF(E10='Mastery 4-5 JournalKey'!E10,"yes","no")</f>
        <v>no</v>
      </c>
      <c r="Y10" s="54" t="str">
        <f>IF(F10='Mastery 4-5 JournalKey'!F10,"yes","no")</f>
        <v>yes</v>
      </c>
      <c r="Z10" s="54" t="str">
        <f>IF(G10='Mastery 4-5 JournalKey'!G10,"yes","no")</f>
        <v>no</v>
      </c>
      <c r="AA10" s="54" t="str">
        <f>IF(H10='Mastery 4-5 JournalKey'!H10,"yes","no")</f>
        <v>yes</v>
      </c>
      <c r="AB10" s="54" t="str">
        <f>IF(I10='Mastery 4-5 JournalKey'!I10,"yes","no")</f>
        <v>yes</v>
      </c>
      <c r="AC10" s="54" t="str">
        <f>IF(J10='Mastery 4-5 JournalKey'!J10,"yes","no")</f>
        <v>yes</v>
      </c>
      <c r="AD10" s="54" t="str">
        <f>IF(K10='Mastery 4-5 JournalKey'!K10,"yes","no")</f>
        <v>no</v>
      </c>
      <c r="AE10" s="22">
        <f t="shared" si="3"/>
        <v>5</v>
      </c>
    </row>
    <row r="11" spans="1:31" ht="15.95" customHeight="1" thickBot="1" x14ac:dyDescent="0.25">
      <c r="A11" s="32">
        <f t="shared" si="0"/>
        <v>6</v>
      </c>
      <c r="B11" s="25"/>
      <c r="C11" s="59"/>
      <c r="D11" s="59"/>
      <c r="E11" s="59"/>
      <c r="F11" s="59"/>
      <c r="G11" s="59"/>
      <c r="H11" s="59"/>
      <c r="I11" s="59"/>
      <c r="J11" s="59"/>
      <c r="K11" s="60"/>
      <c r="L11" s="28">
        <f t="shared" si="1"/>
        <v>6</v>
      </c>
      <c r="P11" s="1" t="s">
        <v>54</v>
      </c>
      <c r="T11" s="32">
        <f t="shared" si="2"/>
        <v>6</v>
      </c>
      <c r="U11" s="25"/>
      <c r="V11" s="54" t="str">
        <f>IF(C11='Mastery 4-5 JournalKey'!C11,"yes","no")</f>
        <v>no</v>
      </c>
      <c r="W11" s="54" t="str">
        <f>IF(D11='Mastery 4-5 JournalKey'!D11,"yes","no")</f>
        <v>no</v>
      </c>
      <c r="X11" s="54" t="str">
        <f>IF(E11='Mastery 4-5 JournalKey'!E11,"yes","no")</f>
        <v>no</v>
      </c>
      <c r="Y11" s="54" t="str">
        <f>IF(F11='Mastery 4-5 JournalKey'!F11,"yes","no")</f>
        <v>yes</v>
      </c>
      <c r="Z11" s="54" t="str">
        <f>IF(G11='Mastery 4-5 JournalKey'!G11,"yes","no")</f>
        <v>no</v>
      </c>
      <c r="AA11" s="54" t="str">
        <f>IF(H11='Mastery 4-5 JournalKey'!H11,"yes","no")</f>
        <v>yes</v>
      </c>
      <c r="AB11" s="54" t="str">
        <f>IF(I11='Mastery 4-5 JournalKey'!I11,"yes","no")</f>
        <v>yes</v>
      </c>
      <c r="AC11" s="54" t="str">
        <f>IF(J11='Mastery 4-5 JournalKey'!J11,"yes","no")</f>
        <v>yes</v>
      </c>
      <c r="AD11" s="54" t="str">
        <f>IF(K11='Mastery 4-5 JournalKey'!K11,"yes","no")</f>
        <v>no</v>
      </c>
      <c r="AE11" s="28">
        <f t="shared" si="3"/>
        <v>6</v>
      </c>
    </row>
    <row r="12" spans="1:31" ht="15.95" customHeight="1" x14ac:dyDescent="0.2">
      <c r="A12" s="16">
        <f t="shared" si="0"/>
        <v>7</v>
      </c>
      <c r="B12" s="18"/>
      <c r="C12" s="54"/>
      <c r="D12" s="54"/>
      <c r="E12" s="54"/>
      <c r="F12" s="54"/>
      <c r="G12" s="54"/>
      <c r="H12" s="54"/>
      <c r="I12" s="54"/>
      <c r="J12" s="54"/>
      <c r="K12" s="61"/>
      <c r="L12" s="24">
        <f t="shared" si="1"/>
        <v>7</v>
      </c>
      <c r="P12" s="1" t="s">
        <v>53</v>
      </c>
      <c r="T12" s="16">
        <f t="shared" si="2"/>
        <v>7</v>
      </c>
      <c r="U12" s="18"/>
      <c r="V12" s="54" t="str">
        <f>IF(C12='Mastery 4-5 JournalKey'!C12,"yes","no")</f>
        <v>no</v>
      </c>
      <c r="W12" s="54" t="str">
        <f>IF(D12='Mastery 4-5 JournalKey'!D12,"yes","no")</f>
        <v>no</v>
      </c>
      <c r="X12" s="54" t="str">
        <f>IF(E12='Mastery 4-5 JournalKey'!E12,"yes","no")</f>
        <v>no</v>
      </c>
      <c r="Y12" s="54" t="str">
        <f>IF(F12='Mastery 4-5 JournalKey'!F12,"yes","no")</f>
        <v>yes</v>
      </c>
      <c r="Z12" s="54" t="str">
        <f>IF(G12='Mastery 4-5 JournalKey'!G12,"yes","no")</f>
        <v>no</v>
      </c>
      <c r="AA12" s="54" t="str">
        <f>IF(H12='Mastery 4-5 JournalKey'!H12,"yes","no")</f>
        <v>yes</v>
      </c>
      <c r="AB12" s="54" t="str">
        <f>IF(I12='Mastery 4-5 JournalKey'!I12,"yes","no")</f>
        <v>yes</v>
      </c>
      <c r="AC12" s="54" t="str">
        <f>IF(J12='Mastery 4-5 JournalKey'!J12,"yes","no")</f>
        <v>yes</v>
      </c>
      <c r="AD12" s="54" t="str">
        <f>IF(K12='Mastery 4-5 JournalKey'!K12,"yes","no")</f>
        <v>yes</v>
      </c>
      <c r="AE12" s="24">
        <f t="shared" si="3"/>
        <v>7</v>
      </c>
    </row>
    <row r="13" spans="1:31" ht="15.95" customHeight="1" x14ac:dyDescent="0.2">
      <c r="A13" s="31">
        <f t="shared" si="0"/>
        <v>8</v>
      </c>
      <c r="B13" s="20"/>
      <c r="C13" s="56"/>
      <c r="D13" s="56"/>
      <c r="E13" s="56"/>
      <c r="F13" s="56"/>
      <c r="G13" s="56"/>
      <c r="H13" s="56"/>
      <c r="I13" s="56"/>
      <c r="J13" s="56"/>
      <c r="K13" s="58"/>
      <c r="L13" s="22">
        <f t="shared" si="1"/>
        <v>8</v>
      </c>
      <c r="P13" s="1" t="s">
        <v>31</v>
      </c>
      <c r="T13" s="31">
        <f t="shared" si="2"/>
        <v>8</v>
      </c>
      <c r="U13" s="20"/>
      <c r="V13" s="54" t="str">
        <f>IF(C13='Mastery 4-5 JournalKey'!C13,"yes","no")</f>
        <v>yes</v>
      </c>
      <c r="W13" s="54" t="str">
        <f>IF(D13='Mastery 4-5 JournalKey'!D13,"yes","no")</f>
        <v>no</v>
      </c>
      <c r="X13" s="54" t="str">
        <f>IF(E13='Mastery 4-5 JournalKey'!E13,"yes","no")</f>
        <v>yes</v>
      </c>
      <c r="Y13" s="54" t="str">
        <f>IF(F13='Mastery 4-5 JournalKey'!F13,"yes","no")</f>
        <v>yes</v>
      </c>
      <c r="Z13" s="54" t="str">
        <f>IF(G13='Mastery 4-5 JournalKey'!G13,"yes","no")</f>
        <v>yes</v>
      </c>
      <c r="AA13" s="54" t="str">
        <f>IF(H13='Mastery 4-5 JournalKey'!H13,"yes","no")</f>
        <v>no</v>
      </c>
      <c r="AB13" s="54" t="str">
        <f>IF(I13='Mastery 4-5 JournalKey'!I13,"yes","no")</f>
        <v>yes</v>
      </c>
      <c r="AC13" s="54" t="str">
        <f>IF(J13='Mastery 4-5 JournalKey'!J13,"yes","no")</f>
        <v>yes</v>
      </c>
      <c r="AD13" s="54" t="str">
        <f>IF(K13='Mastery 4-5 JournalKey'!K13,"yes","no")</f>
        <v>yes</v>
      </c>
      <c r="AE13" s="22">
        <f t="shared" si="3"/>
        <v>8</v>
      </c>
    </row>
    <row r="14" spans="1:31" ht="15.95" customHeight="1" thickBot="1" x14ac:dyDescent="0.25">
      <c r="A14" s="32">
        <f t="shared" si="0"/>
        <v>9</v>
      </c>
      <c r="B14" s="25"/>
      <c r="C14" s="59"/>
      <c r="D14" s="59"/>
      <c r="E14" s="59"/>
      <c r="F14" s="59"/>
      <c r="G14" s="59"/>
      <c r="H14" s="59"/>
      <c r="I14" s="59"/>
      <c r="J14" s="59"/>
      <c r="K14" s="60"/>
      <c r="L14" s="28">
        <f t="shared" si="1"/>
        <v>9</v>
      </c>
      <c r="P14" s="1" t="s">
        <v>32</v>
      </c>
      <c r="T14" s="32">
        <f t="shared" si="2"/>
        <v>9</v>
      </c>
      <c r="U14" s="25"/>
      <c r="V14" s="54" t="str">
        <f>IF(C14='Mastery 4-5 JournalKey'!C14,"yes","no")</f>
        <v>no</v>
      </c>
      <c r="W14" s="54" t="str">
        <f>IF(D14='Mastery 4-5 JournalKey'!D14,"yes","no")</f>
        <v>no</v>
      </c>
      <c r="X14" s="54" t="str">
        <f>IF(E14='Mastery 4-5 JournalKey'!E14,"yes","no")</f>
        <v>no</v>
      </c>
      <c r="Y14" s="54" t="str">
        <f>IF(F14='Mastery 4-5 JournalKey'!F14,"yes","no")</f>
        <v>no</v>
      </c>
      <c r="Z14" s="54" t="str">
        <f>IF(G14='Mastery 4-5 JournalKey'!G14,"yes","no")</f>
        <v>yes</v>
      </c>
      <c r="AA14" s="54" t="str">
        <f>IF(H14='Mastery 4-5 JournalKey'!H14,"yes","no")</f>
        <v>yes</v>
      </c>
      <c r="AB14" s="54" t="str">
        <f>IF(I14='Mastery 4-5 JournalKey'!I14,"yes","no")</f>
        <v>no</v>
      </c>
      <c r="AC14" s="54" t="str">
        <f>IF(J14='Mastery 4-5 JournalKey'!J14,"yes","no")</f>
        <v>no</v>
      </c>
      <c r="AD14" s="54" t="str">
        <f>IF(K14='Mastery 4-5 JournalKey'!K14,"yes","no")</f>
        <v>yes</v>
      </c>
      <c r="AE14" s="28">
        <f t="shared" si="3"/>
        <v>9</v>
      </c>
    </row>
    <row r="15" spans="1:31" ht="15.95" customHeight="1" x14ac:dyDescent="0.2">
      <c r="A15" s="16">
        <f t="shared" si="0"/>
        <v>10</v>
      </c>
      <c r="B15" s="18"/>
      <c r="C15" s="54"/>
      <c r="D15" s="54"/>
      <c r="E15" s="54"/>
      <c r="F15" s="54"/>
      <c r="G15" s="54"/>
      <c r="H15" s="54"/>
      <c r="I15" s="54"/>
      <c r="J15" s="54"/>
      <c r="K15" s="61"/>
      <c r="L15" s="24">
        <f t="shared" si="1"/>
        <v>10</v>
      </c>
      <c r="P15" s="1" t="s">
        <v>44</v>
      </c>
      <c r="T15" s="16">
        <f t="shared" si="2"/>
        <v>10</v>
      </c>
      <c r="U15" s="18"/>
      <c r="V15" s="54" t="str">
        <f>IF(C15='Mastery 4-5 JournalKey'!C15,"yes","no")</f>
        <v>no</v>
      </c>
      <c r="W15" s="54" t="str">
        <f>IF(D15='Mastery 4-5 JournalKey'!D15,"yes","no")</f>
        <v>no</v>
      </c>
      <c r="X15" s="54" t="str">
        <f>IF(E15='Mastery 4-5 JournalKey'!E15,"yes","no")</f>
        <v>no</v>
      </c>
      <c r="Y15" s="54" t="str">
        <f>IF(F15='Mastery 4-5 JournalKey'!F15,"yes","no")</f>
        <v>yes</v>
      </c>
      <c r="Z15" s="54" t="str">
        <f>IF(G15='Mastery 4-5 JournalKey'!G15,"yes","no")</f>
        <v>no</v>
      </c>
      <c r="AA15" s="54" t="str">
        <f>IF(H15='Mastery 4-5 JournalKey'!H15,"yes","no")</f>
        <v>yes</v>
      </c>
      <c r="AB15" s="54" t="str">
        <f>IF(I15='Mastery 4-5 JournalKey'!I15,"yes","no")</f>
        <v>yes</v>
      </c>
      <c r="AC15" s="54" t="str">
        <f>IF(J15='Mastery 4-5 JournalKey'!J15,"yes","no")</f>
        <v>yes</v>
      </c>
      <c r="AD15" s="54" t="str">
        <f>IF(K15='Mastery 4-5 JournalKey'!K15,"yes","no")</f>
        <v>no</v>
      </c>
      <c r="AE15" s="24">
        <f t="shared" si="3"/>
        <v>10</v>
      </c>
    </row>
    <row r="16" spans="1:31" ht="15.95" customHeight="1" x14ac:dyDescent="0.2">
      <c r="A16" s="31">
        <f t="shared" si="0"/>
        <v>11</v>
      </c>
      <c r="B16" s="20"/>
      <c r="C16" s="56"/>
      <c r="D16" s="56"/>
      <c r="E16" s="56"/>
      <c r="F16" s="56"/>
      <c r="G16" s="56"/>
      <c r="H16" s="56"/>
      <c r="I16" s="56"/>
      <c r="J16" s="56"/>
      <c r="K16" s="58"/>
      <c r="L16" s="22">
        <f t="shared" si="1"/>
        <v>11</v>
      </c>
      <c r="T16" s="31">
        <f t="shared" si="2"/>
        <v>11</v>
      </c>
      <c r="U16" s="20"/>
      <c r="V16" s="54" t="str">
        <f>IF(C16='Mastery 4-5 JournalKey'!C16,"yes","no")</f>
        <v>no</v>
      </c>
      <c r="W16" s="54" t="str">
        <f>IF(D16='Mastery 4-5 JournalKey'!D16,"yes","no")</f>
        <v>no</v>
      </c>
      <c r="X16" s="54" t="str">
        <f>IF(E16='Mastery 4-5 JournalKey'!E16,"yes","no")</f>
        <v>no</v>
      </c>
      <c r="Y16" s="54" t="str">
        <f>IF(F16='Mastery 4-5 JournalKey'!F16,"yes","no")</f>
        <v>yes</v>
      </c>
      <c r="Z16" s="54" t="str">
        <f>IF(G16='Mastery 4-5 JournalKey'!G16,"yes","no")</f>
        <v>no</v>
      </c>
      <c r="AA16" s="54" t="str">
        <f>IF(H16='Mastery 4-5 JournalKey'!H16,"yes","no")</f>
        <v>yes</v>
      </c>
      <c r="AB16" s="54" t="str">
        <f>IF(I16='Mastery 4-5 JournalKey'!I16,"yes","no")</f>
        <v>yes</v>
      </c>
      <c r="AC16" s="54" t="str">
        <f>IF(J16='Mastery 4-5 JournalKey'!J16,"yes","no")</f>
        <v>yes</v>
      </c>
      <c r="AD16" s="54" t="str">
        <f>IF(K16='Mastery 4-5 JournalKey'!K16,"yes","no")</f>
        <v>no</v>
      </c>
      <c r="AE16" s="22">
        <f t="shared" si="3"/>
        <v>11</v>
      </c>
    </row>
    <row r="17" spans="1:31" ht="15.95" customHeight="1" thickBot="1" x14ac:dyDescent="0.25">
      <c r="A17" s="32">
        <f t="shared" si="0"/>
        <v>12</v>
      </c>
      <c r="B17" s="25"/>
      <c r="C17" s="59"/>
      <c r="D17" s="59"/>
      <c r="E17" s="59"/>
      <c r="F17" s="59"/>
      <c r="G17" s="59"/>
      <c r="H17" s="59"/>
      <c r="I17" s="59"/>
      <c r="J17" s="59"/>
      <c r="K17" s="60"/>
      <c r="L17" s="28">
        <f t="shared" si="1"/>
        <v>12</v>
      </c>
      <c r="T17" s="32">
        <f t="shared" si="2"/>
        <v>12</v>
      </c>
      <c r="U17" s="25"/>
      <c r="V17" s="54" t="str">
        <f>IF(C17='Mastery 4-5 JournalKey'!C17,"yes","no")</f>
        <v>no</v>
      </c>
      <c r="W17" s="54" t="str">
        <f>IF(D17='Mastery 4-5 JournalKey'!D17,"yes","no")</f>
        <v>no</v>
      </c>
      <c r="X17" s="54" t="str">
        <f>IF(E17='Mastery 4-5 JournalKey'!E17,"yes","no")</f>
        <v>no</v>
      </c>
      <c r="Y17" s="54" t="str">
        <f>IF(F17='Mastery 4-5 JournalKey'!F17,"yes","no")</f>
        <v>yes</v>
      </c>
      <c r="Z17" s="54" t="str">
        <f>IF(G17='Mastery 4-5 JournalKey'!G17,"yes","no")</f>
        <v>no</v>
      </c>
      <c r="AA17" s="54" t="str">
        <f>IF(H17='Mastery 4-5 JournalKey'!H17,"yes","no")</f>
        <v>yes</v>
      </c>
      <c r="AB17" s="54" t="str">
        <f>IF(I17='Mastery 4-5 JournalKey'!I17,"yes","no")</f>
        <v>yes</v>
      </c>
      <c r="AC17" s="54" t="str">
        <f>IF(J17='Mastery 4-5 JournalKey'!J17,"yes","no")</f>
        <v>yes</v>
      </c>
      <c r="AD17" s="54" t="str">
        <f>IF(K17='Mastery 4-5 JournalKey'!K17,"yes","no")</f>
        <v>no</v>
      </c>
      <c r="AE17" s="28">
        <f t="shared" si="3"/>
        <v>12</v>
      </c>
    </row>
    <row r="18" spans="1:31" ht="15.95" customHeight="1" x14ac:dyDescent="0.2">
      <c r="A18" s="16">
        <f t="shared" si="0"/>
        <v>13</v>
      </c>
      <c r="B18" s="18"/>
      <c r="C18" s="54"/>
      <c r="D18" s="54"/>
      <c r="E18" s="54"/>
      <c r="F18" s="54"/>
      <c r="G18" s="54"/>
      <c r="H18" s="54"/>
      <c r="I18" s="54"/>
      <c r="J18" s="54"/>
      <c r="K18" s="61"/>
      <c r="L18" s="24">
        <f t="shared" si="1"/>
        <v>13</v>
      </c>
      <c r="T18" s="16">
        <f t="shared" si="2"/>
        <v>13</v>
      </c>
      <c r="U18" s="18"/>
      <c r="V18" s="54" t="str">
        <f>IF(C18='Mastery 4-5 JournalKey'!C18,"yes","no")</f>
        <v>no</v>
      </c>
      <c r="W18" s="54" t="str">
        <f>IF(D18='Mastery 4-5 JournalKey'!D18,"yes","no")</f>
        <v>no</v>
      </c>
      <c r="X18" s="54" t="str">
        <f>IF(E18='Mastery 4-5 JournalKey'!E18,"yes","no")</f>
        <v>no</v>
      </c>
      <c r="Y18" s="54" t="str">
        <f>IF(F18='Mastery 4-5 JournalKey'!F18,"yes","no")</f>
        <v>yes</v>
      </c>
      <c r="Z18" s="54" t="str">
        <f>IF(G18='Mastery 4-5 JournalKey'!G18,"yes","no")</f>
        <v>yes</v>
      </c>
      <c r="AA18" s="54" t="str">
        <f>IF(H18='Mastery 4-5 JournalKey'!H18,"yes","no")</f>
        <v>no</v>
      </c>
      <c r="AB18" s="54" t="str">
        <f>IF(I18='Mastery 4-5 JournalKey'!I18,"yes","no")</f>
        <v>yes</v>
      </c>
      <c r="AC18" s="54" t="str">
        <f>IF(J18='Mastery 4-5 JournalKey'!J18,"yes","no")</f>
        <v>no</v>
      </c>
      <c r="AD18" s="54" t="str">
        <f>IF(K18='Mastery 4-5 JournalKey'!K18,"yes","no")</f>
        <v>yes</v>
      </c>
      <c r="AE18" s="24">
        <f t="shared" si="3"/>
        <v>13</v>
      </c>
    </row>
    <row r="19" spans="1:31" ht="15.95" customHeight="1" x14ac:dyDescent="0.2">
      <c r="A19" s="31">
        <f t="shared" si="0"/>
        <v>14</v>
      </c>
      <c r="B19" s="20"/>
      <c r="C19" s="56"/>
      <c r="D19" s="56"/>
      <c r="E19" s="56"/>
      <c r="F19" s="56"/>
      <c r="G19" s="56"/>
      <c r="H19" s="56"/>
      <c r="I19" s="56"/>
      <c r="J19" s="56"/>
      <c r="K19" s="58"/>
      <c r="L19" s="22">
        <f t="shared" si="1"/>
        <v>14</v>
      </c>
      <c r="T19" s="31">
        <f t="shared" si="2"/>
        <v>14</v>
      </c>
      <c r="U19" s="20"/>
      <c r="V19" s="54" t="str">
        <f>IF(C19='Mastery 4-5 JournalKey'!C19,"yes","no")</f>
        <v>no</v>
      </c>
      <c r="W19" s="54" t="str">
        <f>IF(D19='Mastery 4-5 JournalKey'!D19,"yes","no")</f>
        <v>no</v>
      </c>
      <c r="X19" s="54" t="str">
        <f>IF(E19='Mastery 4-5 JournalKey'!E19,"yes","no")</f>
        <v>no</v>
      </c>
      <c r="Y19" s="54" t="str">
        <f>IF(F19='Mastery 4-5 JournalKey'!F19,"yes","no")</f>
        <v>yes</v>
      </c>
      <c r="Z19" s="54" t="str">
        <f>IF(G19='Mastery 4-5 JournalKey'!G19,"yes","no")</f>
        <v>no</v>
      </c>
      <c r="AA19" s="54" t="str">
        <f>IF(H19='Mastery 4-5 JournalKey'!H19,"yes","no")</f>
        <v>yes</v>
      </c>
      <c r="AB19" s="54" t="str">
        <f>IF(I19='Mastery 4-5 JournalKey'!I19,"yes","no")</f>
        <v>yes</v>
      </c>
      <c r="AC19" s="54" t="str">
        <f>IF(J19='Mastery 4-5 JournalKey'!J19,"yes","no")</f>
        <v>yes</v>
      </c>
      <c r="AD19" s="54" t="str">
        <f>IF(K19='Mastery 4-5 JournalKey'!K19,"yes","no")</f>
        <v>no</v>
      </c>
      <c r="AE19" s="22">
        <f t="shared" si="3"/>
        <v>14</v>
      </c>
    </row>
    <row r="20" spans="1:31" ht="15.95" customHeight="1" thickBot="1" x14ac:dyDescent="0.25">
      <c r="A20" s="32">
        <f t="shared" si="0"/>
        <v>15</v>
      </c>
      <c r="B20" s="25"/>
      <c r="C20" s="59"/>
      <c r="D20" s="59"/>
      <c r="E20" s="59"/>
      <c r="F20" s="59"/>
      <c r="G20" s="59"/>
      <c r="H20" s="59"/>
      <c r="I20" s="59"/>
      <c r="J20" s="59"/>
      <c r="K20" s="60"/>
      <c r="L20" s="28">
        <f t="shared" si="1"/>
        <v>15</v>
      </c>
      <c r="T20" s="32">
        <f t="shared" si="2"/>
        <v>15</v>
      </c>
      <c r="U20" s="25"/>
      <c r="V20" s="54" t="str">
        <f>IF(C20='Mastery 4-5 JournalKey'!C20,"yes","no")</f>
        <v>no</v>
      </c>
      <c r="W20" s="54" t="str">
        <f>IF(D20='Mastery 4-5 JournalKey'!D20,"yes","no")</f>
        <v>no</v>
      </c>
      <c r="X20" s="54" t="str">
        <f>IF(E20='Mastery 4-5 JournalKey'!E20,"yes","no")</f>
        <v>no</v>
      </c>
      <c r="Y20" s="54" t="str">
        <f>IF(F20='Mastery 4-5 JournalKey'!F20,"yes","no")</f>
        <v>yes</v>
      </c>
      <c r="Z20" s="54" t="str">
        <f>IF(G20='Mastery 4-5 JournalKey'!G20,"yes","no")</f>
        <v>no</v>
      </c>
      <c r="AA20" s="54" t="str">
        <f>IF(H20='Mastery 4-5 JournalKey'!H20,"yes","no")</f>
        <v>yes</v>
      </c>
      <c r="AB20" s="54" t="str">
        <f>IF(I20='Mastery 4-5 JournalKey'!I20,"yes","no")</f>
        <v>yes</v>
      </c>
      <c r="AC20" s="54" t="str">
        <f>IF(J20='Mastery 4-5 JournalKey'!J20,"yes","no")</f>
        <v>yes</v>
      </c>
      <c r="AD20" s="54" t="str">
        <f>IF(K20='Mastery 4-5 JournalKey'!K20,"yes","no")</f>
        <v>no</v>
      </c>
      <c r="AE20" s="28">
        <f t="shared" si="3"/>
        <v>15</v>
      </c>
    </row>
    <row r="21" spans="1:31" ht="15.95" customHeight="1" x14ac:dyDescent="0.2">
      <c r="A21" s="16">
        <f t="shared" si="0"/>
        <v>16</v>
      </c>
      <c r="B21" s="18"/>
      <c r="C21" s="54"/>
      <c r="D21" s="54"/>
      <c r="E21" s="54"/>
      <c r="F21" s="54"/>
      <c r="G21" s="54"/>
      <c r="H21" s="54"/>
      <c r="I21" s="54">
        <v>2100</v>
      </c>
      <c r="J21" s="54"/>
      <c r="K21" s="61"/>
      <c r="L21" s="24">
        <f t="shared" si="1"/>
        <v>16</v>
      </c>
      <c r="T21" s="16">
        <f t="shared" si="2"/>
        <v>16</v>
      </c>
      <c r="U21" s="18"/>
      <c r="V21" s="54" t="str">
        <f>IF(C21='Mastery 4-5 JournalKey'!C21,"yes","no")</f>
        <v>no</v>
      </c>
      <c r="W21" s="54" t="str">
        <f>IF(D21='Mastery 4-5 JournalKey'!D21,"yes","no")</f>
        <v>no</v>
      </c>
      <c r="X21" s="54" t="str">
        <f>IF(E21='Mastery 4-5 JournalKey'!E21,"yes","no")</f>
        <v>no</v>
      </c>
      <c r="Y21" s="54" t="str">
        <f>IF(F21='Mastery 4-5 JournalKey'!F21,"yes","no")</f>
        <v>no</v>
      </c>
      <c r="Z21" s="54" t="str">
        <f>IF(G21='Mastery 4-5 JournalKey'!G21,"yes","no")</f>
        <v>yes</v>
      </c>
      <c r="AA21" s="54" t="str">
        <f>IF(H21='Mastery 4-5 JournalKey'!H21,"yes","no")</f>
        <v>yes</v>
      </c>
      <c r="AB21" s="54" t="str">
        <f>IF(I21='Mastery 4-5 JournalKey'!I21,"yes","no")</f>
        <v>yes</v>
      </c>
      <c r="AC21" s="54" t="str">
        <f>IF(J21='Mastery 4-5 JournalKey'!J21,"yes","no")</f>
        <v>no</v>
      </c>
      <c r="AD21" s="54" t="str">
        <f>IF(K21='Mastery 4-5 JournalKey'!K21,"yes","no")</f>
        <v>yes</v>
      </c>
      <c r="AE21" s="24">
        <f t="shared" si="3"/>
        <v>16</v>
      </c>
    </row>
    <row r="22" spans="1:31" ht="15.95" customHeight="1" x14ac:dyDescent="0.2">
      <c r="A22" s="31">
        <f t="shared" si="0"/>
        <v>17</v>
      </c>
      <c r="B22" s="20"/>
      <c r="C22" s="56"/>
      <c r="D22" s="56"/>
      <c r="E22" s="56"/>
      <c r="F22" s="56"/>
      <c r="G22" s="56"/>
      <c r="H22" s="56"/>
      <c r="I22" s="56"/>
      <c r="J22" s="56"/>
      <c r="K22" s="58"/>
      <c r="L22" s="22">
        <f t="shared" si="1"/>
        <v>17</v>
      </c>
      <c r="T22" s="31">
        <f t="shared" si="2"/>
        <v>17</v>
      </c>
      <c r="U22" s="20"/>
      <c r="V22" s="54" t="str">
        <f>IF(C22='Mastery 4-5 JournalKey'!C22,"yes","no")</f>
        <v>no</v>
      </c>
      <c r="W22" s="54" t="str">
        <f>IF(D22='Mastery 4-5 JournalKey'!D22,"yes","no")</f>
        <v>no</v>
      </c>
      <c r="X22" s="54" t="str">
        <f>IF(E22='Mastery 4-5 JournalKey'!E22,"yes","no")</f>
        <v>no</v>
      </c>
      <c r="Y22" s="54" t="str">
        <f>IF(F22='Mastery 4-5 JournalKey'!F22,"yes","no")</f>
        <v>yes</v>
      </c>
      <c r="Z22" s="54" t="str">
        <f>IF(G22='Mastery 4-5 JournalKey'!G22,"yes","no")</f>
        <v>no</v>
      </c>
      <c r="AA22" s="54" t="str">
        <f>IF(H22='Mastery 4-5 JournalKey'!H22,"yes","no")</f>
        <v>yes</v>
      </c>
      <c r="AB22" s="54" t="str">
        <f>IF(I22='Mastery 4-5 JournalKey'!I22,"yes","no")</f>
        <v>yes</v>
      </c>
      <c r="AC22" s="54" t="str">
        <f>IF(J22='Mastery 4-5 JournalKey'!J22,"yes","no")</f>
        <v>yes</v>
      </c>
      <c r="AD22" s="54" t="str">
        <f>IF(K22='Mastery 4-5 JournalKey'!K22,"yes","no")</f>
        <v>no</v>
      </c>
      <c r="AE22" s="22">
        <f t="shared" si="3"/>
        <v>17</v>
      </c>
    </row>
    <row r="23" spans="1:31" ht="15.95" customHeight="1" thickBot="1" x14ac:dyDescent="0.25">
      <c r="A23" s="32">
        <f t="shared" si="0"/>
        <v>18</v>
      </c>
      <c r="B23" s="25"/>
      <c r="C23" s="59"/>
      <c r="D23" s="59"/>
      <c r="E23" s="59"/>
      <c r="F23" s="59"/>
      <c r="G23" s="59"/>
      <c r="H23" s="59"/>
      <c r="I23" s="59"/>
      <c r="J23" s="59"/>
      <c r="K23" s="60"/>
      <c r="L23" s="28">
        <f t="shared" si="1"/>
        <v>18</v>
      </c>
      <c r="T23" s="32">
        <f t="shared" si="2"/>
        <v>18</v>
      </c>
      <c r="U23" s="25"/>
      <c r="V23" s="54" t="str">
        <f>IF(C23='Mastery 4-5 JournalKey'!C23,"yes","no")</f>
        <v>no</v>
      </c>
      <c r="W23" s="54" t="str">
        <f>IF(D23='Mastery 4-5 JournalKey'!D23,"yes","no")</f>
        <v>no</v>
      </c>
      <c r="X23" s="54" t="str">
        <f>IF(E23='Mastery 4-5 JournalKey'!E23,"yes","no")</f>
        <v>no</v>
      </c>
      <c r="Y23" s="54" t="str">
        <f>IF(F23='Mastery 4-5 JournalKey'!F23,"yes","no")</f>
        <v>no</v>
      </c>
      <c r="Z23" s="54" t="str">
        <f>IF(G23='Mastery 4-5 JournalKey'!G23,"yes","no")</f>
        <v>yes</v>
      </c>
      <c r="AA23" s="54" t="str">
        <f>IF(H23='Mastery 4-5 JournalKey'!H23,"yes","no")</f>
        <v>yes</v>
      </c>
      <c r="AB23" s="54" t="str">
        <f>IF(I23='Mastery 4-5 JournalKey'!I23,"yes","no")</f>
        <v>no</v>
      </c>
      <c r="AC23" s="54" t="str">
        <f>IF(J23='Mastery 4-5 JournalKey'!J23,"yes","no")</f>
        <v>no</v>
      </c>
      <c r="AD23" s="54" t="str">
        <f>IF(K23='Mastery 4-5 JournalKey'!K23,"yes","no")</f>
        <v>yes</v>
      </c>
      <c r="AE23" s="28">
        <f t="shared" si="3"/>
        <v>18</v>
      </c>
    </row>
    <row r="24" spans="1:31" ht="15.95" customHeight="1" x14ac:dyDescent="0.2">
      <c r="A24" s="16">
        <f t="shared" si="0"/>
        <v>19</v>
      </c>
      <c r="B24" s="18"/>
      <c r="C24" s="54">
        <v>30</v>
      </c>
      <c r="D24" s="74" t="s">
        <v>56</v>
      </c>
      <c r="E24" s="54"/>
      <c r="F24" s="54"/>
      <c r="G24" s="55"/>
      <c r="H24" s="55"/>
      <c r="I24" s="55"/>
      <c r="J24" s="55"/>
      <c r="K24" s="55"/>
      <c r="L24" s="24">
        <f t="shared" si="1"/>
        <v>19</v>
      </c>
      <c r="T24" s="16">
        <f t="shared" si="2"/>
        <v>19</v>
      </c>
      <c r="U24" s="18"/>
      <c r="V24" s="54" t="str">
        <f>IF(C24='Mastery 4-5 JournalKey'!C24,"yes","no")</f>
        <v>yes</v>
      </c>
      <c r="W24" s="54" t="str">
        <f>IF(D24='Mastery 4-5 JournalKey'!D24,"yes","no")</f>
        <v>yes</v>
      </c>
      <c r="X24" s="54" t="str">
        <f>IF(E24='Mastery 4-5 JournalKey'!E24,"yes","no")</f>
        <v>yes</v>
      </c>
      <c r="Y24" s="54" t="str">
        <f>IF(F24='Mastery 4-5 JournalKey'!F24,"yes","no")</f>
        <v>yes</v>
      </c>
      <c r="Z24" s="54" t="str">
        <f>IF(G24='Mastery 4-5 JournalKey'!G24,"yes","no")</f>
        <v>no</v>
      </c>
      <c r="AA24" s="54" t="str">
        <f>IF(H24='Mastery 4-5 JournalKey'!H24,"yes","no")</f>
        <v>no</v>
      </c>
      <c r="AB24" s="54" t="str">
        <f>IF(I24='Mastery 4-5 JournalKey'!I24,"yes","no")</f>
        <v>no</v>
      </c>
      <c r="AC24" s="54" t="str">
        <f>IF(J24='Mastery 4-5 JournalKey'!J24,"yes","no")</f>
        <v>no</v>
      </c>
      <c r="AD24" s="54" t="str">
        <f>IF(K24='Mastery 4-5 JournalKey'!K24,"yes","no")</f>
        <v>no</v>
      </c>
      <c r="AE24" s="24">
        <f t="shared" si="3"/>
        <v>19</v>
      </c>
    </row>
    <row r="25" spans="1:31" ht="15.95" customHeight="1" x14ac:dyDescent="0.2">
      <c r="A25" s="31">
        <f t="shared" si="0"/>
        <v>20</v>
      </c>
      <c r="B25" s="20"/>
      <c r="C25" s="19"/>
      <c r="D25" s="19"/>
      <c r="E25" s="19"/>
      <c r="F25" s="19"/>
      <c r="G25" s="19"/>
      <c r="H25" s="19"/>
      <c r="I25" s="19"/>
      <c r="J25" s="19"/>
      <c r="K25" s="21"/>
      <c r="L25" s="22">
        <f t="shared" si="1"/>
        <v>20</v>
      </c>
      <c r="T25" s="31">
        <f t="shared" si="2"/>
        <v>20</v>
      </c>
      <c r="U25" s="20"/>
      <c r="V25" s="54"/>
      <c r="W25" s="54"/>
      <c r="X25" s="54"/>
      <c r="Y25" s="54"/>
      <c r="Z25" s="54"/>
      <c r="AA25" s="54"/>
      <c r="AB25" s="54"/>
      <c r="AC25" s="54"/>
      <c r="AD25" s="54"/>
      <c r="AE25" s="22">
        <f t="shared" si="3"/>
        <v>20</v>
      </c>
    </row>
    <row r="26" spans="1:31" ht="15.95" customHeight="1" thickBot="1" x14ac:dyDescent="0.25">
      <c r="A26" s="32">
        <f t="shared" si="0"/>
        <v>21</v>
      </c>
      <c r="B26" s="25"/>
      <c r="C26" s="26"/>
      <c r="D26" s="26"/>
      <c r="E26" s="26"/>
      <c r="F26" s="26"/>
      <c r="G26" s="26"/>
      <c r="H26" s="26"/>
      <c r="I26" s="26"/>
      <c r="J26" s="26"/>
      <c r="K26" s="27"/>
      <c r="L26" s="28">
        <f t="shared" si="1"/>
        <v>21</v>
      </c>
      <c r="T26" s="32">
        <f t="shared" si="2"/>
        <v>21</v>
      </c>
      <c r="U26" s="25"/>
      <c r="V26" s="54"/>
      <c r="W26" s="54"/>
      <c r="X26" s="54"/>
      <c r="Y26" s="54"/>
      <c r="Z26" s="54"/>
      <c r="AA26" s="54"/>
      <c r="AB26" s="54"/>
      <c r="AC26" s="54"/>
      <c r="AD26" s="54"/>
      <c r="AE26" s="28">
        <f t="shared" si="3"/>
        <v>21</v>
      </c>
    </row>
    <row r="27" spans="1:31" ht="15.95" customHeight="1" x14ac:dyDescent="0.2">
      <c r="A27" s="16">
        <f t="shared" si="0"/>
        <v>22</v>
      </c>
      <c r="B27" s="18"/>
      <c r="C27" s="17"/>
      <c r="D27" s="17"/>
      <c r="E27" s="17"/>
      <c r="F27" s="17"/>
      <c r="G27" s="17"/>
      <c r="H27" s="17"/>
      <c r="I27" s="17"/>
      <c r="J27" s="17"/>
      <c r="K27" s="23"/>
      <c r="L27" s="24">
        <f t="shared" si="1"/>
        <v>22</v>
      </c>
      <c r="T27" s="16">
        <f t="shared" si="2"/>
        <v>22</v>
      </c>
      <c r="U27" s="18"/>
      <c r="V27" s="54"/>
      <c r="W27" s="54"/>
      <c r="X27" s="54"/>
      <c r="Y27" s="54"/>
      <c r="Z27" s="54"/>
      <c r="AA27" s="54"/>
      <c r="AB27" s="54"/>
      <c r="AC27" s="54"/>
      <c r="AD27" s="54"/>
      <c r="AE27" s="24">
        <f t="shared" si="3"/>
        <v>22</v>
      </c>
    </row>
    <row r="28" spans="1:31" ht="15.95" customHeight="1" x14ac:dyDescent="0.2">
      <c r="A28" s="31">
        <f t="shared" si="0"/>
        <v>23</v>
      </c>
      <c r="B28" s="20"/>
      <c r="C28" s="19"/>
      <c r="D28" s="19"/>
      <c r="E28" s="19"/>
      <c r="F28" s="19"/>
      <c r="G28" s="19"/>
      <c r="H28" s="19"/>
      <c r="I28" s="19"/>
      <c r="J28" s="19"/>
      <c r="K28" s="21"/>
      <c r="L28" s="22">
        <f t="shared" si="1"/>
        <v>23</v>
      </c>
      <c r="T28" s="31">
        <f t="shared" si="2"/>
        <v>23</v>
      </c>
      <c r="U28" s="20"/>
      <c r="V28" s="54"/>
      <c r="W28" s="54"/>
      <c r="X28" s="54"/>
      <c r="Y28" s="54"/>
      <c r="Z28" s="54"/>
      <c r="AA28" s="54"/>
      <c r="AB28" s="54"/>
      <c r="AC28" s="54"/>
      <c r="AD28" s="54"/>
      <c r="AE28" s="22">
        <f t="shared" si="3"/>
        <v>23</v>
      </c>
    </row>
    <row r="29" spans="1:31" ht="15.95" customHeight="1" thickBot="1" x14ac:dyDescent="0.25">
      <c r="A29" s="32">
        <f t="shared" si="0"/>
        <v>24</v>
      </c>
      <c r="B29" s="25"/>
      <c r="C29" s="26"/>
      <c r="D29" s="26"/>
      <c r="E29" s="26"/>
      <c r="F29" s="26"/>
      <c r="G29" s="26"/>
      <c r="H29" s="26"/>
      <c r="I29" s="26"/>
      <c r="J29" s="26"/>
      <c r="K29" s="27"/>
      <c r="L29" s="28">
        <f t="shared" si="1"/>
        <v>24</v>
      </c>
      <c r="T29" s="32">
        <f t="shared" si="2"/>
        <v>24</v>
      </c>
      <c r="U29" s="25"/>
      <c r="V29" s="26"/>
      <c r="W29" s="26"/>
      <c r="X29" s="26"/>
      <c r="Y29" s="26"/>
      <c r="Z29" s="26"/>
      <c r="AA29" s="26"/>
      <c r="AB29" s="26"/>
      <c r="AC29" s="26"/>
      <c r="AD29" s="27"/>
      <c r="AE29" s="28">
        <f t="shared" si="3"/>
        <v>24</v>
      </c>
    </row>
    <row r="30" spans="1:31" ht="15.95" customHeight="1" x14ac:dyDescent="0.2">
      <c r="A30" s="16">
        <f t="shared" si="0"/>
        <v>25</v>
      </c>
      <c r="B30" s="18"/>
      <c r="C30" s="17"/>
      <c r="D30" s="17"/>
      <c r="E30" s="17"/>
      <c r="F30" s="17"/>
      <c r="G30" s="17"/>
      <c r="H30" s="17"/>
      <c r="I30" s="17"/>
      <c r="J30" s="17"/>
      <c r="K30" s="23"/>
      <c r="L30" s="24">
        <f t="shared" si="1"/>
        <v>25</v>
      </c>
      <c r="T30" s="16">
        <f t="shared" si="2"/>
        <v>25</v>
      </c>
      <c r="U30" s="18"/>
      <c r="V30" s="17"/>
      <c r="W30" s="17"/>
      <c r="X30" s="17"/>
      <c r="Y30" s="17"/>
      <c r="Z30" s="17"/>
      <c r="AA30" s="17"/>
      <c r="AB30" s="17"/>
      <c r="AC30" s="17"/>
      <c r="AD30" s="23"/>
      <c r="AE30" s="24">
        <f t="shared" si="3"/>
        <v>25</v>
      </c>
    </row>
    <row r="31" spans="1:31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T31" s="33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1" ht="12.75" x14ac:dyDescent="0.2">
      <c r="B32" s="2"/>
      <c r="C32" s="2"/>
      <c r="D32" s="2"/>
      <c r="E32" s="97" t="s">
        <v>57</v>
      </c>
      <c r="F32" s="97"/>
      <c r="G32" s="97"/>
      <c r="H32" s="97"/>
      <c r="I32" s="2"/>
      <c r="J32" s="2"/>
      <c r="K32" s="2"/>
      <c r="T32" s="33"/>
      <c r="U32" s="2"/>
      <c r="V32" s="2"/>
      <c r="W32" s="2"/>
      <c r="X32" s="97" t="s">
        <v>57</v>
      </c>
      <c r="Y32" s="97"/>
      <c r="Z32" s="97"/>
      <c r="AA32" s="97"/>
      <c r="AB32" s="2"/>
      <c r="AC32" s="2"/>
      <c r="AD32" s="2"/>
    </row>
    <row r="33" spans="5:28" x14ac:dyDescent="0.2">
      <c r="E33" s="93" t="s">
        <v>58</v>
      </c>
      <c r="F33" s="94"/>
      <c r="G33" s="65" t="s">
        <v>59</v>
      </c>
      <c r="H33" s="65" t="s">
        <v>60</v>
      </c>
      <c r="T33" s="33"/>
      <c r="X33" s="93" t="s">
        <v>58</v>
      </c>
      <c r="Y33" s="94"/>
      <c r="Z33" s="65" t="s">
        <v>59</v>
      </c>
      <c r="AA33" s="65" t="s">
        <v>60</v>
      </c>
    </row>
    <row r="34" spans="5:28" ht="12.75" x14ac:dyDescent="0.2">
      <c r="E34" s="95" t="s">
        <v>61</v>
      </c>
      <c r="F34" s="96"/>
      <c r="G34" s="68"/>
      <c r="H34" s="68"/>
      <c r="T34" s="33"/>
      <c r="X34" s="95" t="s">
        <v>61</v>
      </c>
      <c r="Y34" s="96"/>
      <c r="Z34" s="54" t="str">
        <f>IF(G34='Mastery 4-5 JournalKey'!G34,"yes","no")</f>
        <v>no</v>
      </c>
      <c r="AA34" s="54" t="str">
        <f>IF(H34='Mastery 4-5 JournalKey'!H34,"yes","no")</f>
        <v>no</v>
      </c>
    </row>
    <row r="35" spans="5:28" ht="12.75" x14ac:dyDescent="0.2">
      <c r="E35" s="95" t="s">
        <v>20</v>
      </c>
      <c r="F35" s="96"/>
      <c r="G35" s="68"/>
      <c r="H35" s="68"/>
      <c r="T35" s="33"/>
      <c r="X35" s="95" t="s">
        <v>20</v>
      </c>
      <c r="Y35" s="96"/>
      <c r="Z35" s="54" t="str">
        <f>IF(G35='Mastery 4-5 JournalKey'!G35,"yes","no")</f>
        <v>yes</v>
      </c>
      <c r="AA35" s="54" t="str">
        <f>IF(H35='Mastery 4-5 JournalKey'!H35,"yes","no")</f>
        <v>no</v>
      </c>
    </row>
    <row r="36" spans="5:28" ht="12.75" x14ac:dyDescent="0.2">
      <c r="E36" s="95" t="s">
        <v>17</v>
      </c>
      <c r="F36" s="96"/>
      <c r="G36" s="68"/>
      <c r="H36" s="68">
        <v>2293</v>
      </c>
      <c r="T36" s="33"/>
      <c r="X36" s="95" t="s">
        <v>17</v>
      </c>
      <c r="Y36" s="96"/>
      <c r="Z36" s="54" t="str">
        <f>IF(G36='Mastery 4-5 JournalKey'!G36,"yes","no")</f>
        <v>no</v>
      </c>
      <c r="AA36" s="54" t="str">
        <f>IF(H36='Mastery 4-5 JournalKey'!H36,"yes","no")</f>
        <v>yes</v>
      </c>
    </row>
    <row r="37" spans="5:28" ht="12.75" x14ac:dyDescent="0.2">
      <c r="E37" s="95" t="s">
        <v>56</v>
      </c>
      <c r="F37" s="96"/>
      <c r="G37" s="68"/>
      <c r="H37" s="68"/>
      <c r="T37" s="33"/>
      <c r="X37" s="95" t="s">
        <v>56</v>
      </c>
      <c r="Y37" s="96"/>
      <c r="Z37" s="54" t="str">
        <f>IF(G37='Mastery 4-5 JournalKey'!G37,"yes","no")</f>
        <v>no</v>
      </c>
      <c r="AA37" s="54" t="str">
        <f>IF(H37='Mastery 4-5 JournalKey'!H37,"yes","no")</f>
        <v>no</v>
      </c>
    </row>
    <row r="38" spans="5:28" x14ac:dyDescent="0.2">
      <c r="T38" s="33"/>
    </row>
    <row r="39" spans="5:28" x14ac:dyDescent="0.2">
      <c r="E39" s="97" t="s">
        <v>62</v>
      </c>
      <c r="F39" s="97"/>
      <c r="G39" s="97"/>
      <c r="H39" s="97"/>
      <c r="I39" s="97"/>
      <c r="T39" s="33"/>
      <c r="X39" s="97" t="s">
        <v>62</v>
      </c>
      <c r="Y39" s="97"/>
      <c r="Z39" s="97"/>
      <c r="AA39" s="97"/>
      <c r="AB39" s="97"/>
    </row>
    <row r="40" spans="5:28" ht="12.75" x14ac:dyDescent="0.2">
      <c r="E40" s="69" t="s">
        <v>63</v>
      </c>
      <c r="F40" s="69"/>
      <c r="G40" s="69"/>
      <c r="H40" s="69"/>
      <c r="I40" s="77"/>
      <c r="T40" s="33"/>
      <c r="X40" s="69" t="s">
        <v>63</v>
      </c>
      <c r="Y40" s="69"/>
      <c r="Z40" s="69"/>
      <c r="AA40" s="69"/>
      <c r="AB40" s="54" t="str">
        <f>IF(I40='Mastery 4-5 JournalKey'!I40,"yes","no")</f>
        <v>yes</v>
      </c>
    </row>
    <row r="41" spans="5:28" ht="12.75" x14ac:dyDescent="0.2">
      <c r="E41" s="69" t="s">
        <v>64</v>
      </c>
      <c r="F41" s="69"/>
      <c r="G41" s="69"/>
      <c r="H41" s="69"/>
      <c r="I41" s="68"/>
      <c r="T41" s="33"/>
      <c r="X41" s="69" t="s">
        <v>64</v>
      </c>
      <c r="Y41" s="69"/>
      <c r="Z41" s="69"/>
      <c r="AA41" s="69"/>
      <c r="AB41" s="54" t="str">
        <f>IF(I41='Mastery 4-5 JournalKey'!I41,"yes","no")</f>
        <v>no</v>
      </c>
    </row>
    <row r="42" spans="5:28" ht="12.75" x14ac:dyDescent="0.2">
      <c r="E42" s="69" t="s">
        <v>65</v>
      </c>
      <c r="F42" s="70"/>
      <c r="G42" s="71"/>
      <c r="H42" s="72"/>
      <c r="I42" s="68"/>
      <c r="T42" s="33"/>
      <c r="X42" s="69" t="s">
        <v>65</v>
      </c>
      <c r="Y42" s="70"/>
      <c r="Z42" s="71"/>
      <c r="AA42" s="72"/>
      <c r="AB42" s="54" t="str">
        <f>IF(I42='Mastery 4-5 JournalKey'!I42,"yes","no")</f>
        <v>no</v>
      </c>
    </row>
    <row r="43" spans="5:28" ht="12.75" x14ac:dyDescent="0.2">
      <c r="E43" s="98" t="s">
        <v>66</v>
      </c>
      <c r="F43" s="98"/>
      <c r="G43" s="98"/>
      <c r="H43" s="98"/>
      <c r="I43" s="68"/>
      <c r="T43" s="33"/>
      <c r="X43" s="98" t="s">
        <v>66</v>
      </c>
      <c r="Y43" s="98"/>
      <c r="Z43" s="98"/>
      <c r="AA43" s="98"/>
      <c r="AB43" s="54" t="str">
        <f>IF(I43='Mastery 4-5 JournalKey'!I43,"yes","no")</f>
        <v>no</v>
      </c>
    </row>
    <row r="44" spans="5:28" ht="12.75" x14ac:dyDescent="0.2">
      <c r="E44" s="98" t="s">
        <v>67</v>
      </c>
      <c r="F44" s="98"/>
      <c r="G44" s="98"/>
      <c r="H44" s="98"/>
      <c r="I44" s="68"/>
      <c r="T44" s="33"/>
      <c r="X44" s="98" t="s">
        <v>67</v>
      </c>
      <c r="Y44" s="98"/>
      <c r="Z44" s="98"/>
      <c r="AA44" s="98"/>
      <c r="AB44" s="54" t="str">
        <f>IF(I44='Mastery 4-5 JournalKey'!I44,"yes","no")</f>
        <v>no</v>
      </c>
    </row>
    <row r="45" spans="5:28" ht="12.75" x14ac:dyDescent="0.2">
      <c r="E45" s="98" t="s">
        <v>68</v>
      </c>
      <c r="F45" s="98"/>
      <c r="G45" s="98"/>
      <c r="H45" s="98"/>
      <c r="I45" s="68"/>
      <c r="T45" s="33"/>
      <c r="X45" s="98" t="s">
        <v>68</v>
      </c>
      <c r="Y45" s="98"/>
      <c r="Z45" s="98"/>
      <c r="AA45" s="98"/>
      <c r="AB45" s="54" t="str">
        <f>IF(I45='Mastery 4-5 JournalKey'!I45,"yes","no")</f>
        <v>no</v>
      </c>
    </row>
    <row r="50" spans="22:22" x14ac:dyDescent="0.2">
      <c r="V50" s="1">
        <f>COUNTIF(V6:AD47,"no")</f>
        <v>105</v>
      </c>
    </row>
  </sheetData>
  <sheetProtection algorithmName="SHA-512" hashValue="hvEeXPkszdIH2/xu+SwbxvI97y1WRXu9rZgH5wmtUN4JifHhm1gI69y/X90I6xYmUaxtdYKga0tVr/YkKEgOMg==" saltValue="HshWjHEc0qduNyj5DxWd2Q==" spinCount="100000" sheet="1" objects="1" scenarios="1"/>
  <mergeCells count="21">
    <mergeCell ref="X39:AB39"/>
    <mergeCell ref="X43:AA43"/>
    <mergeCell ref="X44:AA44"/>
    <mergeCell ref="X45:AA45"/>
    <mergeCell ref="A1:C1"/>
    <mergeCell ref="E39:I39"/>
    <mergeCell ref="E43:H43"/>
    <mergeCell ref="E44:H44"/>
    <mergeCell ref="E45:H45"/>
    <mergeCell ref="X32:AA32"/>
    <mergeCell ref="X33:Y33"/>
    <mergeCell ref="X34:Y34"/>
    <mergeCell ref="X35:Y35"/>
    <mergeCell ref="X36:Y36"/>
    <mergeCell ref="X37:Y37"/>
    <mergeCell ref="E32:H32"/>
    <mergeCell ref="E33:F33"/>
    <mergeCell ref="E34:F34"/>
    <mergeCell ref="E35:F35"/>
    <mergeCell ref="E36:F36"/>
    <mergeCell ref="E37:F37"/>
  </mergeCells>
  <dataValidations count="1">
    <dataValidation type="list" allowBlank="1" showInputMessage="1" showErrorMessage="1" prompt="Select Account from drop down list." sqref="D6:D23">
      <formula1>$P$5:$P$15</formula1>
    </dataValidation>
  </dataValidation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5"/>
  <sheetViews>
    <sheetView topLeftCell="A6" zoomScaleNormal="100" workbookViewId="0">
      <selection activeCell="L40" sqref="L40"/>
    </sheetView>
  </sheetViews>
  <sheetFormatPr defaultRowHeight="11.25" x14ac:dyDescent="0.2"/>
  <cols>
    <col min="1" max="1" width="2.7109375" style="33" customWidth="1"/>
    <col min="2" max="2" width="4.5703125" style="1" customWidth="1"/>
    <col min="3" max="3" width="3.28515625" style="1" customWidth="1"/>
    <col min="4" max="4" width="40.7109375" style="1" customWidth="1"/>
    <col min="5" max="5" width="6.28515625" style="1" customWidth="1"/>
    <col min="6" max="6" width="6.5703125" style="1" customWidth="1"/>
    <col min="7" max="11" width="10.7109375" style="1" customWidth="1"/>
    <col min="12" max="12" width="2.7109375" style="1" customWidth="1"/>
    <col min="13" max="16384" width="9.140625" style="1"/>
  </cols>
  <sheetData>
    <row r="2" spans="1:16" s="2" customFormat="1" ht="15" x14ac:dyDescent="0.2">
      <c r="A2" s="34"/>
      <c r="B2" s="34"/>
      <c r="C2" s="34"/>
      <c r="D2" s="34"/>
      <c r="E2" s="34"/>
      <c r="F2" s="34" t="s">
        <v>0</v>
      </c>
      <c r="G2" s="34"/>
      <c r="H2" s="34"/>
      <c r="I2" s="34"/>
      <c r="J2" s="34" t="s">
        <v>1</v>
      </c>
      <c r="K2" s="34">
        <v>1</v>
      </c>
      <c r="L2" s="34"/>
    </row>
    <row r="3" spans="1:16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4">
        <v>2</v>
      </c>
      <c r="I3" s="4">
        <v>3</v>
      </c>
      <c r="J3" s="4">
        <v>4</v>
      </c>
      <c r="K3" s="4">
        <v>5</v>
      </c>
      <c r="L3" s="3"/>
    </row>
    <row r="4" spans="1:16" ht="12.95" customHeight="1" thickTop="1" x14ac:dyDescent="0.2">
      <c r="A4" s="7"/>
      <c r="B4" s="9"/>
      <c r="C4" s="11"/>
      <c r="D4" s="13"/>
      <c r="E4" s="13" t="s">
        <v>2</v>
      </c>
      <c r="F4" s="13" t="s">
        <v>3</v>
      </c>
      <c r="G4" s="35" t="s">
        <v>4</v>
      </c>
      <c r="H4" s="36"/>
      <c r="I4" s="13" t="s">
        <v>5</v>
      </c>
      <c r="J4" s="39" t="s">
        <v>12</v>
      </c>
      <c r="K4" s="40"/>
      <c r="L4" s="9"/>
      <c r="P4" s="1" t="s">
        <v>48</v>
      </c>
    </row>
    <row r="5" spans="1:16" ht="12.95" customHeight="1" thickBot="1" x14ac:dyDescent="0.25">
      <c r="A5" s="8"/>
      <c r="B5" s="37" t="s">
        <v>6</v>
      </c>
      <c r="C5" s="38"/>
      <c r="D5" s="14" t="s">
        <v>7</v>
      </c>
      <c r="E5" s="14" t="s">
        <v>8</v>
      </c>
      <c r="F5" s="14" t="s">
        <v>9</v>
      </c>
      <c r="G5" s="15" t="s">
        <v>10</v>
      </c>
      <c r="H5" s="6" t="s">
        <v>11</v>
      </c>
      <c r="I5" s="14" t="s">
        <v>11</v>
      </c>
      <c r="J5" s="12" t="s">
        <v>10</v>
      </c>
      <c r="K5" s="6" t="s">
        <v>11</v>
      </c>
      <c r="L5" s="10"/>
      <c r="P5" s="1" t="s">
        <v>17</v>
      </c>
    </row>
    <row r="6" spans="1:16" ht="15.95" customHeight="1" thickTop="1" x14ac:dyDescent="0.2">
      <c r="A6" s="16">
        <v>1</v>
      </c>
      <c r="B6" s="18" t="s">
        <v>55</v>
      </c>
      <c r="C6" s="54">
        <v>1</v>
      </c>
      <c r="D6" s="54" t="s">
        <v>51</v>
      </c>
      <c r="E6" s="74" t="s">
        <v>69</v>
      </c>
      <c r="F6" s="74"/>
      <c r="G6" s="55"/>
      <c r="H6" s="56">
        <v>5500</v>
      </c>
      <c r="I6" s="55"/>
      <c r="J6" s="56">
        <v>5500</v>
      </c>
      <c r="K6" s="57"/>
      <c r="L6" s="24">
        <v>1</v>
      </c>
      <c r="P6" s="1" t="s">
        <v>49</v>
      </c>
    </row>
    <row r="7" spans="1:16" ht="15.95" customHeight="1" x14ac:dyDescent="0.2">
      <c r="A7" s="31">
        <f t="shared" ref="A7:A30" si="0">A6+1</f>
        <v>2</v>
      </c>
      <c r="B7" s="20"/>
      <c r="C7" s="56">
        <v>3</v>
      </c>
      <c r="D7" s="56" t="s">
        <v>18</v>
      </c>
      <c r="E7" s="75" t="s">
        <v>70</v>
      </c>
      <c r="F7" s="56"/>
      <c r="G7" s="56">
        <v>400</v>
      </c>
      <c r="H7" s="56"/>
      <c r="I7" s="56"/>
      <c r="J7" s="56"/>
      <c r="K7" s="58">
        <v>400</v>
      </c>
      <c r="L7" s="22">
        <f t="shared" ref="L7:L30" si="1">L6+1</f>
        <v>2</v>
      </c>
      <c r="P7" s="1" t="s">
        <v>18</v>
      </c>
    </row>
    <row r="8" spans="1:16" ht="15.95" customHeight="1" thickBot="1" x14ac:dyDescent="0.25">
      <c r="A8" s="32">
        <f t="shared" si="0"/>
        <v>3</v>
      </c>
      <c r="B8" s="25"/>
      <c r="C8" s="59">
        <v>5</v>
      </c>
      <c r="D8" s="59" t="s">
        <v>54</v>
      </c>
      <c r="E8" s="76" t="s">
        <v>72</v>
      </c>
      <c r="F8" s="59" t="s">
        <v>54</v>
      </c>
      <c r="G8" s="59"/>
      <c r="H8" s="59"/>
      <c r="I8" s="59">
        <v>900</v>
      </c>
      <c r="J8" s="59">
        <v>900</v>
      </c>
      <c r="K8" s="60"/>
      <c r="L8" s="28">
        <f t="shared" si="1"/>
        <v>3</v>
      </c>
      <c r="P8" s="1" t="s">
        <v>50</v>
      </c>
    </row>
    <row r="9" spans="1:16" ht="15.95" customHeight="1" x14ac:dyDescent="0.2">
      <c r="A9" s="16">
        <f t="shared" si="0"/>
        <v>4</v>
      </c>
      <c r="B9" s="18"/>
      <c r="C9" s="54">
        <v>6</v>
      </c>
      <c r="D9" s="54" t="s">
        <v>49</v>
      </c>
      <c r="E9" s="74" t="s">
        <v>73</v>
      </c>
      <c r="F9" s="54"/>
      <c r="G9" s="54">
        <v>280</v>
      </c>
      <c r="H9" s="54"/>
      <c r="I9" s="54">
        <v>280</v>
      </c>
      <c r="J9" s="54"/>
      <c r="K9" s="61"/>
      <c r="L9" s="24">
        <f t="shared" si="1"/>
        <v>4</v>
      </c>
      <c r="P9" s="1" t="s">
        <v>51</v>
      </c>
    </row>
    <row r="10" spans="1:16" ht="15.95" customHeight="1" x14ac:dyDescent="0.2">
      <c r="A10" s="31">
        <f t="shared" si="0"/>
        <v>5</v>
      </c>
      <c r="B10" s="20"/>
      <c r="C10" s="56">
        <v>9</v>
      </c>
      <c r="D10" s="56" t="s">
        <v>32</v>
      </c>
      <c r="E10" s="75" t="s">
        <v>74</v>
      </c>
      <c r="F10" s="56"/>
      <c r="G10" s="56">
        <v>600</v>
      </c>
      <c r="H10" s="56"/>
      <c r="I10" s="56"/>
      <c r="J10" s="56"/>
      <c r="K10" s="58">
        <v>600</v>
      </c>
      <c r="L10" s="22">
        <f t="shared" si="1"/>
        <v>5</v>
      </c>
      <c r="P10" s="1" t="s">
        <v>52</v>
      </c>
    </row>
    <row r="11" spans="1:16" ht="15.95" customHeight="1" thickBot="1" x14ac:dyDescent="0.25">
      <c r="A11" s="32">
        <f t="shared" si="0"/>
        <v>6</v>
      </c>
      <c r="B11" s="25"/>
      <c r="C11" s="59">
        <v>11</v>
      </c>
      <c r="D11" s="59" t="s">
        <v>31</v>
      </c>
      <c r="E11" s="76" t="s">
        <v>75</v>
      </c>
      <c r="F11" s="59"/>
      <c r="G11" s="59">
        <v>50</v>
      </c>
      <c r="H11" s="59"/>
      <c r="I11" s="59"/>
      <c r="J11" s="59"/>
      <c r="K11" s="60">
        <v>50</v>
      </c>
      <c r="L11" s="28">
        <f t="shared" si="1"/>
        <v>6</v>
      </c>
      <c r="P11" s="1" t="s">
        <v>54</v>
      </c>
    </row>
    <row r="12" spans="1:16" ht="15.95" customHeight="1" x14ac:dyDescent="0.2">
      <c r="A12" s="16">
        <f t="shared" si="0"/>
        <v>7</v>
      </c>
      <c r="B12" s="18"/>
      <c r="C12" s="54">
        <v>13</v>
      </c>
      <c r="D12" s="54" t="s">
        <v>18</v>
      </c>
      <c r="E12" s="74" t="s">
        <v>76</v>
      </c>
      <c r="F12" s="54"/>
      <c r="G12" s="54">
        <v>240</v>
      </c>
      <c r="H12" s="54"/>
      <c r="I12" s="54"/>
      <c r="J12" s="54"/>
      <c r="K12" s="61"/>
      <c r="L12" s="24">
        <f t="shared" si="1"/>
        <v>7</v>
      </c>
      <c r="P12" s="1" t="s">
        <v>53</v>
      </c>
    </row>
    <row r="13" spans="1:16" ht="15.95" customHeight="1" x14ac:dyDescent="0.2">
      <c r="A13" s="31">
        <f t="shared" si="0"/>
        <v>8</v>
      </c>
      <c r="B13" s="20"/>
      <c r="C13" s="56"/>
      <c r="D13" s="56" t="s">
        <v>50</v>
      </c>
      <c r="E13" s="56"/>
      <c r="F13" s="56"/>
      <c r="G13" s="56"/>
      <c r="H13" s="56">
        <v>240</v>
      </c>
      <c r="I13" s="56"/>
      <c r="J13" s="56"/>
      <c r="K13" s="58"/>
      <c r="L13" s="22">
        <f t="shared" si="1"/>
        <v>8</v>
      </c>
      <c r="P13" s="1" t="s">
        <v>31</v>
      </c>
    </row>
    <row r="14" spans="1:16" ht="15.95" customHeight="1" thickBot="1" x14ac:dyDescent="0.25">
      <c r="A14" s="32">
        <f t="shared" si="0"/>
        <v>9</v>
      </c>
      <c r="B14" s="25"/>
      <c r="C14" s="59">
        <v>13</v>
      </c>
      <c r="D14" s="59" t="s">
        <v>54</v>
      </c>
      <c r="E14" s="76" t="s">
        <v>71</v>
      </c>
      <c r="F14" s="59" t="s">
        <v>54</v>
      </c>
      <c r="G14" s="59"/>
      <c r="H14" s="59"/>
      <c r="I14" s="59">
        <v>430</v>
      </c>
      <c r="J14" s="59">
        <v>430</v>
      </c>
      <c r="K14" s="60"/>
      <c r="L14" s="28">
        <f t="shared" si="1"/>
        <v>9</v>
      </c>
      <c r="P14" s="1" t="s">
        <v>32</v>
      </c>
    </row>
    <row r="15" spans="1:16" ht="15.95" customHeight="1" x14ac:dyDescent="0.2">
      <c r="A15" s="16">
        <f t="shared" si="0"/>
        <v>10</v>
      </c>
      <c r="B15" s="18"/>
      <c r="C15" s="54">
        <v>16</v>
      </c>
      <c r="D15" s="54" t="s">
        <v>53</v>
      </c>
      <c r="E15" s="74" t="s">
        <v>79</v>
      </c>
      <c r="F15" s="54"/>
      <c r="G15" s="54">
        <v>143</v>
      </c>
      <c r="H15" s="54"/>
      <c r="I15" s="54"/>
      <c r="J15" s="54"/>
      <c r="K15" s="61">
        <v>143</v>
      </c>
      <c r="L15" s="24">
        <f t="shared" si="1"/>
        <v>10</v>
      </c>
      <c r="P15" s="1" t="s">
        <v>44</v>
      </c>
    </row>
    <row r="16" spans="1:16" ht="15.95" customHeight="1" x14ac:dyDescent="0.2">
      <c r="A16" s="31">
        <f t="shared" si="0"/>
        <v>11</v>
      </c>
      <c r="B16" s="20"/>
      <c r="C16" s="56">
        <v>18</v>
      </c>
      <c r="D16" s="56" t="s">
        <v>50</v>
      </c>
      <c r="E16" s="75" t="s">
        <v>80</v>
      </c>
      <c r="F16" s="56"/>
      <c r="G16" s="56">
        <v>140</v>
      </c>
      <c r="H16" s="56"/>
      <c r="I16" s="56"/>
      <c r="J16" s="56"/>
      <c r="K16" s="58">
        <v>140</v>
      </c>
      <c r="L16" s="22">
        <f t="shared" si="1"/>
        <v>11</v>
      </c>
    </row>
    <row r="17" spans="1:12" ht="15.95" customHeight="1" thickBot="1" x14ac:dyDescent="0.25">
      <c r="A17" s="32">
        <f t="shared" si="0"/>
        <v>12</v>
      </c>
      <c r="B17" s="25"/>
      <c r="C17" s="59">
        <v>20</v>
      </c>
      <c r="D17" s="59" t="s">
        <v>44</v>
      </c>
      <c r="E17" s="76" t="s">
        <v>81</v>
      </c>
      <c r="F17" s="59"/>
      <c r="G17" s="59">
        <v>230</v>
      </c>
      <c r="H17" s="59"/>
      <c r="I17" s="59"/>
      <c r="J17" s="59"/>
      <c r="K17" s="60">
        <v>230</v>
      </c>
      <c r="L17" s="28">
        <f t="shared" si="1"/>
        <v>12</v>
      </c>
    </row>
    <row r="18" spans="1:12" ht="15.95" customHeight="1" x14ac:dyDescent="0.2">
      <c r="A18" s="16">
        <f t="shared" si="0"/>
        <v>13</v>
      </c>
      <c r="B18" s="18"/>
      <c r="C18" s="54">
        <v>20</v>
      </c>
      <c r="D18" s="54" t="s">
        <v>49</v>
      </c>
      <c r="E18" s="74" t="s">
        <v>82</v>
      </c>
      <c r="F18" s="54"/>
      <c r="G18" s="54"/>
      <c r="H18" s="54">
        <v>150</v>
      </c>
      <c r="I18" s="54"/>
      <c r="J18" s="54">
        <v>150</v>
      </c>
      <c r="K18" s="61"/>
      <c r="L18" s="24">
        <f t="shared" si="1"/>
        <v>13</v>
      </c>
    </row>
    <row r="19" spans="1:12" ht="15.95" customHeight="1" x14ac:dyDescent="0.2">
      <c r="A19" s="31">
        <f t="shared" si="0"/>
        <v>14</v>
      </c>
      <c r="B19" s="20"/>
      <c r="C19" s="56">
        <v>25</v>
      </c>
      <c r="D19" s="56" t="s">
        <v>18</v>
      </c>
      <c r="E19" s="75" t="s">
        <v>83</v>
      </c>
      <c r="F19" s="56"/>
      <c r="G19" s="56">
        <v>150</v>
      </c>
      <c r="H19" s="56"/>
      <c r="I19" s="56"/>
      <c r="J19" s="56"/>
      <c r="K19" s="58">
        <v>150</v>
      </c>
      <c r="L19" s="22">
        <f t="shared" si="1"/>
        <v>14</v>
      </c>
    </row>
    <row r="20" spans="1:12" ht="15.95" customHeight="1" thickBot="1" x14ac:dyDescent="0.25">
      <c r="A20" s="32">
        <f t="shared" si="0"/>
        <v>15</v>
      </c>
      <c r="B20" s="25"/>
      <c r="C20" s="59">
        <v>27</v>
      </c>
      <c r="D20" s="59" t="s">
        <v>18</v>
      </c>
      <c r="E20" s="76" t="s">
        <v>84</v>
      </c>
      <c r="F20" s="59"/>
      <c r="G20" s="59">
        <v>80</v>
      </c>
      <c r="H20" s="59"/>
      <c r="I20" s="59"/>
      <c r="J20" s="59"/>
      <c r="K20" s="60">
        <v>80</v>
      </c>
      <c r="L20" s="28">
        <f t="shared" si="1"/>
        <v>15</v>
      </c>
    </row>
    <row r="21" spans="1:12" ht="15.95" customHeight="1" x14ac:dyDescent="0.2">
      <c r="A21" s="16">
        <f t="shared" si="0"/>
        <v>16</v>
      </c>
      <c r="B21" s="18"/>
      <c r="C21" s="54">
        <v>27</v>
      </c>
      <c r="D21" s="54" t="s">
        <v>54</v>
      </c>
      <c r="E21" s="74" t="s">
        <v>77</v>
      </c>
      <c r="F21" s="54" t="s">
        <v>54</v>
      </c>
      <c r="G21" s="54"/>
      <c r="H21" s="54"/>
      <c r="I21" s="54">
        <v>2100</v>
      </c>
      <c r="J21" s="54">
        <v>2100</v>
      </c>
      <c r="K21" s="61"/>
      <c r="L21" s="24">
        <f t="shared" si="1"/>
        <v>16</v>
      </c>
    </row>
    <row r="22" spans="1:12" ht="15.95" customHeight="1" x14ac:dyDescent="0.2">
      <c r="A22" s="31">
        <f t="shared" si="0"/>
        <v>17</v>
      </c>
      <c r="B22" s="20"/>
      <c r="C22" s="56">
        <v>30</v>
      </c>
      <c r="D22" s="56" t="s">
        <v>52</v>
      </c>
      <c r="E22" s="75" t="s">
        <v>85</v>
      </c>
      <c r="F22" s="56"/>
      <c r="G22" s="56">
        <v>500</v>
      </c>
      <c r="H22" s="56"/>
      <c r="I22" s="56"/>
      <c r="J22" s="56"/>
      <c r="K22" s="58">
        <v>500</v>
      </c>
      <c r="L22" s="22">
        <f t="shared" si="1"/>
        <v>17</v>
      </c>
    </row>
    <row r="23" spans="1:12" ht="15.95" customHeight="1" thickBot="1" x14ac:dyDescent="0.25">
      <c r="A23" s="32">
        <f t="shared" si="0"/>
        <v>18</v>
      </c>
      <c r="B23" s="25"/>
      <c r="C23" s="59">
        <v>30</v>
      </c>
      <c r="D23" s="59" t="s">
        <v>54</v>
      </c>
      <c r="E23" s="76" t="s">
        <v>78</v>
      </c>
      <c r="F23" s="76" t="s">
        <v>54</v>
      </c>
      <c r="G23" s="59"/>
      <c r="H23" s="59"/>
      <c r="I23" s="59">
        <v>110</v>
      </c>
      <c r="J23" s="59">
        <v>110</v>
      </c>
      <c r="K23" s="60"/>
      <c r="L23" s="28">
        <f t="shared" si="1"/>
        <v>18</v>
      </c>
    </row>
    <row r="24" spans="1:12" ht="15.95" customHeight="1" x14ac:dyDescent="0.2">
      <c r="A24" s="16">
        <f t="shared" si="0"/>
        <v>19</v>
      </c>
      <c r="B24" s="18"/>
      <c r="C24" s="54">
        <v>30</v>
      </c>
      <c r="D24" s="54" t="s">
        <v>56</v>
      </c>
      <c r="E24" s="54"/>
      <c r="F24" s="54"/>
      <c r="G24" s="55">
        <f>SUM(G6:G23)</f>
        <v>2813</v>
      </c>
      <c r="H24" s="55">
        <f t="shared" ref="H24:K24" si="2">SUM(H6:H23)</f>
        <v>5890</v>
      </c>
      <c r="I24" s="55">
        <f t="shared" si="2"/>
        <v>3820</v>
      </c>
      <c r="J24" s="55">
        <f t="shared" si="2"/>
        <v>9190</v>
      </c>
      <c r="K24" s="55">
        <f t="shared" si="2"/>
        <v>2293</v>
      </c>
      <c r="L24" s="24">
        <f t="shared" si="1"/>
        <v>19</v>
      </c>
    </row>
    <row r="25" spans="1:12" ht="15.95" customHeight="1" x14ac:dyDescent="0.2">
      <c r="A25" s="31">
        <f t="shared" si="0"/>
        <v>20</v>
      </c>
      <c r="B25" s="20"/>
      <c r="C25" s="19"/>
      <c r="D25" s="19"/>
      <c r="E25" s="19"/>
      <c r="F25" s="19"/>
      <c r="G25" s="19"/>
      <c r="H25" s="19"/>
      <c r="I25" s="19"/>
      <c r="J25" s="19"/>
      <c r="K25" s="21"/>
      <c r="L25" s="22">
        <f t="shared" si="1"/>
        <v>20</v>
      </c>
    </row>
    <row r="26" spans="1:12" ht="15.95" customHeight="1" thickBot="1" x14ac:dyDescent="0.25">
      <c r="A26" s="32">
        <f t="shared" si="0"/>
        <v>21</v>
      </c>
      <c r="B26" s="25"/>
      <c r="C26" s="26"/>
      <c r="D26" s="26"/>
      <c r="E26" s="26"/>
      <c r="F26" s="26"/>
      <c r="G26" s="26"/>
      <c r="H26" s="26"/>
      <c r="I26" s="26"/>
      <c r="J26" s="26"/>
      <c r="K26" s="27"/>
      <c r="L26" s="28">
        <f t="shared" si="1"/>
        <v>21</v>
      </c>
    </row>
    <row r="27" spans="1:12" ht="15.95" customHeight="1" x14ac:dyDescent="0.2">
      <c r="A27" s="16">
        <f t="shared" si="0"/>
        <v>22</v>
      </c>
      <c r="B27" s="18"/>
      <c r="C27" s="17"/>
      <c r="D27" s="17"/>
      <c r="E27" s="17"/>
      <c r="F27" s="17"/>
      <c r="G27" s="17"/>
      <c r="H27" s="17"/>
      <c r="I27" s="17"/>
      <c r="J27" s="17"/>
      <c r="K27" s="23"/>
      <c r="L27" s="24">
        <f t="shared" si="1"/>
        <v>22</v>
      </c>
    </row>
    <row r="28" spans="1:12" ht="15.95" customHeight="1" x14ac:dyDescent="0.2">
      <c r="A28" s="31">
        <f t="shared" si="0"/>
        <v>23</v>
      </c>
      <c r="B28" s="20"/>
      <c r="C28" s="19"/>
      <c r="D28" s="19"/>
      <c r="E28" s="19"/>
      <c r="F28" s="19"/>
      <c r="G28" s="19"/>
      <c r="H28" s="19"/>
      <c r="I28" s="19"/>
      <c r="J28" s="19"/>
      <c r="K28" s="21"/>
      <c r="L28" s="22">
        <f t="shared" si="1"/>
        <v>23</v>
      </c>
    </row>
    <row r="29" spans="1:12" ht="15.95" customHeight="1" thickBot="1" x14ac:dyDescent="0.25">
      <c r="A29" s="32">
        <f t="shared" si="0"/>
        <v>24</v>
      </c>
      <c r="B29" s="25"/>
      <c r="C29" s="26"/>
      <c r="D29" s="26"/>
      <c r="E29" s="26"/>
      <c r="F29" s="26"/>
      <c r="G29" s="26"/>
      <c r="H29" s="26"/>
      <c r="I29" s="26"/>
      <c r="J29" s="26"/>
      <c r="K29" s="27"/>
      <c r="L29" s="28">
        <f t="shared" si="1"/>
        <v>24</v>
      </c>
    </row>
    <row r="30" spans="1:12" ht="15.95" customHeight="1" x14ac:dyDescent="0.2">
      <c r="A30" s="16">
        <f t="shared" si="0"/>
        <v>25</v>
      </c>
      <c r="B30" s="18"/>
      <c r="C30" s="17"/>
      <c r="D30" s="17"/>
      <c r="E30" s="17"/>
      <c r="F30" s="17"/>
      <c r="G30" s="17"/>
      <c r="H30" s="17"/>
      <c r="I30" s="17"/>
      <c r="J30" s="17"/>
      <c r="K30" s="23"/>
      <c r="L30" s="24">
        <f t="shared" si="1"/>
        <v>25</v>
      </c>
    </row>
    <row r="31" spans="1:12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ht="12.75" x14ac:dyDescent="0.2">
      <c r="B32" s="2"/>
      <c r="C32" s="2"/>
      <c r="D32" s="2"/>
      <c r="E32" s="97" t="s">
        <v>57</v>
      </c>
      <c r="F32" s="97"/>
      <c r="G32" s="97"/>
      <c r="H32" s="97"/>
      <c r="I32" s="2"/>
      <c r="J32" s="2"/>
      <c r="K32" s="2"/>
    </row>
    <row r="33" spans="5:9" x14ac:dyDescent="0.2">
      <c r="E33" s="93" t="s">
        <v>58</v>
      </c>
      <c r="F33" s="94"/>
      <c r="G33" s="65" t="s">
        <v>59</v>
      </c>
      <c r="H33" s="65" t="s">
        <v>60</v>
      </c>
    </row>
    <row r="34" spans="5:9" x14ac:dyDescent="0.2">
      <c r="E34" s="95" t="s">
        <v>61</v>
      </c>
      <c r="F34" s="96"/>
      <c r="G34" s="68">
        <v>2813</v>
      </c>
      <c r="H34" s="68">
        <v>5890</v>
      </c>
    </row>
    <row r="35" spans="5:9" x14ac:dyDescent="0.2">
      <c r="E35" s="95" t="s">
        <v>20</v>
      </c>
      <c r="F35" s="96"/>
      <c r="G35" s="68">
        <v>0</v>
      </c>
      <c r="H35" s="68">
        <v>3820</v>
      </c>
    </row>
    <row r="36" spans="5:9" x14ac:dyDescent="0.2">
      <c r="E36" s="95" t="s">
        <v>17</v>
      </c>
      <c r="F36" s="96"/>
      <c r="G36" s="68">
        <v>9190</v>
      </c>
      <c r="H36" s="68">
        <v>2293</v>
      </c>
    </row>
    <row r="37" spans="5:9" x14ac:dyDescent="0.2">
      <c r="E37" s="95" t="s">
        <v>56</v>
      </c>
      <c r="F37" s="96"/>
      <c r="G37" s="68">
        <v>12003</v>
      </c>
      <c r="H37" s="68">
        <v>12003</v>
      </c>
    </row>
    <row r="39" spans="5:9" x14ac:dyDescent="0.2">
      <c r="E39" s="97" t="s">
        <v>62</v>
      </c>
      <c r="F39" s="97"/>
      <c r="G39" s="97"/>
      <c r="H39" s="97"/>
      <c r="I39" s="97"/>
    </row>
    <row r="40" spans="5:9" x14ac:dyDescent="0.2">
      <c r="E40" s="69" t="s">
        <v>63</v>
      </c>
      <c r="F40" s="69"/>
      <c r="G40" s="69"/>
      <c r="H40" s="69"/>
      <c r="I40" s="68">
        <v>0</v>
      </c>
    </row>
    <row r="41" spans="5:9" x14ac:dyDescent="0.2">
      <c r="E41" s="69" t="s">
        <v>64</v>
      </c>
      <c r="F41" s="69"/>
      <c r="G41" s="69"/>
      <c r="H41" s="69"/>
      <c r="I41" s="68">
        <v>9190</v>
      </c>
    </row>
    <row r="42" spans="5:9" x14ac:dyDescent="0.2">
      <c r="E42" s="69" t="s">
        <v>65</v>
      </c>
      <c r="F42" s="70"/>
      <c r="G42" s="71"/>
      <c r="H42" s="72"/>
      <c r="I42" s="68">
        <v>9190</v>
      </c>
    </row>
    <row r="43" spans="5:9" x14ac:dyDescent="0.2">
      <c r="E43" s="98" t="s">
        <v>66</v>
      </c>
      <c r="F43" s="98"/>
      <c r="G43" s="98"/>
      <c r="H43" s="98"/>
      <c r="I43" s="68">
        <v>2293</v>
      </c>
    </row>
    <row r="44" spans="5:9" x14ac:dyDescent="0.2">
      <c r="E44" s="98" t="s">
        <v>67</v>
      </c>
      <c r="F44" s="98"/>
      <c r="G44" s="98"/>
      <c r="H44" s="98"/>
      <c r="I44" s="68">
        <v>6897</v>
      </c>
    </row>
    <row r="45" spans="5:9" x14ac:dyDescent="0.2">
      <c r="E45" s="98" t="s">
        <v>68</v>
      </c>
      <c r="F45" s="98"/>
      <c r="G45" s="98"/>
      <c r="H45" s="98"/>
      <c r="I45" s="68">
        <v>6897</v>
      </c>
    </row>
  </sheetData>
  <mergeCells count="10">
    <mergeCell ref="E39:I39"/>
    <mergeCell ref="E43:H43"/>
    <mergeCell ref="E44:H44"/>
    <mergeCell ref="E45:H45"/>
    <mergeCell ref="E32:H32"/>
    <mergeCell ref="E33:F33"/>
    <mergeCell ref="E34:F34"/>
    <mergeCell ref="E35:F35"/>
    <mergeCell ref="E36:F36"/>
    <mergeCell ref="E37:F37"/>
  </mergeCells>
  <dataValidations count="1">
    <dataValidation type="list" allowBlank="1" showInputMessage="1" showErrorMessage="1" prompt="Select Account from drop down list." sqref="D6:D23">
      <formula1>$P$5:$P$15</formula1>
    </dataValidation>
  </dataValidation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workbookViewId="0">
      <selection activeCell="D1" sqref="D1"/>
    </sheetView>
  </sheetViews>
  <sheetFormatPr defaultRowHeight="12.75" x14ac:dyDescent="0.2"/>
  <cols>
    <col min="1" max="1" width="0.85546875" customWidth="1"/>
    <col min="2" max="2" width="8.7109375" customWidth="1"/>
    <col min="3" max="3" width="3.7109375" customWidth="1"/>
    <col min="4" max="4" width="31.42578125" customWidth="1"/>
    <col min="5" max="5" width="4.7109375" customWidth="1"/>
    <col min="10" max="10" width="0.42578125" customWidth="1"/>
    <col min="16" max="16" width="0" hidden="1" customWidth="1"/>
    <col min="17" max="17" width="0.85546875" hidden="1" customWidth="1"/>
    <col min="18" max="18" width="8.7109375" hidden="1" customWidth="1"/>
    <col min="19" max="19" width="3.7109375" hidden="1" customWidth="1"/>
    <col min="20" max="20" width="31.42578125" hidden="1" customWidth="1"/>
    <col min="21" max="21" width="4.7109375" hidden="1" customWidth="1"/>
    <col min="22" max="26" width="0" hidden="1" customWidth="1"/>
  </cols>
  <sheetData>
    <row r="1" spans="1:25" x14ac:dyDescent="0.2">
      <c r="B1" s="92" t="s">
        <v>87</v>
      </c>
      <c r="C1" s="92"/>
      <c r="D1" s="85"/>
    </row>
    <row r="2" spans="1:25" x14ac:dyDescent="0.2">
      <c r="A2" s="33"/>
      <c r="B2" s="1"/>
      <c r="C2" s="1"/>
      <c r="D2" s="1"/>
      <c r="E2" s="1"/>
      <c r="F2" s="1"/>
      <c r="G2" s="1"/>
      <c r="H2" s="1"/>
      <c r="I2" s="1"/>
      <c r="J2" s="1"/>
      <c r="K2" s="1"/>
      <c r="Q2" s="33"/>
      <c r="R2" s="1"/>
      <c r="S2" s="1"/>
      <c r="T2" s="1"/>
      <c r="U2" s="1"/>
      <c r="V2" s="1"/>
      <c r="W2" s="1"/>
      <c r="X2" s="1"/>
      <c r="Y2" s="1"/>
    </row>
    <row r="3" spans="1:25" x14ac:dyDescent="0.2">
      <c r="B3" s="41" t="s">
        <v>13</v>
      </c>
      <c r="D3" s="1" t="s">
        <v>17</v>
      </c>
      <c r="E3" s="1"/>
      <c r="F3" s="41"/>
      <c r="G3" s="41"/>
      <c r="H3" s="41" t="s">
        <v>14</v>
      </c>
      <c r="I3" s="1">
        <v>110</v>
      </c>
      <c r="J3" s="1"/>
      <c r="K3" s="1"/>
      <c r="L3" s="80" t="s">
        <v>40</v>
      </c>
      <c r="M3" s="80" t="s">
        <v>41</v>
      </c>
      <c r="R3" s="41" t="s">
        <v>13</v>
      </c>
      <c r="T3" s="1" t="s">
        <v>17</v>
      </c>
      <c r="U3" s="1"/>
      <c r="V3" s="41"/>
      <c r="W3" s="41"/>
      <c r="X3" s="41" t="s">
        <v>14</v>
      </c>
      <c r="Y3" s="1">
        <v>110</v>
      </c>
    </row>
    <row r="4" spans="1:25" ht="13.5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1"/>
      <c r="L4" s="53">
        <f>COUNTIF(R7:Y141,"yes")-449</f>
        <v>0</v>
      </c>
      <c r="M4" s="53">
        <v>79</v>
      </c>
      <c r="Q4" s="42"/>
      <c r="R4" s="42"/>
      <c r="S4" s="42"/>
      <c r="T4" s="42"/>
      <c r="U4" s="42"/>
      <c r="V4" s="42"/>
      <c r="W4" s="42"/>
      <c r="X4" s="42"/>
      <c r="Y4" s="42"/>
    </row>
    <row r="5" spans="1:25" ht="13.5" thickTop="1" x14ac:dyDescent="0.2">
      <c r="A5" s="7"/>
      <c r="B5" s="43"/>
      <c r="C5" s="33"/>
      <c r="D5" s="44"/>
      <c r="E5" s="44" t="s">
        <v>3</v>
      </c>
      <c r="F5" s="44"/>
      <c r="G5" s="44"/>
      <c r="H5" s="45" t="s">
        <v>15</v>
      </c>
      <c r="I5" s="46"/>
      <c r="J5" s="9"/>
      <c r="K5" s="1"/>
      <c r="Q5" s="7"/>
      <c r="R5" s="43"/>
      <c r="S5" s="33"/>
      <c r="T5" s="44"/>
      <c r="U5" s="44" t="s">
        <v>3</v>
      </c>
      <c r="V5" s="44"/>
      <c r="W5" s="44"/>
      <c r="X5" s="45" t="s">
        <v>15</v>
      </c>
      <c r="Y5" s="46"/>
    </row>
    <row r="6" spans="1:25" ht="13.5" thickBot="1" x14ac:dyDescent="0.25">
      <c r="A6" s="8"/>
      <c r="B6" s="47" t="s">
        <v>6</v>
      </c>
      <c r="C6" s="48"/>
      <c r="D6" s="49" t="s">
        <v>16</v>
      </c>
      <c r="E6" s="49" t="s">
        <v>9</v>
      </c>
      <c r="F6" s="49" t="s">
        <v>10</v>
      </c>
      <c r="G6" s="49" t="s">
        <v>11</v>
      </c>
      <c r="H6" s="49" t="s">
        <v>10</v>
      </c>
      <c r="I6" s="49" t="s">
        <v>11</v>
      </c>
      <c r="J6" s="10"/>
      <c r="K6" s="1"/>
      <c r="Q6" s="8"/>
      <c r="R6" s="47" t="s">
        <v>6</v>
      </c>
      <c r="S6" s="48"/>
      <c r="T6" s="49" t="s">
        <v>16</v>
      </c>
      <c r="U6" s="49" t="s">
        <v>9</v>
      </c>
      <c r="V6" s="49" t="s">
        <v>10</v>
      </c>
      <c r="W6" s="49" t="s">
        <v>11</v>
      </c>
      <c r="X6" s="49" t="s">
        <v>10</v>
      </c>
      <c r="Y6" s="49" t="s">
        <v>11</v>
      </c>
    </row>
    <row r="7" spans="1:25" ht="13.5" thickTop="1" x14ac:dyDescent="0.2">
      <c r="A7" s="16"/>
      <c r="B7" s="84"/>
      <c r="C7" s="54"/>
      <c r="D7" s="54"/>
      <c r="E7" s="54"/>
      <c r="F7" s="54"/>
      <c r="G7" s="54"/>
      <c r="H7" s="54"/>
      <c r="I7" s="55"/>
      <c r="J7" s="24"/>
      <c r="K7" s="1"/>
      <c r="Q7" s="16"/>
      <c r="R7" s="84" t="str">
        <f>IF(B7='Mastery 4-5 LedgerKey'!B7,"yes","no")</f>
        <v>no</v>
      </c>
      <c r="S7" s="84" t="str">
        <f>IF(C7='Mastery 4-5 LedgerKey'!C7,"yes","no")</f>
        <v>no</v>
      </c>
      <c r="T7" s="84" t="str">
        <f>IF(D7='Mastery 4-5 LedgerKey'!D7,"yes","no")</f>
        <v>yes</v>
      </c>
      <c r="U7" s="84" t="str">
        <f>IF(E7='Mastery 4-5 LedgerKey'!E7,"yes","no")</f>
        <v>no</v>
      </c>
      <c r="V7" s="84" t="str">
        <f>IF(F7='Mastery 4-5 LedgerKey'!F7,"yes","no")</f>
        <v>no</v>
      </c>
      <c r="W7" s="84" t="str">
        <f>IF(G7='Mastery 4-5 LedgerKey'!G7,"yes","no")</f>
        <v>yes</v>
      </c>
      <c r="X7" s="84" t="str">
        <f>IF(H7='Mastery 4-5 LedgerKey'!H7,"yes","no")</f>
        <v>no</v>
      </c>
      <c r="Y7" s="84" t="str">
        <f>IF(I7='Mastery 4-5 LedgerKey'!I7,"yes","no")</f>
        <v>yes</v>
      </c>
    </row>
    <row r="8" spans="1:25" x14ac:dyDescent="0.2">
      <c r="A8" s="31"/>
      <c r="B8" s="82"/>
      <c r="C8" s="56"/>
      <c r="D8" s="56"/>
      <c r="E8" s="56"/>
      <c r="F8" s="56"/>
      <c r="G8" s="56"/>
      <c r="H8" s="56"/>
      <c r="I8" s="56"/>
      <c r="J8" s="22"/>
      <c r="K8" s="1"/>
      <c r="Q8" s="31"/>
      <c r="R8" s="84" t="str">
        <f>IF(B8='Mastery 4-5 LedgerKey'!B8,"yes","no")</f>
        <v>yes</v>
      </c>
      <c r="S8" s="84" t="str">
        <f>IF(C8='Mastery 4-5 LedgerKey'!C8,"yes","no")</f>
        <v>no</v>
      </c>
      <c r="T8" s="84" t="str">
        <f>IF(D8='Mastery 4-5 LedgerKey'!D8,"yes","no")</f>
        <v>yes</v>
      </c>
      <c r="U8" s="84" t="str">
        <f>IF(E8='Mastery 4-5 LedgerKey'!E8,"yes","no")</f>
        <v>no</v>
      </c>
      <c r="V8" s="84" t="str">
        <f>IF(F8='Mastery 4-5 LedgerKey'!F8,"yes","no")</f>
        <v>yes</v>
      </c>
      <c r="W8" s="84" t="str">
        <f>IF(G8='Mastery 4-5 LedgerKey'!G8,"yes","no")</f>
        <v>no</v>
      </c>
      <c r="X8" s="84" t="str">
        <f>IF(H8='Mastery 4-5 LedgerKey'!H8,"yes","no")</f>
        <v>no</v>
      </c>
      <c r="Y8" s="84" t="str">
        <f>IF(I8='Mastery 4-5 LedgerKey'!I8,"yes","no")</f>
        <v>yes</v>
      </c>
    </row>
    <row r="9" spans="1:25" x14ac:dyDescent="0.2">
      <c r="A9" s="31"/>
      <c r="B9" s="20"/>
      <c r="C9" s="19"/>
      <c r="D9" s="19"/>
      <c r="E9" s="19"/>
      <c r="F9" s="19"/>
      <c r="G9" s="19"/>
      <c r="H9" s="19"/>
      <c r="I9" s="19"/>
      <c r="J9" s="22"/>
      <c r="K9" s="1"/>
      <c r="Q9" s="31"/>
      <c r="R9" s="84" t="str">
        <f>IF(B9='Mastery 4-5 LedgerKey'!B9,"yes","no")</f>
        <v>yes</v>
      </c>
      <c r="S9" s="84" t="str">
        <f>IF(C9='Mastery 4-5 LedgerKey'!C9,"yes","no")</f>
        <v>yes</v>
      </c>
      <c r="T9" s="84" t="str">
        <f>IF(D9='Mastery 4-5 LedgerKey'!D9,"yes","no")</f>
        <v>yes</v>
      </c>
      <c r="U9" s="84" t="str">
        <f>IF(E9='Mastery 4-5 LedgerKey'!E9,"yes","no")</f>
        <v>yes</v>
      </c>
      <c r="V9" s="84" t="str">
        <f>IF(F9='Mastery 4-5 LedgerKey'!F9,"yes","no")</f>
        <v>yes</v>
      </c>
      <c r="W9" s="84" t="str">
        <f>IF(G9='Mastery 4-5 LedgerKey'!G9,"yes","no")</f>
        <v>yes</v>
      </c>
      <c r="X9" s="84" t="str">
        <f>IF(H9='Mastery 4-5 LedgerKey'!H9,"yes","no")</f>
        <v>yes</v>
      </c>
      <c r="Y9" s="84" t="str">
        <f>IF(I9='Mastery 4-5 LedgerKey'!I9,"yes","no")</f>
        <v>yes</v>
      </c>
    </row>
    <row r="10" spans="1:25" x14ac:dyDescent="0.2">
      <c r="A10" s="16"/>
      <c r="B10" s="18"/>
      <c r="C10" s="17"/>
      <c r="D10" s="17"/>
      <c r="E10" s="17"/>
      <c r="F10" s="17"/>
      <c r="G10" s="17"/>
      <c r="H10" s="17"/>
      <c r="I10" s="17"/>
      <c r="J10" s="24"/>
      <c r="K10" s="1"/>
      <c r="Q10" s="16"/>
      <c r="R10" s="84" t="str">
        <f>IF(B10='Mastery 4-5 LedgerKey'!B10,"yes","no")</f>
        <v>yes</v>
      </c>
      <c r="S10" s="84" t="str">
        <f>IF(C10='Mastery 4-5 LedgerKey'!C10,"yes","no")</f>
        <v>yes</v>
      </c>
      <c r="T10" s="84" t="str">
        <f>IF(D10='Mastery 4-5 LedgerKey'!D10,"yes","no")</f>
        <v>yes</v>
      </c>
      <c r="U10" s="84" t="str">
        <f>IF(E10='Mastery 4-5 LedgerKey'!E10,"yes","no")</f>
        <v>yes</v>
      </c>
      <c r="V10" s="84" t="str">
        <f>IF(F10='Mastery 4-5 LedgerKey'!F10,"yes","no")</f>
        <v>yes</v>
      </c>
      <c r="W10" s="84" t="str">
        <f>IF(G10='Mastery 4-5 LedgerKey'!G10,"yes","no")</f>
        <v>yes</v>
      </c>
      <c r="X10" s="84" t="str">
        <f>IF(H10='Mastery 4-5 LedgerKey'!H10,"yes","no")</f>
        <v>yes</v>
      </c>
      <c r="Y10" s="84" t="str">
        <f>IF(I10='Mastery 4-5 LedgerKey'!I10,"yes","no")</f>
        <v>yes</v>
      </c>
    </row>
    <row r="11" spans="1:25" x14ac:dyDescent="0.2">
      <c r="A11" s="31"/>
      <c r="B11" s="20"/>
      <c r="C11" s="19"/>
      <c r="D11" s="19"/>
      <c r="E11" s="19"/>
      <c r="F11" s="19"/>
      <c r="G11" s="19"/>
      <c r="H11" s="19"/>
      <c r="I11" s="19"/>
      <c r="J11" s="22"/>
      <c r="K11" s="1"/>
      <c r="Q11" s="31"/>
      <c r="R11" s="84" t="str">
        <f>IF(B11='Mastery 4-5 LedgerKey'!B11,"yes","no")</f>
        <v>yes</v>
      </c>
      <c r="S11" s="84" t="str">
        <f>IF(C11='Mastery 4-5 LedgerKey'!C11,"yes","no")</f>
        <v>yes</v>
      </c>
      <c r="T11" s="84" t="str">
        <f>IF(D11='Mastery 4-5 LedgerKey'!D11,"yes","no")</f>
        <v>yes</v>
      </c>
      <c r="U11" s="84" t="str">
        <f>IF(E11='Mastery 4-5 LedgerKey'!E11,"yes","no")</f>
        <v>yes</v>
      </c>
      <c r="V11" s="84" t="str">
        <f>IF(F11='Mastery 4-5 LedgerKey'!F11,"yes","no")</f>
        <v>yes</v>
      </c>
      <c r="W11" s="84" t="str">
        <f>IF(G11='Mastery 4-5 LedgerKey'!G11,"yes","no")</f>
        <v>yes</v>
      </c>
      <c r="X11" s="84" t="str">
        <f>IF(H11='Mastery 4-5 LedgerKey'!H11,"yes","no")</f>
        <v>yes</v>
      </c>
      <c r="Y11" s="84" t="str">
        <f>IF(I11='Mastery 4-5 LedgerKey'!I11,"yes","no")</f>
        <v>yes</v>
      </c>
    </row>
    <row r="12" spans="1:25" x14ac:dyDescent="0.2">
      <c r="A12" s="31"/>
      <c r="B12" s="20"/>
      <c r="C12" s="19"/>
      <c r="D12" s="19"/>
      <c r="E12" s="19"/>
      <c r="F12" s="19"/>
      <c r="G12" s="19"/>
      <c r="H12" s="19"/>
      <c r="I12" s="19"/>
      <c r="J12" s="22"/>
      <c r="K12" s="1"/>
      <c r="Q12" s="31"/>
      <c r="R12" s="84" t="str">
        <f>IF(B12='Mastery 4-5 LedgerKey'!B12,"yes","no")</f>
        <v>yes</v>
      </c>
      <c r="S12" s="84" t="str">
        <f>IF(C12='Mastery 4-5 LedgerKey'!C12,"yes","no")</f>
        <v>yes</v>
      </c>
      <c r="T12" s="84" t="str">
        <f>IF(D12='Mastery 4-5 LedgerKey'!D12,"yes","no")</f>
        <v>yes</v>
      </c>
      <c r="U12" s="84" t="str">
        <f>IF(E12='Mastery 4-5 LedgerKey'!E12,"yes","no")</f>
        <v>yes</v>
      </c>
      <c r="V12" s="84" t="str">
        <f>IF(F12='Mastery 4-5 LedgerKey'!F12,"yes","no")</f>
        <v>yes</v>
      </c>
      <c r="W12" s="84" t="str">
        <f>IF(G12='Mastery 4-5 LedgerKey'!G12,"yes","no")</f>
        <v>yes</v>
      </c>
      <c r="X12" s="84" t="str">
        <f>IF(H12='Mastery 4-5 LedgerKey'!H12,"yes","no")</f>
        <v>yes</v>
      </c>
      <c r="Y12" s="84" t="str">
        <f>IF(I12='Mastery 4-5 LedgerKey'!I12,"yes","no")</f>
        <v>yes</v>
      </c>
    </row>
    <row r="13" spans="1:25" x14ac:dyDescent="0.2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  <c r="Q13" s="33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33"/>
      <c r="B14" s="1"/>
      <c r="C14" s="1"/>
      <c r="D14" s="1"/>
      <c r="E14" s="1"/>
      <c r="F14" s="1"/>
      <c r="G14" s="1"/>
      <c r="H14" s="1"/>
      <c r="I14" s="1"/>
      <c r="J14" s="1"/>
      <c r="K14" s="1"/>
      <c r="Q14" s="33"/>
      <c r="R14" s="1"/>
      <c r="S14" s="1"/>
      <c r="T14" s="1"/>
      <c r="U14" s="1"/>
      <c r="V14" s="1"/>
      <c r="W14" s="1"/>
      <c r="X14" s="1"/>
      <c r="Y14" s="1"/>
    </row>
    <row r="15" spans="1:25" x14ac:dyDescent="0.2">
      <c r="B15" s="41" t="s">
        <v>13</v>
      </c>
      <c r="D15" s="1" t="s">
        <v>27</v>
      </c>
      <c r="E15" s="1"/>
      <c r="F15" s="1"/>
      <c r="G15" s="41"/>
      <c r="H15" s="41" t="s">
        <v>14</v>
      </c>
      <c r="I15" s="1">
        <v>120</v>
      </c>
      <c r="J15" s="1"/>
      <c r="K15" s="1"/>
      <c r="R15" s="41" t="s">
        <v>13</v>
      </c>
      <c r="T15" s="1" t="s">
        <v>27</v>
      </c>
      <c r="U15" s="1"/>
      <c r="V15" s="1"/>
      <c r="W15" s="41"/>
      <c r="X15" s="41" t="s">
        <v>14</v>
      </c>
      <c r="Y15" s="1">
        <v>120</v>
      </c>
    </row>
    <row r="16" spans="1:25" ht="13.5" thickBot="1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1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3.5" thickTop="1" x14ac:dyDescent="0.2">
      <c r="A17" s="7"/>
      <c r="B17" s="43"/>
      <c r="C17" s="33"/>
      <c r="D17" s="44"/>
      <c r="E17" s="44" t="s">
        <v>3</v>
      </c>
      <c r="F17" s="44"/>
      <c r="G17" s="44"/>
      <c r="H17" s="45" t="s">
        <v>15</v>
      </c>
      <c r="I17" s="46"/>
      <c r="J17" s="9"/>
      <c r="K17" s="1"/>
      <c r="Q17" s="7"/>
      <c r="R17" s="43"/>
      <c r="S17" s="33"/>
      <c r="T17" s="44"/>
      <c r="U17" s="44" t="s">
        <v>3</v>
      </c>
      <c r="V17" s="44"/>
      <c r="W17" s="44"/>
      <c r="X17" s="45" t="s">
        <v>15</v>
      </c>
      <c r="Y17" s="46"/>
    </row>
    <row r="18" spans="1:25" ht="13.5" thickBot="1" x14ac:dyDescent="0.25">
      <c r="A18" s="8"/>
      <c r="B18" s="47" t="s">
        <v>6</v>
      </c>
      <c r="C18" s="48"/>
      <c r="D18" s="49" t="s">
        <v>16</v>
      </c>
      <c r="E18" s="49" t="s">
        <v>9</v>
      </c>
      <c r="F18" s="49" t="s">
        <v>10</v>
      </c>
      <c r="G18" s="49" t="s">
        <v>11</v>
      </c>
      <c r="H18" s="49" t="s">
        <v>10</v>
      </c>
      <c r="I18" s="49" t="s">
        <v>11</v>
      </c>
      <c r="J18" s="10"/>
      <c r="K18" s="1"/>
      <c r="Q18" s="8"/>
      <c r="R18" s="47" t="s">
        <v>6</v>
      </c>
      <c r="S18" s="48"/>
      <c r="T18" s="49" t="s">
        <v>16</v>
      </c>
      <c r="U18" s="49" t="s">
        <v>9</v>
      </c>
      <c r="V18" s="49" t="s">
        <v>10</v>
      </c>
      <c r="W18" s="49" t="s">
        <v>11</v>
      </c>
      <c r="X18" s="49" t="s">
        <v>10</v>
      </c>
      <c r="Y18" s="49" t="s">
        <v>11</v>
      </c>
    </row>
    <row r="19" spans="1:25" ht="13.5" thickTop="1" x14ac:dyDescent="0.2">
      <c r="A19" s="16"/>
      <c r="B19" s="84"/>
      <c r="C19" s="54"/>
      <c r="D19" s="54"/>
      <c r="E19" s="54"/>
      <c r="F19" s="54"/>
      <c r="G19" s="54"/>
      <c r="H19" s="54"/>
      <c r="I19" s="55"/>
      <c r="J19" s="24"/>
      <c r="K19" s="1"/>
      <c r="Q19" s="16"/>
      <c r="R19" s="84" t="str">
        <f>IF(B19='Mastery 4-5 LedgerKey'!B19,"yes","no")</f>
        <v>no</v>
      </c>
      <c r="S19" s="84" t="str">
        <f>IF(C19='Mastery 4-5 LedgerKey'!C19,"yes","no")</f>
        <v>no</v>
      </c>
      <c r="T19" s="84" t="str">
        <f>IF(D19='Mastery 4-5 LedgerKey'!D19,"yes","no")</f>
        <v>yes</v>
      </c>
      <c r="U19" s="84" t="str">
        <f>IF(E19='Mastery 4-5 LedgerKey'!E19,"yes","no")</f>
        <v>no</v>
      </c>
      <c r="V19" s="84" t="str">
        <f>IF(F19='Mastery 4-5 LedgerKey'!F19,"yes","no")</f>
        <v>no</v>
      </c>
      <c r="W19" s="84" t="str">
        <f>IF(G19='Mastery 4-5 LedgerKey'!G19,"yes","no")</f>
        <v>yes</v>
      </c>
      <c r="X19" s="84" t="str">
        <f>IF(H19='Mastery 4-5 LedgerKey'!H19,"yes","no")</f>
        <v>no</v>
      </c>
      <c r="Y19" s="84" t="str">
        <f>IF(I19='Mastery 4-5 LedgerKey'!I19,"yes","no")</f>
        <v>yes</v>
      </c>
    </row>
    <row r="20" spans="1:25" x14ac:dyDescent="0.2">
      <c r="A20" s="31"/>
      <c r="B20" s="82"/>
      <c r="C20" s="56"/>
      <c r="D20" s="56"/>
      <c r="E20" s="56"/>
      <c r="F20" s="56"/>
      <c r="G20" s="56"/>
      <c r="H20" s="56"/>
      <c r="I20" s="56"/>
      <c r="J20" s="22"/>
      <c r="K20" s="1"/>
      <c r="Q20" s="31"/>
      <c r="R20" s="84" t="str">
        <f>IF(B20='Mastery 4-5 LedgerKey'!B20,"yes","no")</f>
        <v>yes</v>
      </c>
      <c r="S20" s="84" t="str">
        <f>IF(C20='Mastery 4-5 LedgerKey'!C20,"yes","no")</f>
        <v>no</v>
      </c>
      <c r="T20" s="84" t="str">
        <f>IF(D20='Mastery 4-5 LedgerKey'!D20,"yes","no")</f>
        <v>yes</v>
      </c>
      <c r="U20" s="84" t="str">
        <f>IF(E20='Mastery 4-5 LedgerKey'!E20,"yes","no")</f>
        <v>no</v>
      </c>
      <c r="V20" s="84" t="str">
        <f>IF(F20='Mastery 4-5 LedgerKey'!F20,"yes","no")</f>
        <v>yes</v>
      </c>
      <c r="W20" s="84" t="str">
        <f>IF(G20='Mastery 4-5 LedgerKey'!G20,"yes","no")</f>
        <v>no</v>
      </c>
      <c r="X20" s="84" t="str">
        <f>IF(H20='Mastery 4-5 LedgerKey'!H20,"yes","no")</f>
        <v>no</v>
      </c>
      <c r="Y20" s="84" t="str">
        <f>IF(I20='Mastery 4-5 LedgerKey'!I20,"yes","no")</f>
        <v>yes</v>
      </c>
    </row>
    <row r="21" spans="1:25" x14ac:dyDescent="0.2">
      <c r="A21" s="31"/>
      <c r="B21" s="20"/>
      <c r="C21" s="19"/>
      <c r="D21" s="19"/>
      <c r="E21" s="19"/>
      <c r="F21" s="19"/>
      <c r="G21" s="19"/>
      <c r="H21" s="19"/>
      <c r="I21" s="19"/>
      <c r="J21" s="22"/>
      <c r="K21" s="1"/>
      <c r="Q21" s="31"/>
      <c r="R21" s="84" t="str">
        <f>IF(B21='Mastery 4-5 LedgerKey'!B21,"yes","no")</f>
        <v>yes</v>
      </c>
      <c r="S21" s="84" t="str">
        <f>IF(C21='Mastery 4-5 LedgerKey'!C21,"yes","no")</f>
        <v>yes</v>
      </c>
      <c r="T21" s="84" t="str">
        <f>IF(D21='Mastery 4-5 LedgerKey'!D21,"yes","no")</f>
        <v>yes</v>
      </c>
      <c r="U21" s="84" t="str">
        <f>IF(E21='Mastery 4-5 LedgerKey'!E21,"yes","no")</f>
        <v>yes</v>
      </c>
      <c r="V21" s="84" t="str">
        <f>IF(F21='Mastery 4-5 LedgerKey'!F21,"yes","no")</f>
        <v>yes</v>
      </c>
      <c r="W21" s="84" t="str">
        <f>IF(G21='Mastery 4-5 LedgerKey'!G21,"yes","no")</f>
        <v>yes</v>
      </c>
      <c r="X21" s="84" t="str">
        <f>IF(H21='Mastery 4-5 LedgerKey'!H21,"yes","no")</f>
        <v>yes</v>
      </c>
      <c r="Y21" s="84" t="str">
        <f>IF(I21='Mastery 4-5 LedgerKey'!I21,"yes","no")</f>
        <v>yes</v>
      </c>
    </row>
    <row r="22" spans="1:25" x14ac:dyDescent="0.2">
      <c r="A22" s="16"/>
      <c r="B22" s="18"/>
      <c r="C22" s="17"/>
      <c r="D22" s="17"/>
      <c r="E22" s="17"/>
      <c r="F22" s="17"/>
      <c r="G22" s="17"/>
      <c r="H22" s="17"/>
      <c r="I22" s="17"/>
      <c r="J22" s="24"/>
      <c r="K22" s="1"/>
      <c r="Q22" s="16"/>
      <c r="R22" s="84" t="str">
        <f>IF(B22='Mastery 4-5 LedgerKey'!B22,"yes","no")</f>
        <v>yes</v>
      </c>
      <c r="S22" s="84" t="str">
        <f>IF(C22='Mastery 4-5 LedgerKey'!C22,"yes","no")</f>
        <v>yes</v>
      </c>
      <c r="T22" s="84" t="str">
        <f>IF(D22='Mastery 4-5 LedgerKey'!D22,"yes","no")</f>
        <v>yes</v>
      </c>
      <c r="U22" s="84" t="str">
        <f>IF(E22='Mastery 4-5 LedgerKey'!E22,"yes","no")</f>
        <v>yes</v>
      </c>
      <c r="V22" s="84" t="str">
        <f>IF(F22='Mastery 4-5 LedgerKey'!F22,"yes","no")</f>
        <v>yes</v>
      </c>
      <c r="W22" s="84" t="str">
        <f>IF(G22='Mastery 4-5 LedgerKey'!G22,"yes","no")</f>
        <v>yes</v>
      </c>
      <c r="X22" s="84" t="str">
        <f>IF(H22='Mastery 4-5 LedgerKey'!H22,"yes","no")</f>
        <v>yes</v>
      </c>
      <c r="Y22" s="84" t="str">
        <f>IF(I22='Mastery 4-5 LedgerKey'!I22,"yes","no")</f>
        <v>yes</v>
      </c>
    </row>
    <row r="23" spans="1:25" x14ac:dyDescent="0.2">
      <c r="A23" s="31"/>
      <c r="B23" s="20"/>
      <c r="C23" s="19"/>
      <c r="D23" s="19"/>
      <c r="E23" s="19"/>
      <c r="F23" s="19"/>
      <c r="G23" s="19"/>
      <c r="H23" s="19"/>
      <c r="I23" s="19"/>
      <c r="J23" s="22"/>
      <c r="K23" s="1"/>
      <c r="Q23" s="31"/>
      <c r="R23" s="84" t="str">
        <f>IF(B23='Mastery 4-5 LedgerKey'!B23,"yes","no")</f>
        <v>yes</v>
      </c>
      <c r="S23" s="84" t="str">
        <f>IF(C23='Mastery 4-5 LedgerKey'!C23,"yes","no")</f>
        <v>yes</v>
      </c>
      <c r="T23" s="84" t="str">
        <f>IF(D23='Mastery 4-5 LedgerKey'!D23,"yes","no")</f>
        <v>yes</v>
      </c>
      <c r="U23" s="84" t="str">
        <f>IF(E23='Mastery 4-5 LedgerKey'!E23,"yes","no")</f>
        <v>yes</v>
      </c>
      <c r="V23" s="84" t="str">
        <f>IF(F23='Mastery 4-5 LedgerKey'!F23,"yes","no")</f>
        <v>yes</v>
      </c>
      <c r="W23" s="84" t="str">
        <f>IF(G23='Mastery 4-5 LedgerKey'!G23,"yes","no")</f>
        <v>yes</v>
      </c>
      <c r="X23" s="84" t="str">
        <f>IF(H23='Mastery 4-5 LedgerKey'!H23,"yes","no")</f>
        <v>yes</v>
      </c>
      <c r="Y23" s="84" t="str">
        <f>IF(I23='Mastery 4-5 LedgerKey'!I23,"yes","no")</f>
        <v>yes</v>
      </c>
    </row>
    <row r="24" spans="1:25" x14ac:dyDescent="0.2">
      <c r="A24" s="31"/>
      <c r="B24" s="20"/>
      <c r="C24" s="19"/>
      <c r="D24" s="19"/>
      <c r="E24" s="19"/>
      <c r="F24" s="19"/>
      <c r="G24" s="19"/>
      <c r="H24" s="19"/>
      <c r="I24" s="19"/>
      <c r="J24" s="22"/>
      <c r="K24" s="1"/>
      <c r="Q24" s="31"/>
      <c r="R24" s="84" t="str">
        <f>IF(B24='Mastery 4-5 LedgerKey'!B24,"yes","no")</f>
        <v>yes</v>
      </c>
      <c r="S24" s="84" t="str">
        <f>IF(C24='Mastery 4-5 LedgerKey'!C24,"yes","no")</f>
        <v>yes</v>
      </c>
      <c r="T24" s="84" t="str">
        <f>IF(D24='Mastery 4-5 LedgerKey'!D24,"yes","no")</f>
        <v>yes</v>
      </c>
      <c r="U24" s="84" t="str">
        <f>IF(E24='Mastery 4-5 LedgerKey'!E24,"yes","no")</f>
        <v>yes</v>
      </c>
      <c r="V24" s="84" t="str">
        <f>IF(F24='Mastery 4-5 LedgerKey'!F24,"yes","no")</f>
        <v>yes</v>
      </c>
      <c r="W24" s="84" t="str">
        <f>IF(G24='Mastery 4-5 LedgerKey'!G24,"yes","no")</f>
        <v>yes</v>
      </c>
      <c r="X24" s="84" t="str">
        <f>IF(H24='Mastery 4-5 LedgerKey'!H24,"yes","no")</f>
        <v>yes</v>
      </c>
      <c r="Y24" s="84" t="str">
        <f>IF(I24='Mastery 4-5 LedgerKey'!I24,"yes","no")</f>
        <v>yes</v>
      </c>
    </row>
    <row r="25" spans="1:25" x14ac:dyDescent="0.2">
      <c r="A25" s="33"/>
      <c r="B25" s="1"/>
      <c r="C25" s="1"/>
      <c r="D25" s="1"/>
      <c r="E25" s="1"/>
      <c r="F25" s="1"/>
      <c r="G25" s="1"/>
      <c r="H25" s="1"/>
      <c r="I25" s="1"/>
      <c r="J25" s="1"/>
      <c r="K25" s="1"/>
      <c r="Q25" s="33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33"/>
      <c r="B26" s="1"/>
      <c r="C26" s="1"/>
      <c r="D26" s="1"/>
      <c r="E26" s="1"/>
      <c r="F26" s="1"/>
      <c r="G26" s="1"/>
      <c r="H26" s="1"/>
      <c r="I26" s="1"/>
      <c r="J26" s="1"/>
      <c r="K26" s="1"/>
      <c r="Q26" s="33"/>
      <c r="R26" s="1"/>
      <c r="S26" s="1"/>
      <c r="T26" s="1"/>
      <c r="U26" s="1"/>
      <c r="V26" s="1"/>
      <c r="W26" s="1"/>
      <c r="X26" s="1"/>
      <c r="Y26" s="1"/>
    </row>
    <row r="27" spans="1:25" x14ac:dyDescent="0.2">
      <c r="B27" s="41" t="s">
        <v>13</v>
      </c>
      <c r="D27" s="1" t="s">
        <v>18</v>
      </c>
      <c r="E27" s="1"/>
      <c r="F27" s="41"/>
      <c r="G27" s="41"/>
      <c r="H27" s="41" t="s">
        <v>14</v>
      </c>
      <c r="I27" s="1">
        <v>130</v>
      </c>
      <c r="J27" s="1"/>
      <c r="K27" s="1"/>
      <c r="R27" s="41" t="s">
        <v>13</v>
      </c>
      <c r="T27" s="1" t="s">
        <v>18</v>
      </c>
      <c r="U27" s="1"/>
      <c r="V27" s="41"/>
      <c r="W27" s="41"/>
      <c r="X27" s="41" t="s">
        <v>14</v>
      </c>
      <c r="Y27" s="1">
        <v>130</v>
      </c>
    </row>
    <row r="28" spans="1:25" ht="13.5" thickBo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1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3.5" thickTop="1" x14ac:dyDescent="0.2">
      <c r="A29" s="7"/>
      <c r="B29" s="43"/>
      <c r="C29" s="33"/>
      <c r="D29" s="44"/>
      <c r="E29" s="44" t="s">
        <v>3</v>
      </c>
      <c r="F29" s="44"/>
      <c r="G29" s="44"/>
      <c r="H29" s="45" t="s">
        <v>15</v>
      </c>
      <c r="I29" s="46"/>
      <c r="J29" s="9"/>
      <c r="K29" s="1"/>
      <c r="Q29" s="7"/>
      <c r="R29" s="43"/>
      <c r="S29" s="33"/>
      <c r="T29" s="44"/>
      <c r="U29" s="44" t="s">
        <v>3</v>
      </c>
      <c r="V29" s="44"/>
      <c r="W29" s="44"/>
      <c r="X29" s="45" t="s">
        <v>15</v>
      </c>
      <c r="Y29" s="46"/>
    </row>
    <row r="30" spans="1:25" ht="13.5" thickBot="1" x14ac:dyDescent="0.25">
      <c r="A30" s="8"/>
      <c r="B30" s="47" t="s">
        <v>6</v>
      </c>
      <c r="C30" s="48"/>
      <c r="D30" s="49" t="s">
        <v>16</v>
      </c>
      <c r="E30" s="49" t="s">
        <v>9</v>
      </c>
      <c r="F30" s="49" t="s">
        <v>10</v>
      </c>
      <c r="G30" s="49" t="s">
        <v>11</v>
      </c>
      <c r="H30" s="49" t="s">
        <v>10</v>
      </c>
      <c r="I30" s="49" t="s">
        <v>11</v>
      </c>
      <c r="J30" s="10"/>
      <c r="K30" s="1"/>
      <c r="Q30" s="8"/>
      <c r="R30" s="47" t="s">
        <v>6</v>
      </c>
      <c r="S30" s="48"/>
      <c r="T30" s="49" t="s">
        <v>16</v>
      </c>
      <c r="U30" s="49" t="s">
        <v>9</v>
      </c>
      <c r="V30" s="49" t="s">
        <v>10</v>
      </c>
      <c r="W30" s="49" t="s">
        <v>11</v>
      </c>
      <c r="X30" s="49" t="s">
        <v>10</v>
      </c>
      <c r="Y30" s="49" t="s">
        <v>11</v>
      </c>
    </row>
    <row r="31" spans="1:25" ht="13.5" thickTop="1" x14ac:dyDescent="0.2">
      <c r="A31" s="16"/>
      <c r="B31" s="84"/>
      <c r="C31" s="54"/>
      <c r="D31" s="54"/>
      <c r="E31" s="54"/>
      <c r="F31" s="54"/>
      <c r="G31" s="54"/>
      <c r="H31" s="54"/>
      <c r="I31" s="55"/>
      <c r="J31" s="24"/>
      <c r="K31" s="1"/>
      <c r="Q31" s="16"/>
      <c r="R31" s="84" t="str">
        <f>IF(B31='Mastery 4-5 LedgerKey'!B31,"yes","no")</f>
        <v>no</v>
      </c>
      <c r="S31" s="84" t="str">
        <f>IF(C31='Mastery 4-5 LedgerKey'!C31,"yes","no")</f>
        <v>no</v>
      </c>
      <c r="T31" s="84" t="str">
        <f>IF(D31='Mastery 4-5 LedgerKey'!D31,"yes","no")</f>
        <v>yes</v>
      </c>
      <c r="U31" s="84" t="str">
        <f>IF(E31='Mastery 4-5 LedgerKey'!E31,"yes","no")</f>
        <v>no</v>
      </c>
      <c r="V31" s="84" t="str">
        <f>IF(F31='Mastery 4-5 LedgerKey'!F31,"yes","no")</f>
        <v>no</v>
      </c>
      <c r="W31" s="84" t="str">
        <f>IF(G31='Mastery 4-5 LedgerKey'!G31,"yes","no")</f>
        <v>yes</v>
      </c>
      <c r="X31" s="84" t="str">
        <f>IF(H31='Mastery 4-5 LedgerKey'!H31,"yes","no")</f>
        <v>no</v>
      </c>
      <c r="Y31" s="84" t="str">
        <f>IF(I31='Mastery 4-5 LedgerKey'!I31,"yes","no")</f>
        <v>yes</v>
      </c>
    </row>
    <row r="32" spans="1:25" x14ac:dyDescent="0.2">
      <c r="A32" s="31"/>
      <c r="B32" s="82"/>
      <c r="C32" s="56"/>
      <c r="D32" s="56"/>
      <c r="E32" s="56"/>
      <c r="F32" s="56"/>
      <c r="G32" s="56"/>
      <c r="H32" s="56"/>
      <c r="I32" s="56"/>
      <c r="J32" s="22"/>
      <c r="K32" s="1"/>
      <c r="Q32" s="31"/>
      <c r="R32" s="84" t="str">
        <f>IF(B32='Mastery 4-5 LedgerKey'!B32,"yes","no")</f>
        <v>yes</v>
      </c>
      <c r="S32" s="84" t="str">
        <f>IF(C32='Mastery 4-5 LedgerKey'!C32,"yes","no")</f>
        <v>no</v>
      </c>
      <c r="T32" s="84" t="str">
        <f>IF(D32='Mastery 4-5 LedgerKey'!D32,"yes","no")</f>
        <v>yes</v>
      </c>
      <c r="U32" s="84" t="str">
        <f>IF(E32='Mastery 4-5 LedgerKey'!E32,"yes","no")</f>
        <v>no</v>
      </c>
      <c r="V32" s="84" t="str">
        <f>IF(F32='Mastery 4-5 LedgerKey'!F32,"yes","no")</f>
        <v>no</v>
      </c>
      <c r="W32" s="84" t="str">
        <f>IF(G32='Mastery 4-5 LedgerKey'!G32,"yes","no")</f>
        <v>yes</v>
      </c>
      <c r="X32" s="84" t="str">
        <f>IF(H32='Mastery 4-5 LedgerKey'!H32,"yes","no")</f>
        <v>no</v>
      </c>
      <c r="Y32" s="84" t="str">
        <f>IF(I32='Mastery 4-5 LedgerKey'!I32,"yes","no")</f>
        <v>yes</v>
      </c>
    </row>
    <row r="33" spans="1:25" x14ac:dyDescent="0.2">
      <c r="A33" s="31"/>
      <c r="B33" s="82"/>
      <c r="C33" s="56"/>
      <c r="D33" s="56"/>
      <c r="E33" s="56"/>
      <c r="F33" s="56"/>
      <c r="G33" s="56"/>
      <c r="H33" s="56"/>
      <c r="I33" s="56"/>
      <c r="J33" s="22"/>
      <c r="K33" s="1"/>
      <c r="Q33" s="31"/>
      <c r="R33" s="84" t="str">
        <f>IF(B33='Mastery 4-5 LedgerKey'!B33,"yes","no")</f>
        <v>yes</v>
      </c>
      <c r="S33" s="84" t="str">
        <f>IF(C33='Mastery 4-5 LedgerKey'!C33,"yes","no")</f>
        <v>no</v>
      </c>
      <c r="T33" s="84" t="str">
        <f>IF(D33='Mastery 4-5 LedgerKey'!D33,"yes","no")</f>
        <v>yes</v>
      </c>
      <c r="U33" s="84" t="str">
        <f>IF(E33='Mastery 4-5 LedgerKey'!E33,"yes","no")</f>
        <v>no</v>
      </c>
      <c r="V33" s="84" t="str">
        <f>IF(F33='Mastery 4-5 LedgerKey'!F33,"yes","no")</f>
        <v>no</v>
      </c>
      <c r="W33" s="84" t="str">
        <f>IF(G33='Mastery 4-5 LedgerKey'!G33,"yes","no")</f>
        <v>yes</v>
      </c>
      <c r="X33" s="84" t="str">
        <f>IF(H33='Mastery 4-5 LedgerKey'!H33,"yes","no")</f>
        <v>no</v>
      </c>
      <c r="Y33" s="84" t="str">
        <f>IF(I33='Mastery 4-5 LedgerKey'!I33,"yes","no")</f>
        <v>yes</v>
      </c>
    </row>
    <row r="34" spans="1:25" x14ac:dyDescent="0.2">
      <c r="A34" s="16"/>
      <c r="B34" s="81"/>
      <c r="C34" s="54"/>
      <c r="D34" s="54"/>
      <c r="E34" s="54"/>
      <c r="F34" s="54"/>
      <c r="G34" s="54"/>
      <c r="H34" s="54"/>
      <c r="I34" s="54"/>
      <c r="J34" s="24"/>
      <c r="K34" s="1"/>
      <c r="Q34" s="16"/>
      <c r="R34" s="84" t="str">
        <f>IF(B34='Mastery 4-5 LedgerKey'!B34,"yes","no")</f>
        <v>yes</v>
      </c>
      <c r="S34" s="84" t="str">
        <f>IF(C34='Mastery 4-5 LedgerKey'!C34,"yes","no")</f>
        <v>no</v>
      </c>
      <c r="T34" s="84" t="str">
        <f>IF(D34='Mastery 4-5 LedgerKey'!D34,"yes","no")</f>
        <v>yes</v>
      </c>
      <c r="U34" s="84" t="str">
        <f>IF(E34='Mastery 4-5 LedgerKey'!E34,"yes","no")</f>
        <v>no</v>
      </c>
      <c r="V34" s="84" t="str">
        <f>IF(F34='Mastery 4-5 LedgerKey'!F34,"yes","no")</f>
        <v>no</v>
      </c>
      <c r="W34" s="84" t="str">
        <f>IF(G34='Mastery 4-5 LedgerKey'!G34,"yes","no")</f>
        <v>yes</v>
      </c>
      <c r="X34" s="84" t="str">
        <f>IF(H34='Mastery 4-5 LedgerKey'!H34,"yes","no")</f>
        <v>no</v>
      </c>
      <c r="Y34" s="84" t="str">
        <f>IF(I34='Mastery 4-5 LedgerKey'!I34,"yes","no")</f>
        <v>yes</v>
      </c>
    </row>
    <row r="35" spans="1:25" x14ac:dyDescent="0.2">
      <c r="A35" s="31"/>
      <c r="B35" s="20"/>
      <c r="C35" s="19"/>
      <c r="D35" s="19"/>
      <c r="E35" s="19"/>
      <c r="F35" s="19"/>
      <c r="G35" s="19"/>
      <c r="H35" s="19"/>
      <c r="I35" s="19"/>
      <c r="J35" s="22"/>
      <c r="K35" s="1"/>
      <c r="Q35" s="31"/>
      <c r="R35" s="84" t="str">
        <f>IF(B35='Mastery 4-5 LedgerKey'!B35,"yes","no")</f>
        <v>yes</v>
      </c>
      <c r="S35" s="84" t="str">
        <f>IF(C35='Mastery 4-5 LedgerKey'!C35,"yes","no")</f>
        <v>yes</v>
      </c>
      <c r="T35" s="84" t="str">
        <f>IF(D35='Mastery 4-5 LedgerKey'!D35,"yes","no")</f>
        <v>yes</v>
      </c>
      <c r="U35" s="84" t="str">
        <f>IF(E35='Mastery 4-5 LedgerKey'!E35,"yes","no")</f>
        <v>yes</v>
      </c>
      <c r="V35" s="84" t="str">
        <f>IF(F35='Mastery 4-5 LedgerKey'!F35,"yes","no")</f>
        <v>yes</v>
      </c>
      <c r="W35" s="84" t="str">
        <f>IF(G35='Mastery 4-5 LedgerKey'!G35,"yes","no")</f>
        <v>yes</v>
      </c>
      <c r="X35" s="84" t="str">
        <f>IF(H35='Mastery 4-5 LedgerKey'!H35,"yes","no")</f>
        <v>yes</v>
      </c>
      <c r="Y35" s="84" t="str">
        <f>IF(I35='Mastery 4-5 LedgerKey'!I35,"yes","no")</f>
        <v>yes</v>
      </c>
    </row>
    <row r="36" spans="1:25" x14ac:dyDescent="0.2">
      <c r="A36" s="31"/>
      <c r="B36" s="20"/>
      <c r="C36" s="19"/>
      <c r="D36" s="19"/>
      <c r="E36" s="19"/>
      <c r="F36" s="19"/>
      <c r="G36" s="19"/>
      <c r="H36" s="19"/>
      <c r="I36" s="19"/>
      <c r="J36" s="22"/>
      <c r="K36" s="1"/>
      <c r="Q36" s="31"/>
      <c r="R36" s="84" t="str">
        <f>IF(B36='Mastery 4-5 LedgerKey'!B36,"yes","no")</f>
        <v>yes</v>
      </c>
      <c r="S36" s="84" t="str">
        <f>IF(C36='Mastery 4-5 LedgerKey'!C36,"yes","no")</f>
        <v>yes</v>
      </c>
      <c r="T36" s="84" t="str">
        <f>IF(D36='Mastery 4-5 LedgerKey'!D36,"yes","no")</f>
        <v>yes</v>
      </c>
      <c r="U36" s="84" t="str">
        <f>IF(E36='Mastery 4-5 LedgerKey'!E36,"yes","no")</f>
        <v>yes</v>
      </c>
      <c r="V36" s="84" t="str">
        <f>IF(F36='Mastery 4-5 LedgerKey'!F36,"yes","no")</f>
        <v>yes</v>
      </c>
      <c r="W36" s="84" t="str">
        <f>IF(G36='Mastery 4-5 LedgerKey'!G36,"yes","no")</f>
        <v>yes</v>
      </c>
      <c r="X36" s="84" t="str">
        <f>IF(H36='Mastery 4-5 LedgerKey'!H36,"yes","no")</f>
        <v>yes</v>
      </c>
      <c r="Y36" s="84" t="str">
        <f>IF(I36='Mastery 4-5 LedgerKey'!I36,"yes","no")</f>
        <v>yes</v>
      </c>
    </row>
    <row r="37" spans="1:25" x14ac:dyDescent="0.2">
      <c r="A37" s="33"/>
      <c r="B37" s="1"/>
      <c r="C37" s="1"/>
      <c r="D37" s="1"/>
      <c r="E37" s="1"/>
      <c r="F37" s="1"/>
      <c r="G37" s="1"/>
      <c r="H37" s="1"/>
      <c r="I37" s="1"/>
      <c r="J37" s="1"/>
      <c r="K37" s="1"/>
      <c r="Q37" s="33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33"/>
      <c r="B38" s="1"/>
      <c r="C38" s="1"/>
      <c r="D38" s="1"/>
      <c r="E38" s="1"/>
      <c r="F38" s="1"/>
      <c r="G38" s="1"/>
      <c r="H38" s="1"/>
      <c r="I38" s="1"/>
      <c r="J38" s="1"/>
      <c r="K38" s="1"/>
      <c r="Q38" s="33"/>
      <c r="R38" s="1"/>
      <c r="S38" s="1"/>
      <c r="T38" s="1"/>
      <c r="U38" s="1"/>
      <c r="V38" s="1"/>
      <c r="W38" s="1"/>
      <c r="X38" s="1"/>
      <c r="Y38" s="1"/>
    </row>
    <row r="39" spans="1:25" x14ac:dyDescent="0.2">
      <c r="B39" s="41" t="s">
        <v>13</v>
      </c>
      <c r="D39" s="1" t="s">
        <v>28</v>
      </c>
      <c r="E39" s="1"/>
      <c r="F39" s="41"/>
      <c r="G39" s="41"/>
      <c r="H39" s="41" t="s">
        <v>14</v>
      </c>
      <c r="I39" s="1">
        <v>210</v>
      </c>
      <c r="J39" s="1"/>
      <c r="K39" s="1"/>
      <c r="R39" s="41" t="s">
        <v>13</v>
      </c>
      <c r="T39" s="1" t="s">
        <v>28</v>
      </c>
      <c r="U39" s="1"/>
      <c r="V39" s="41"/>
      <c r="W39" s="41"/>
      <c r="X39" s="41" t="s">
        <v>14</v>
      </c>
      <c r="Y39" s="1">
        <v>210</v>
      </c>
    </row>
    <row r="40" spans="1:25" ht="13.5" thickBo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1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3.5" thickTop="1" x14ac:dyDescent="0.2">
      <c r="A41" s="7"/>
      <c r="B41" s="43"/>
      <c r="C41" s="33"/>
      <c r="D41" s="44"/>
      <c r="E41" s="44" t="s">
        <v>3</v>
      </c>
      <c r="F41" s="44"/>
      <c r="G41" s="44"/>
      <c r="H41" s="45" t="s">
        <v>15</v>
      </c>
      <c r="I41" s="46"/>
      <c r="J41" s="9"/>
      <c r="K41" s="1"/>
      <c r="Q41" s="7"/>
      <c r="R41" s="43"/>
      <c r="S41" s="33"/>
      <c r="T41" s="44"/>
      <c r="U41" s="44" t="s">
        <v>3</v>
      </c>
      <c r="V41" s="44"/>
      <c r="W41" s="44"/>
      <c r="X41" s="45" t="s">
        <v>15</v>
      </c>
      <c r="Y41" s="46"/>
    </row>
    <row r="42" spans="1:25" ht="13.5" thickBot="1" x14ac:dyDescent="0.25">
      <c r="A42" s="8"/>
      <c r="B42" s="47" t="s">
        <v>6</v>
      </c>
      <c r="C42" s="48"/>
      <c r="D42" s="49" t="s">
        <v>16</v>
      </c>
      <c r="E42" s="49" t="s">
        <v>9</v>
      </c>
      <c r="F42" s="49" t="s">
        <v>10</v>
      </c>
      <c r="G42" s="49" t="s">
        <v>11</v>
      </c>
      <c r="H42" s="49" t="s">
        <v>10</v>
      </c>
      <c r="I42" s="49" t="s">
        <v>11</v>
      </c>
      <c r="J42" s="10"/>
      <c r="K42" s="1"/>
      <c r="Q42" s="8"/>
      <c r="R42" s="47" t="s">
        <v>6</v>
      </c>
      <c r="S42" s="48"/>
      <c r="T42" s="49" t="s">
        <v>16</v>
      </c>
      <c r="U42" s="49" t="s">
        <v>9</v>
      </c>
      <c r="V42" s="49" t="s">
        <v>10</v>
      </c>
      <c r="W42" s="49" t="s">
        <v>11</v>
      </c>
      <c r="X42" s="49" t="s">
        <v>10</v>
      </c>
      <c r="Y42" s="49" t="s">
        <v>11</v>
      </c>
    </row>
    <row r="43" spans="1:25" ht="13.5" thickTop="1" x14ac:dyDescent="0.2">
      <c r="A43" s="16"/>
      <c r="B43" s="84"/>
      <c r="C43" s="54"/>
      <c r="D43" s="54"/>
      <c r="E43" s="54"/>
      <c r="F43" s="54"/>
      <c r="G43" s="54"/>
      <c r="H43" s="54"/>
      <c r="I43" s="56"/>
      <c r="J43" s="24"/>
      <c r="K43" s="1"/>
      <c r="Q43" s="16"/>
      <c r="R43" s="84" t="str">
        <f>IF(B43='Mastery 4-5 LedgerKey'!B43,"yes","no")</f>
        <v>no</v>
      </c>
      <c r="S43" s="84" t="str">
        <f>IF(C43='Mastery 4-5 LedgerKey'!C43,"yes","no")</f>
        <v>no</v>
      </c>
      <c r="T43" s="84" t="str">
        <f>IF(D43='Mastery 4-5 LedgerKey'!D43,"yes","no")</f>
        <v>yes</v>
      </c>
      <c r="U43" s="84" t="str">
        <f>IF(E43='Mastery 4-5 LedgerKey'!E43,"yes","no")</f>
        <v>no</v>
      </c>
      <c r="V43" s="84" t="str">
        <f>IF(F43='Mastery 4-5 LedgerKey'!F43,"yes","no")</f>
        <v>yes</v>
      </c>
      <c r="W43" s="84" t="str">
        <f>IF(G43='Mastery 4-5 LedgerKey'!G43,"yes","no")</f>
        <v>no</v>
      </c>
      <c r="X43" s="84" t="str">
        <f>IF(H43='Mastery 4-5 LedgerKey'!H43,"yes","no")</f>
        <v>yes</v>
      </c>
      <c r="Y43" s="84" t="str">
        <f>IF(I43='Mastery 4-5 LedgerKey'!I43,"yes","no")</f>
        <v>no</v>
      </c>
    </row>
    <row r="44" spans="1:25" x14ac:dyDescent="0.2">
      <c r="A44" s="31"/>
      <c r="B44" s="82"/>
      <c r="C44" s="56"/>
      <c r="D44" s="56"/>
      <c r="E44" s="56"/>
      <c r="F44" s="56"/>
      <c r="G44" s="56"/>
      <c r="H44" s="56"/>
      <c r="I44" s="56"/>
      <c r="J44" s="22"/>
      <c r="K44" s="1"/>
      <c r="Q44" s="31"/>
      <c r="R44" s="84" t="str">
        <f>IF(B44='Mastery 4-5 LedgerKey'!B44,"yes","no")</f>
        <v>yes</v>
      </c>
      <c r="S44" s="84" t="str">
        <f>IF(C44='Mastery 4-5 LedgerKey'!C44,"yes","no")</f>
        <v>no</v>
      </c>
      <c r="T44" s="84" t="str">
        <f>IF(D44='Mastery 4-5 LedgerKey'!D44,"yes","no")</f>
        <v>yes</v>
      </c>
      <c r="U44" s="84" t="str">
        <f>IF(E44='Mastery 4-5 LedgerKey'!E44,"yes","no")</f>
        <v>no</v>
      </c>
      <c r="V44" s="84" t="str">
        <f>IF(F44='Mastery 4-5 LedgerKey'!F44,"yes","no")</f>
        <v>no</v>
      </c>
      <c r="W44" s="84" t="str">
        <f>IF(G44='Mastery 4-5 LedgerKey'!G44,"yes","no")</f>
        <v>yes</v>
      </c>
      <c r="X44" s="84" t="str">
        <f>IF(H44='Mastery 4-5 LedgerKey'!H44,"yes","no")</f>
        <v>yes</v>
      </c>
      <c r="Y44" s="84" t="str">
        <f>IF(I44='Mastery 4-5 LedgerKey'!I44,"yes","no")</f>
        <v>no</v>
      </c>
    </row>
    <row r="45" spans="1:25" x14ac:dyDescent="0.2">
      <c r="A45" s="31"/>
      <c r="B45" s="20"/>
      <c r="C45" s="19"/>
      <c r="D45" s="19"/>
      <c r="E45" s="19"/>
      <c r="F45" s="19"/>
      <c r="G45" s="19"/>
      <c r="H45" s="19"/>
      <c r="I45" s="19"/>
      <c r="J45" s="22"/>
      <c r="K45" s="1"/>
      <c r="Q45" s="31"/>
      <c r="R45" s="84" t="str">
        <f>IF(B45='Mastery 4-5 LedgerKey'!B45,"yes","no")</f>
        <v>yes</v>
      </c>
      <c r="S45" s="84" t="str">
        <f>IF(C45='Mastery 4-5 LedgerKey'!C45,"yes","no")</f>
        <v>yes</v>
      </c>
      <c r="T45" s="84" t="str">
        <f>IF(D45='Mastery 4-5 LedgerKey'!D45,"yes","no")</f>
        <v>yes</v>
      </c>
      <c r="U45" s="84" t="str">
        <f>IF(E45='Mastery 4-5 LedgerKey'!E45,"yes","no")</f>
        <v>yes</v>
      </c>
      <c r="V45" s="84" t="str">
        <f>IF(F45='Mastery 4-5 LedgerKey'!F45,"yes","no")</f>
        <v>yes</v>
      </c>
      <c r="W45" s="84" t="str">
        <f>IF(G45='Mastery 4-5 LedgerKey'!G45,"yes","no")</f>
        <v>yes</v>
      </c>
      <c r="X45" s="84" t="str">
        <f>IF(H45='Mastery 4-5 LedgerKey'!H45,"yes","no")</f>
        <v>yes</v>
      </c>
      <c r="Y45" s="84" t="str">
        <f>IF(I45='Mastery 4-5 LedgerKey'!I45,"yes","no")</f>
        <v>yes</v>
      </c>
    </row>
    <row r="46" spans="1:25" x14ac:dyDescent="0.2">
      <c r="A46" s="16"/>
      <c r="B46" s="18"/>
      <c r="C46" s="17"/>
      <c r="D46" s="17"/>
      <c r="E46" s="17"/>
      <c r="F46" s="17"/>
      <c r="G46" s="17"/>
      <c r="H46" s="17"/>
      <c r="I46" s="17"/>
      <c r="J46" s="24"/>
      <c r="K46" s="1"/>
      <c r="Q46" s="16"/>
      <c r="R46" s="84" t="str">
        <f>IF(B46='Mastery 4-5 LedgerKey'!B46,"yes","no")</f>
        <v>yes</v>
      </c>
      <c r="S46" s="84" t="str">
        <f>IF(C46='Mastery 4-5 LedgerKey'!C46,"yes","no")</f>
        <v>yes</v>
      </c>
      <c r="T46" s="84" t="str">
        <f>IF(D46='Mastery 4-5 LedgerKey'!D46,"yes","no")</f>
        <v>yes</v>
      </c>
      <c r="U46" s="84" t="str">
        <f>IF(E46='Mastery 4-5 LedgerKey'!E46,"yes","no")</f>
        <v>yes</v>
      </c>
      <c r="V46" s="84" t="str">
        <f>IF(F46='Mastery 4-5 LedgerKey'!F46,"yes","no")</f>
        <v>yes</v>
      </c>
      <c r="W46" s="84" t="str">
        <f>IF(G46='Mastery 4-5 LedgerKey'!G46,"yes","no")</f>
        <v>yes</v>
      </c>
      <c r="X46" s="84" t="str">
        <f>IF(H46='Mastery 4-5 LedgerKey'!H46,"yes","no")</f>
        <v>yes</v>
      </c>
      <c r="Y46" s="84" t="str">
        <f>IF(I46='Mastery 4-5 LedgerKey'!I46,"yes","no")</f>
        <v>yes</v>
      </c>
    </row>
    <row r="47" spans="1:25" x14ac:dyDescent="0.2">
      <c r="A47" s="31"/>
      <c r="B47" s="20"/>
      <c r="C47" s="19"/>
      <c r="D47" s="19"/>
      <c r="E47" s="19"/>
      <c r="F47" s="19"/>
      <c r="G47" s="19"/>
      <c r="H47" s="19"/>
      <c r="I47" s="19"/>
      <c r="J47" s="22"/>
      <c r="K47" s="1"/>
      <c r="Q47" s="31"/>
      <c r="R47" s="84" t="str">
        <f>IF(B47='Mastery 4-5 LedgerKey'!B47,"yes","no")</f>
        <v>yes</v>
      </c>
      <c r="S47" s="84" t="str">
        <f>IF(C47='Mastery 4-5 LedgerKey'!C47,"yes","no")</f>
        <v>yes</v>
      </c>
      <c r="T47" s="84" t="str">
        <f>IF(D47='Mastery 4-5 LedgerKey'!D47,"yes","no")</f>
        <v>yes</v>
      </c>
      <c r="U47" s="84" t="str">
        <f>IF(E47='Mastery 4-5 LedgerKey'!E47,"yes","no")</f>
        <v>yes</v>
      </c>
      <c r="V47" s="84" t="str">
        <f>IF(F47='Mastery 4-5 LedgerKey'!F47,"yes","no")</f>
        <v>yes</v>
      </c>
      <c r="W47" s="84" t="str">
        <f>IF(G47='Mastery 4-5 LedgerKey'!G47,"yes","no")</f>
        <v>yes</v>
      </c>
      <c r="X47" s="84" t="str">
        <f>IF(H47='Mastery 4-5 LedgerKey'!H47,"yes","no")</f>
        <v>yes</v>
      </c>
      <c r="Y47" s="84" t="str">
        <f>IF(I47='Mastery 4-5 LedgerKey'!I47,"yes","no")</f>
        <v>yes</v>
      </c>
    </row>
    <row r="48" spans="1:25" x14ac:dyDescent="0.2">
      <c r="A48" s="31"/>
      <c r="B48" s="20"/>
      <c r="C48" s="19"/>
      <c r="D48" s="19"/>
      <c r="E48" s="19"/>
      <c r="F48" s="19"/>
      <c r="G48" s="19"/>
      <c r="H48" s="19"/>
      <c r="I48" s="19"/>
      <c r="J48" s="22"/>
      <c r="K48" s="1"/>
      <c r="Q48" s="31"/>
      <c r="R48" s="84" t="str">
        <f>IF(B48='Mastery 4-5 LedgerKey'!B48,"yes","no")</f>
        <v>yes</v>
      </c>
      <c r="S48" s="84" t="str">
        <f>IF(C48='Mastery 4-5 LedgerKey'!C48,"yes","no")</f>
        <v>yes</v>
      </c>
      <c r="T48" s="84" t="str">
        <f>IF(D48='Mastery 4-5 LedgerKey'!D48,"yes","no")</f>
        <v>yes</v>
      </c>
      <c r="U48" s="84" t="str">
        <f>IF(E48='Mastery 4-5 LedgerKey'!E48,"yes","no")</f>
        <v>yes</v>
      </c>
      <c r="V48" s="84" t="str">
        <f>IF(F48='Mastery 4-5 LedgerKey'!F48,"yes","no")</f>
        <v>yes</v>
      </c>
      <c r="W48" s="84" t="str">
        <f>IF(G48='Mastery 4-5 LedgerKey'!G48,"yes","no")</f>
        <v>yes</v>
      </c>
      <c r="X48" s="84" t="str">
        <f>IF(H48='Mastery 4-5 LedgerKey'!H48,"yes","no")</f>
        <v>yes</v>
      </c>
      <c r="Y48" s="84" t="str">
        <f>IF(I48='Mastery 4-5 LedgerKey'!I48,"yes","no")</f>
        <v>yes</v>
      </c>
    </row>
    <row r="49" spans="1:25" x14ac:dyDescent="0.2">
      <c r="A49" s="33"/>
      <c r="B49" s="1"/>
      <c r="C49" s="1"/>
      <c r="D49" s="1"/>
      <c r="E49" s="1"/>
      <c r="F49" s="1"/>
      <c r="G49" s="1"/>
      <c r="H49" s="1"/>
      <c r="I49" s="1"/>
      <c r="J49" s="1"/>
      <c r="K49" s="1"/>
      <c r="Q49" s="33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33"/>
      <c r="B50" s="1"/>
      <c r="C50" s="1"/>
      <c r="D50" s="1"/>
      <c r="E50" s="1"/>
      <c r="F50" s="1"/>
      <c r="G50" s="1"/>
      <c r="H50" s="1"/>
      <c r="I50" s="1"/>
      <c r="J50" s="1"/>
      <c r="K50" s="1"/>
      <c r="Q50" s="33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33"/>
      <c r="B51" s="1"/>
      <c r="C51" s="1"/>
      <c r="D51" s="1"/>
      <c r="E51" s="1"/>
      <c r="F51" s="1"/>
      <c r="G51" s="1"/>
      <c r="H51" s="1"/>
      <c r="I51" s="1"/>
      <c r="J51" s="1"/>
      <c r="K51" s="1"/>
      <c r="Q51" s="33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33"/>
      <c r="B52" s="1"/>
      <c r="C52" s="1"/>
      <c r="D52" s="1"/>
      <c r="E52" s="1"/>
      <c r="F52" s="1"/>
      <c r="G52" s="1"/>
      <c r="H52" s="1"/>
      <c r="I52" s="1"/>
      <c r="J52" s="1"/>
      <c r="K52" s="1"/>
      <c r="Q52" s="33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33"/>
      <c r="B53" s="1"/>
      <c r="C53" s="1"/>
      <c r="D53" s="1"/>
      <c r="E53" s="1"/>
      <c r="F53" s="1"/>
      <c r="G53" s="1"/>
      <c r="H53" s="1"/>
      <c r="I53" s="1"/>
      <c r="J53" s="1"/>
      <c r="K53" s="1"/>
      <c r="Q53" s="33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33"/>
      <c r="B54" s="1"/>
      <c r="C54" s="1"/>
      <c r="D54" s="1"/>
      <c r="E54" s="1"/>
      <c r="F54" s="1"/>
      <c r="G54" s="1"/>
      <c r="H54" s="1"/>
      <c r="I54" s="1"/>
      <c r="J54" s="1"/>
      <c r="K54" s="1"/>
      <c r="Q54" s="33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33"/>
      <c r="B55" s="1"/>
      <c r="C55" s="1"/>
      <c r="D55" s="1"/>
      <c r="E55" s="1"/>
      <c r="F55" s="1"/>
      <c r="G55" s="1"/>
      <c r="H55" s="1"/>
      <c r="I55" s="1"/>
      <c r="J55" s="1"/>
      <c r="K55" s="1"/>
      <c r="Q55" s="33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33"/>
      <c r="B56" s="1"/>
      <c r="C56" s="1"/>
      <c r="D56" s="1"/>
      <c r="E56" s="1"/>
      <c r="F56" s="1"/>
      <c r="G56" s="1"/>
      <c r="H56" s="1"/>
      <c r="I56" s="1"/>
      <c r="J56" s="1"/>
      <c r="K56" s="1"/>
      <c r="Q56" s="33"/>
      <c r="R56" s="1"/>
      <c r="S56" s="1"/>
      <c r="T56" s="1"/>
      <c r="U56" s="1"/>
      <c r="V56" s="1"/>
      <c r="W56" s="1"/>
      <c r="X56" s="1"/>
      <c r="Y56" s="1"/>
    </row>
    <row r="57" spans="1:25" x14ac:dyDescent="0.2">
      <c r="B57" s="41" t="s">
        <v>13</v>
      </c>
      <c r="D57" s="1" t="s">
        <v>29</v>
      </c>
      <c r="E57" s="1"/>
      <c r="F57" s="41"/>
      <c r="G57" s="41"/>
      <c r="H57" s="41" t="s">
        <v>14</v>
      </c>
      <c r="I57" s="1">
        <v>310</v>
      </c>
      <c r="J57" s="1"/>
      <c r="K57" s="1"/>
      <c r="R57" s="41" t="s">
        <v>13</v>
      </c>
      <c r="T57" s="1" t="s">
        <v>29</v>
      </c>
      <c r="U57" s="1"/>
      <c r="V57" s="41"/>
      <c r="W57" s="41"/>
      <c r="X57" s="41" t="s">
        <v>14</v>
      </c>
      <c r="Y57" s="1">
        <v>310</v>
      </c>
    </row>
    <row r="58" spans="1:25" ht="13.5" thickBo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1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3.5" thickTop="1" x14ac:dyDescent="0.2">
      <c r="A59" s="7"/>
      <c r="B59" s="43"/>
      <c r="C59" s="33"/>
      <c r="D59" s="44"/>
      <c r="E59" s="44" t="s">
        <v>3</v>
      </c>
      <c r="F59" s="44"/>
      <c r="G59" s="44"/>
      <c r="H59" s="45" t="s">
        <v>15</v>
      </c>
      <c r="I59" s="46"/>
      <c r="J59" s="9"/>
      <c r="K59" s="1"/>
      <c r="Q59" s="7"/>
      <c r="R59" s="43"/>
      <c r="S59" s="33"/>
      <c r="T59" s="44"/>
      <c r="U59" s="44" t="s">
        <v>3</v>
      </c>
      <c r="V59" s="44"/>
      <c r="W59" s="44"/>
      <c r="X59" s="45" t="s">
        <v>15</v>
      </c>
      <c r="Y59" s="46"/>
    </row>
    <row r="60" spans="1:25" ht="13.5" thickBot="1" x14ac:dyDescent="0.25">
      <c r="A60" s="8"/>
      <c r="B60" s="47" t="s">
        <v>6</v>
      </c>
      <c r="C60" s="48"/>
      <c r="D60" s="49" t="s">
        <v>16</v>
      </c>
      <c r="E60" s="49" t="s">
        <v>9</v>
      </c>
      <c r="F60" s="49" t="s">
        <v>10</v>
      </c>
      <c r="G60" s="49" t="s">
        <v>11</v>
      </c>
      <c r="H60" s="49" t="s">
        <v>10</v>
      </c>
      <c r="I60" s="49" t="s">
        <v>11</v>
      </c>
      <c r="J60" s="10"/>
      <c r="K60" s="1"/>
      <c r="Q60" s="8"/>
      <c r="R60" s="47" t="s">
        <v>6</v>
      </c>
      <c r="S60" s="48"/>
      <c r="T60" s="49" t="s">
        <v>16</v>
      </c>
      <c r="U60" s="49" t="s">
        <v>9</v>
      </c>
      <c r="V60" s="49" t="s">
        <v>10</v>
      </c>
      <c r="W60" s="49" t="s">
        <v>11</v>
      </c>
      <c r="X60" s="49" t="s">
        <v>10</v>
      </c>
      <c r="Y60" s="49" t="s">
        <v>11</v>
      </c>
    </row>
    <row r="61" spans="1:25" ht="13.5" thickTop="1" x14ac:dyDescent="0.2">
      <c r="A61" s="16"/>
      <c r="B61" s="84"/>
      <c r="C61" s="54"/>
      <c r="D61" s="54"/>
      <c r="E61" s="54"/>
      <c r="F61" s="54"/>
      <c r="G61" s="54"/>
      <c r="H61" s="54"/>
      <c r="I61" s="54"/>
      <c r="J61" s="24"/>
      <c r="K61" s="1"/>
      <c r="Q61" s="16"/>
      <c r="R61" s="84" t="str">
        <f>IF(B61='Mastery 4-5 LedgerKey'!B61,"yes","no")</f>
        <v>no</v>
      </c>
      <c r="S61" s="84" t="str">
        <f>IF(C61='Mastery 4-5 LedgerKey'!C61,"yes","no")</f>
        <v>no</v>
      </c>
      <c r="T61" s="84" t="str">
        <f>IF(D61='Mastery 4-5 LedgerKey'!D61,"yes","no")</f>
        <v>yes</v>
      </c>
      <c r="U61" s="84" t="str">
        <f>IF(E61='Mastery 4-5 LedgerKey'!E61,"yes","no")</f>
        <v>no</v>
      </c>
      <c r="V61" s="84" t="str">
        <f>IF(F61='Mastery 4-5 LedgerKey'!F61,"yes","no")</f>
        <v>yes</v>
      </c>
      <c r="W61" s="84" t="str">
        <f>IF(G61='Mastery 4-5 LedgerKey'!G61,"yes","no")</f>
        <v>no</v>
      </c>
      <c r="X61" s="84" t="str">
        <f>IF(H61='Mastery 4-5 LedgerKey'!H61,"yes","no")</f>
        <v>yes</v>
      </c>
      <c r="Y61" s="84" t="str">
        <f>IF(I61='Mastery 4-5 LedgerKey'!I61,"yes","no")</f>
        <v>no</v>
      </c>
    </row>
    <row r="62" spans="1:25" x14ac:dyDescent="0.2">
      <c r="A62" s="31"/>
      <c r="B62" s="20"/>
      <c r="C62" s="19"/>
      <c r="D62" s="19"/>
      <c r="E62" s="19"/>
      <c r="F62" s="19"/>
      <c r="G62" s="19"/>
      <c r="H62" s="19"/>
      <c r="I62" s="19"/>
      <c r="J62" s="22"/>
      <c r="K62" s="1"/>
      <c r="Q62" s="31"/>
      <c r="R62" s="84" t="str">
        <f>IF(B62='Mastery 4-5 LedgerKey'!B62,"yes","no")</f>
        <v>yes</v>
      </c>
      <c r="S62" s="84" t="str">
        <f>IF(C62='Mastery 4-5 LedgerKey'!C62,"yes","no")</f>
        <v>yes</v>
      </c>
      <c r="T62" s="84" t="str">
        <f>IF(D62='Mastery 4-5 LedgerKey'!D62,"yes","no")</f>
        <v>yes</v>
      </c>
      <c r="U62" s="84" t="str">
        <f>IF(E62='Mastery 4-5 LedgerKey'!E62,"yes","no")</f>
        <v>yes</v>
      </c>
      <c r="V62" s="84" t="str">
        <f>IF(F62='Mastery 4-5 LedgerKey'!F62,"yes","no")</f>
        <v>yes</v>
      </c>
      <c r="W62" s="84" t="str">
        <f>IF(G62='Mastery 4-5 LedgerKey'!G62,"yes","no")</f>
        <v>yes</v>
      </c>
      <c r="X62" s="84" t="str">
        <f>IF(H62='Mastery 4-5 LedgerKey'!H62,"yes","no")</f>
        <v>yes</v>
      </c>
      <c r="Y62" s="84" t="str">
        <f>IF(I62='Mastery 4-5 LedgerKey'!I62,"yes","no")</f>
        <v>yes</v>
      </c>
    </row>
    <row r="63" spans="1:25" x14ac:dyDescent="0.2">
      <c r="A63" s="31"/>
      <c r="B63" s="20"/>
      <c r="C63" s="19"/>
      <c r="D63" s="19"/>
      <c r="E63" s="19"/>
      <c r="F63" s="19"/>
      <c r="G63" s="19"/>
      <c r="H63" s="19"/>
      <c r="I63" s="19"/>
      <c r="J63" s="22"/>
      <c r="K63" s="1"/>
      <c r="Q63" s="31"/>
      <c r="R63" s="84" t="str">
        <f>IF(B63='Mastery 4-5 LedgerKey'!B63,"yes","no")</f>
        <v>yes</v>
      </c>
      <c r="S63" s="84" t="str">
        <f>IF(C63='Mastery 4-5 LedgerKey'!C63,"yes","no")</f>
        <v>yes</v>
      </c>
      <c r="T63" s="84" t="str">
        <f>IF(D63='Mastery 4-5 LedgerKey'!D63,"yes","no")</f>
        <v>yes</v>
      </c>
      <c r="U63" s="84" t="str">
        <f>IF(E63='Mastery 4-5 LedgerKey'!E63,"yes","no")</f>
        <v>yes</v>
      </c>
      <c r="V63" s="84" t="str">
        <f>IF(F63='Mastery 4-5 LedgerKey'!F63,"yes","no")</f>
        <v>yes</v>
      </c>
      <c r="W63" s="84" t="str">
        <f>IF(G63='Mastery 4-5 LedgerKey'!G63,"yes","no")</f>
        <v>yes</v>
      </c>
      <c r="X63" s="84" t="str">
        <f>IF(H63='Mastery 4-5 LedgerKey'!H63,"yes","no")</f>
        <v>yes</v>
      </c>
      <c r="Y63" s="84" t="str">
        <f>IF(I63='Mastery 4-5 LedgerKey'!I63,"yes","no")</f>
        <v>yes</v>
      </c>
    </row>
    <row r="64" spans="1:25" x14ac:dyDescent="0.2">
      <c r="A64" s="16"/>
      <c r="B64" s="18"/>
      <c r="C64" s="17"/>
      <c r="D64" s="17"/>
      <c r="E64" s="17"/>
      <c r="F64" s="17"/>
      <c r="G64" s="17"/>
      <c r="H64" s="17"/>
      <c r="I64" s="17"/>
      <c r="J64" s="24"/>
      <c r="K64" s="1"/>
      <c r="Q64" s="16"/>
      <c r="R64" s="84" t="str">
        <f>IF(B64='Mastery 4-5 LedgerKey'!B64,"yes","no")</f>
        <v>yes</v>
      </c>
      <c r="S64" s="84" t="str">
        <f>IF(C64='Mastery 4-5 LedgerKey'!C64,"yes","no")</f>
        <v>yes</v>
      </c>
      <c r="T64" s="84" t="str">
        <f>IF(D64='Mastery 4-5 LedgerKey'!D64,"yes","no")</f>
        <v>yes</v>
      </c>
      <c r="U64" s="84" t="str">
        <f>IF(E64='Mastery 4-5 LedgerKey'!E64,"yes","no")</f>
        <v>yes</v>
      </c>
      <c r="V64" s="84" t="str">
        <f>IF(F64='Mastery 4-5 LedgerKey'!F64,"yes","no")</f>
        <v>yes</v>
      </c>
      <c r="W64" s="84" t="str">
        <f>IF(G64='Mastery 4-5 LedgerKey'!G64,"yes","no")</f>
        <v>yes</v>
      </c>
      <c r="X64" s="84" t="str">
        <f>IF(H64='Mastery 4-5 LedgerKey'!H64,"yes","no")</f>
        <v>yes</v>
      </c>
      <c r="Y64" s="84" t="str">
        <f>IF(I64='Mastery 4-5 LedgerKey'!I64,"yes","no")</f>
        <v>yes</v>
      </c>
    </row>
    <row r="65" spans="1:25" x14ac:dyDescent="0.2">
      <c r="A65" s="31"/>
      <c r="B65" s="20"/>
      <c r="C65" s="19"/>
      <c r="D65" s="19"/>
      <c r="E65" s="19"/>
      <c r="F65" s="19"/>
      <c r="G65" s="19"/>
      <c r="H65" s="19"/>
      <c r="I65" s="19"/>
      <c r="J65" s="22"/>
      <c r="K65" s="1"/>
      <c r="Q65" s="31"/>
      <c r="R65" s="84" t="str">
        <f>IF(B65='Mastery 4-5 LedgerKey'!B65,"yes","no")</f>
        <v>yes</v>
      </c>
      <c r="S65" s="84" t="str">
        <f>IF(C65='Mastery 4-5 LedgerKey'!C65,"yes","no")</f>
        <v>yes</v>
      </c>
      <c r="T65" s="84" t="str">
        <f>IF(D65='Mastery 4-5 LedgerKey'!D65,"yes","no")</f>
        <v>yes</v>
      </c>
      <c r="U65" s="84" t="str">
        <f>IF(E65='Mastery 4-5 LedgerKey'!E65,"yes","no")</f>
        <v>yes</v>
      </c>
      <c r="V65" s="84" t="str">
        <f>IF(F65='Mastery 4-5 LedgerKey'!F65,"yes","no")</f>
        <v>yes</v>
      </c>
      <c r="W65" s="84" t="str">
        <f>IF(G65='Mastery 4-5 LedgerKey'!G65,"yes","no")</f>
        <v>yes</v>
      </c>
      <c r="X65" s="84" t="str">
        <f>IF(H65='Mastery 4-5 LedgerKey'!H65,"yes","no")</f>
        <v>yes</v>
      </c>
      <c r="Y65" s="84" t="str">
        <f>IF(I65='Mastery 4-5 LedgerKey'!I65,"yes","no")</f>
        <v>yes</v>
      </c>
    </row>
    <row r="66" spans="1:25" x14ac:dyDescent="0.2">
      <c r="A66" s="31"/>
      <c r="B66" s="20"/>
      <c r="C66" s="19"/>
      <c r="D66" s="19"/>
      <c r="E66" s="19"/>
      <c r="F66" s="19"/>
      <c r="G66" s="19"/>
      <c r="H66" s="19"/>
      <c r="I66" s="19"/>
      <c r="J66" s="22"/>
      <c r="K66" s="1"/>
      <c r="Q66" s="31"/>
      <c r="R66" s="84" t="str">
        <f>IF(B66='Mastery 4-5 LedgerKey'!B66,"yes","no")</f>
        <v>yes</v>
      </c>
      <c r="S66" s="84" t="str">
        <f>IF(C66='Mastery 4-5 LedgerKey'!C66,"yes","no")</f>
        <v>yes</v>
      </c>
      <c r="T66" s="84" t="str">
        <f>IF(D66='Mastery 4-5 LedgerKey'!D66,"yes","no")</f>
        <v>yes</v>
      </c>
      <c r="U66" s="84" t="str">
        <f>IF(E66='Mastery 4-5 LedgerKey'!E66,"yes","no")</f>
        <v>yes</v>
      </c>
      <c r="V66" s="84" t="str">
        <f>IF(F66='Mastery 4-5 LedgerKey'!F66,"yes","no")</f>
        <v>yes</v>
      </c>
      <c r="W66" s="84" t="str">
        <f>IF(G66='Mastery 4-5 LedgerKey'!G66,"yes","no")</f>
        <v>yes</v>
      </c>
      <c r="X66" s="84" t="str">
        <f>IF(H66='Mastery 4-5 LedgerKey'!H66,"yes","no")</f>
        <v>yes</v>
      </c>
      <c r="Y66" s="84" t="str">
        <f>IF(I66='Mastery 4-5 LedgerKey'!I66,"yes","no")</f>
        <v>yes</v>
      </c>
    </row>
    <row r="67" spans="1:25" x14ac:dyDescent="0.2">
      <c r="A67" s="33"/>
      <c r="B67" s="1"/>
      <c r="C67" s="1"/>
      <c r="D67" s="1"/>
      <c r="E67" s="1"/>
      <c r="F67" s="1"/>
      <c r="G67" s="1"/>
      <c r="H67" s="1"/>
      <c r="I67" s="1"/>
      <c r="J67" s="1"/>
      <c r="K67" s="1"/>
      <c r="Q67" s="33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33"/>
      <c r="B68" s="1"/>
      <c r="C68" s="1"/>
      <c r="D68" s="1"/>
      <c r="E68" s="1"/>
      <c r="F68" s="1"/>
      <c r="G68" s="1"/>
      <c r="H68" s="1"/>
      <c r="I68" s="1"/>
      <c r="J68" s="1"/>
      <c r="K68" s="1"/>
      <c r="Q68" s="33"/>
      <c r="R68" s="1"/>
      <c r="S68" s="1"/>
      <c r="T68" s="1"/>
      <c r="U68" s="1"/>
      <c r="V68" s="1"/>
      <c r="W68" s="1"/>
      <c r="X68" s="1"/>
      <c r="Y68" s="1"/>
    </row>
    <row r="69" spans="1:25" x14ac:dyDescent="0.2">
      <c r="B69" s="41" t="s">
        <v>13</v>
      </c>
      <c r="D69" s="1" t="s">
        <v>30</v>
      </c>
      <c r="E69" s="1"/>
      <c r="F69" s="41"/>
      <c r="G69" s="41"/>
      <c r="H69" s="41" t="s">
        <v>14</v>
      </c>
      <c r="I69" s="1">
        <v>320</v>
      </c>
      <c r="J69" s="1"/>
      <c r="K69" s="1"/>
      <c r="R69" s="41" t="s">
        <v>13</v>
      </c>
      <c r="T69" s="1" t="s">
        <v>30</v>
      </c>
      <c r="U69" s="1"/>
      <c r="V69" s="41"/>
      <c r="W69" s="41"/>
      <c r="X69" s="41" t="s">
        <v>14</v>
      </c>
      <c r="Y69" s="1">
        <v>320</v>
      </c>
    </row>
    <row r="70" spans="1:25" ht="13.5" thickBo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1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3.5" thickTop="1" x14ac:dyDescent="0.2">
      <c r="A71" s="7"/>
      <c r="B71" s="43"/>
      <c r="C71" s="33"/>
      <c r="D71" s="44"/>
      <c r="E71" s="44" t="s">
        <v>3</v>
      </c>
      <c r="F71" s="44"/>
      <c r="G71" s="44"/>
      <c r="H71" s="45" t="s">
        <v>15</v>
      </c>
      <c r="I71" s="46"/>
      <c r="J71" s="9"/>
      <c r="K71" s="1"/>
      <c r="Q71" s="7"/>
      <c r="R71" s="43"/>
      <c r="S71" s="33"/>
      <c r="T71" s="44"/>
      <c r="U71" s="44" t="s">
        <v>3</v>
      </c>
      <c r="V71" s="44"/>
      <c r="W71" s="44"/>
      <c r="X71" s="45" t="s">
        <v>15</v>
      </c>
      <c r="Y71" s="46"/>
    </row>
    <row r="72" spans="1:25" ht="13.5" thickBot="1" x14ac:dyDescent="0.25">
      <c r="A72" s="8"/>
      <c r="B72" s="47" t="s">
        <v>6</v>
      </c>
      <c r="C72" s="48"/>
      <c r="D72" s="49" t="s">
        <v>16</v>
      </c>
      <c r="E72" s="49" t="s">
        <v>9</v>
      </c>
      <c r="F72" s="49" t="s">
        <v>10</v>
      </c>
      <c r="G72" s="49" t="s">
        <v>11</v>
      </c>
      <c r="H72" s="49" t="s">
        <v>10</v>
      </c>
      <c r="I72" s="49" t="s">
        <v>11</v>
      </c>
      <c r="J72" s="10"/>
      <c r="K72" s="1"/>
      <c r="Q72" s="8"/>
      <c r="R72" s="47" t="s">
        <v>6</v>
      </c>
      <c r="S72" s="48"/>
      <c r="T72" s="49" t="s">
        <v>16</v>
      </c>
      <c r="U72" s="49" t="s">
        <v>9</v>
      </c>
      <c r="V72" s="49" t="s">
        <v>10</v>
      </c>
      <c r="W72" s="49" t="s">
        <v>11</v>
      </c>
      <c r="X72" s="49" t="s">
        <v>10</v>
      </c>
      <c r="Y72" s="49" t="s">
        <v>11</v>
      </c>
    </row>
    <row r="73" spans="1:25" ht="13.5" thickTop="1" x14ac:dyDescent="0.2">
      <c r="A73" s="16"/>
      <c r="B73" s="84"/>
      <c r="C73" s="54"/>
      <c r="D73" s="54"/>
      <c r="E73" s="54"/>
      <c r="F73" s="54"/>
      <c r="G73" s="54"/>
      <c r="H73" s="54"/>
      <c r="I73" s="55"/>
      <c r="J73" s="24"/>
      <c r="K73" s="1"/>
      <c r="Q73" s="16"/>
      <c r="R73" s="84" t="str">
        <f>IF(B73='Mastery 4-5 LedgerKey'!B73,"yes","no")</f>
        <v>no</v>
      </c>
      <c r="S73" s="84" t="str">
        <f>IF(C73='Mastery 4-5 LedgerKey'!C73,"yes","no")</f>
        <v>no</v>
      </c>
      <c r="T73" s="84" t="str">
        <f>IF(D73='Mastery 4-5 LedgerKey'!D73,"yes","no")</f>
        <v>yes</v>
      </c>
      <c r="U73" s="84" t="str">
        <f>IF(E73='Mastery 4-5 LedgerKey'!E73,"yes","no")</f>
        <v>no</v>
      </c>
      <c r="V73" s="84" t="str">
        <f>IF(F73='Mastery 4-5 LedgerKey'!F73,"yes","no")</f>
        <v>no</v>
      </c>
      <c r="W73" s="84" t="str">
        <f>IF(G73='Mastery 4-5 LedgerKey'!G73,"yes","no")</f>
        <v>yes</v>
      </c>
      <c r="X73" s="84" t="str">
        <f>IF(H73='Mastery 4-5 LedgerKey'!H73,"yes","no")</f>
        <v>no</v>
      </c>
      <c r="Y73" s="84" t="str">
        <f>IF(I73='Mastery 4-5 LedgerKey'!I73,"yes","no")</f>
        <v>yes</v>
      </c>
    </row>
    <row r="74" spans="1:25" x14ac:dyDescent="0.2">
      <c r="A74" s="31"/>
      <c r="B74" s="20"/>
      <c r="C74" s="19"/>
      <c r="D74" s="19"/>
      <c r="E74" s="19"/>
      <c r="F74" s="19"/>
      <c r="G74" s="19"/>
      <c r="H74" s="19"/>
      <c r="I74" s="19"/>
      <c r="J74" s="22"/>
      <c r="K74" s="1"/>
      <c r="Q74" s="31"/>
      <c r="R74" s="84" t="str">
        <f>IF(B74='Mastery 4-5 LedgerKey'!B74,"yes","no")</f>
        <v>yes</v>
      </c>
      <c r="S74" s="84" t="str">
        <f>IF(C74='Mastery 4-5 LedgerKey'!C74,"yes","no")</f>
        <v>yes</v>
      </c>
      <c r="T74" s="84" t="str">
        <f>IF(D74='Mastery 4-5 LedgerKey'!D74,"yes","no")</f>
        <v>yes</v>
      </c>
      <c r="U74" s="84" t="str">
        <f>IF(E74='Mastery 4-5 LedgerKey'!E74,"yes","no")</f>
        <v>yes</v>
      </c>
      <c r="V74" s="84" t="str">
        <f>IF(F74='Mastery 4-5 LedgerKey'!F74,"yes","no")</f>
        <v>yes</v>
      </c>
      <c r="W74" s="84" t="str">
        <f>IF(G74='Mastery 4-5 LedgerKey'!G74,"yes","no")</f>
        <v>yes</v>
      </c>
      <c r="X74" s="84" t="str">
        <f>IF(H74='Mastery 4-5 LedgerKey'!H74,"yes","no")</f>
        <v>yes</v>
      </c>
      <c r="Y74" s="84" t="str">
        <f>IF(I74='Mastery 4-5 LedgerKey'!I74,"yes","no")</f>
        <v>yes</v>
      </c>
    </row>
    <row r="75" spans="1:25" x14ac:dyDescent="0.2">
      <c r="A75" s="31"/>
      <c r="B75" s="20"/>
      <c r="C75" s="19"/>
      <c r="D75" s="19"/>
      <c r="E75" s="19"/>
      <c r="F75" s="19"/>
      <c r="G75" s="19"/>
      <c r="H75" s="19"/>
      <c r="I75" s="19"/>
      <c r="J75" s="22"/>
      <c r="K75" s="1"/>
      <c r="Q75" s="31"/>
      <c r="R75" s="84" t="str">
        <f>IF(B75='Mastery 4-5 LedgerKey'!B75,"yes","no")</f>
        <v>yes</v>
      </c>
      <c r="S75" s="84" t="str">
        <f>IF(C75='Mastery 4-5 LedgerKey'!C75,"yes","no")</f>
        <v>yes</v>
      </c>
      <c r="T75" s="84" t="str">
        <f>IF(D75='Mastery 4-5 LedgerKey'!D75,"yes","no")</f>
        <v>yes</v>
      </c>
      <c r="U75" s="84" t="str">
        <f>IF(E75='Mastery 4-5 LedgerKey'!E75,"yes","no")</f>
        <v>yes</v>
      </c>
      <c r="V75" s="84" t="str">
        <f>IF(F75='Mastery 4-5 LedgerKey'!F75,"yes","no")</f>
        <v>yes</v>
      </c>
      <c r="W75" s="84" t="str">
        <f>IF(G75='Mastery 4-5 LedgerKey'!G75,"yes","no")</f>
        <v>yes</v>
      </c>
      <c r="X75" s="84" t="str">
        <f>IF(H75='Mastery 4-5 LedgerKey'!H75,"yes","no")</f>
        <v>yes</v>
      </c>
      <c r="Y75" s="84" t="str">
        <f>IF(I75='Mastery 4-5 LedgerKey'!I75,"yes","no")</f>
        <v>yes</v>
      </c>
    </row>
    <row r="76" spans="1:25" x14ac:dyDescent="0.2">
      <c r="A76" s="16"/>
      <c r="B76" s="18"/>
      <c r="C76" s="17"/>
      <c r="D76" s="17"/>
      <c r="E76" s="17"/>
      <c r="F76" s="17"/>
      <c r="G76" s="17"/>
      <c r="H76" s="17"/>
      <c r="I76" s="17"/>
      <c r="J76" s="24"/>
      <c r="K76" s="1"/>
      <c r="Q76" s="16"/>
      <c r="R76" s="84" t="str">
        <f>IF(B76='Mastery 4-5 LedgerKey'!B76,"yes","no")</f>
        <v>yes</v>
      </c>
      <c r="S76" s="84" t="str">
        <f>IF(C76='Mastery 4-5 LedgerKey'!C76,"yes","no")</f>
        <v>yes</v>
      </c>
      <c r="T76" s="84" t="str">
        <f>IF(D76='Mastery 4-5 LedgerKey'!D76,"yes","no")</f>
        <v>yes</v>
      </c>
      <c r="U76" s="84" t="str">
        <f>IF(E76='Mastery 4-5 LedgerKey'!E76,"yes","no")</f>
        <v>yes</v>
      </c>
      <c r="V76" s="84" t="str">
        <f>IF(F76='Mastery 4-5 LedgerKey'!F76,"yes","no")</f>
        <v>yes</v>
      </c>
      <c r="W76" s="84" t="str">
        <f>IF(G76='Mastery 4-5 LedgerKey'!G76,"yes","no")</f>
        <v>yes</v>
      </c>
      <c r="X76" s="84" t="str">
        <f>IF(H76='Mastery 4-5 LedgerKey'!H76,"yes","no")</f>
        <v>yes</v>
      </c>
      <c r="Y76" s="84" t="str">
        <f>IF(I76='Mastery 4-5 LedgerKey'!I76,"yes","no")</f>
        <v>yes</v>
      </c>
    </row>
    <row r="77" spans="1:25" x14ac:dyDescent="0.2">
      <c r="A77" s="31"/>
      <c r="B77" s="20"/>
      <c r="C77" s="19"/>
      <c r="D77" s="19"/>
      <c r="E77" s="19"/>
      <c r="F77" s="19"/>
      <c r="G77" s="19"/>
      <c r="H77" s="19"/>
      <c r="I77" s="19"/>
      <c r="J77" s="22"/>
      <c r="K77" s="1"/>
      <c r="Q77" s="31"/>
      <c r="R77" s="84" t="str">
        <f>IF(B77='Mastery 4-5 LedgerKey'!B77,"yes","no")</f>
        <v>yes</v>
      </c>
      <c r="S77" s="84" t="str">
        <f>IF(C77='Mastery 4-5 LedgerKey'!C77,"yes","no")</f>
        <v>yes</v>
      </c>
      <c r="T77" s="84" t="str">
        <f>IF(D77='Mastery 4-5 LedgerKey'!D77,"yes","no")</f>
        <v>yes</v>
      </c>
      <c r="U77" s="84" t="str">
        <f>IF(E77='Mastery 4-5 LedgerKey'!E77,"yes","no")</f>
        <v>yes</v>
      </c>
      <c r="V77" s="84" t="str">
        <f>IF(F77='Mastery 4-5 LedgerKey'!F77,"yes","no")</f>
        <v>yes</v>
      </c>
      <c r="W77" s="84" t="str">
        <f>IF(G77='Mastery 4-5 LedgerKey'!G77,"yes","no")</f>
        <v>yes</v>
      </c>
      <c r="X77" s="84" t="str">
        <f>IF(H77='Mastery 4-5 LedgerKey'!H77,"yes","no")</f>
        <v>yes</v>
      </c>
      <c r="Y77" s="84" t="str">
        <f>IF(I77='Mastery 4-5 LedgerKey'!I77,"yes","no")</f>
        <v>yes</v>
      </c>
    </row>
    <row r="78" spans="1:25" x14ac:dyDescent="0.2">
      <c r="A78" s="31"/>
      <c r="B78" s="20"/>
      <c r="C78" s="19"/>
      <c r="D78" s="19"/>
      <c r="E78" s="19"/>
      <c r="F78" s="19"/>
      <c r="G78" s="19"/>
      <c r="H78" s="19"/>
      <c r="I78" s="19"/>
      <c r="J78" s="22"/>
      <c r="K78" s="1"/>
      <c r="Q78" s="31"/>
      <c r="R78" s="84" t="str">
        <f>IF(B78='Mastery 4-5 LedgerKey'!B78,"yes","no")</f>
        <v>yes</v>
      </c>
      <c r="S78" s="84" t="str">
        <f>IF(C78='Mastery 4-5 LedgerKey'!C78,"yes","no")</f>
        <v>yes</v>
      </c>
      <c r="T78" s="84" t="str">
        <f>IF(D78='Mastery 4-5 LedgerKey'!D78,"yes","no")</f>
        <v>yes</v>
      </c>
      <c r="U78" s="84" t="str">
        <f>IF(E78='Mastery 4-5 LedgerKey'!E78,"yes","no")</f>
        <v>yes</v>
      </c>
      <c r="V78" s="84" t="str">
        <f>IF(F78='Mastery 4-5 LedgerKey'!F78,"yes","no")</f>
        <v>yes</v>
      </c>
      <c r="W78" s="84" t="str">
        <f>IF(G78='Mastery 4-5 LedgerKey'!G78,"yes","no")</f>
        <v>yes</v>
      </c>
      <c r="X78" s="84" t="str">
        <f>IF(H78='Mastery 4-5 LedgerKey'!H78,"yes","no")</f>
        <v>yes</v>
      </c>
      <c r="Y78" s="84" t="str">
        <f>IF(I78='Mastery 4-5 LedgerKey'!I78,"yes","no")</f>
        <v>yes</v>
      </c>
    </row>
    <row r="79" spans="1:25" x14ac:dyDescent="0.2">
      <c r="A79" s="33"/>
      <c r="B79" s="1"/>
      <c r="C79" s="1"/>
      <c r="D79" s="1"/>
      <c r="E79" s="1"/>
      <c r="F79" s="1"/>
      <c r="G79" s="1"/>
      <c r="H79" s="1"/>
      <c r="I79" s="1"/>
      <c r="J79" s="1"/>
      <c r="K79" s="1"/>
      <c r="Q79" s="33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33"/>
      <c r="B80" s="1"/>
      <c r="C80" s="1"/>
      <c r="D80" s="1"/>
      <c r="E80" s="1"/>
      <c r="F80" s="1"/>
      <c r="G80" s="1"/>
      <c r="H80" s="1"/>
      <c r="I80" s="1"/>
      <c r="J80" s="1"/>
      <c r="K80" s="1"/>
      <c r="Q80" s="33"/>
      <c r="R80" s="1"/>
      <c r="S80" s="1"/>
      <c r="T80" s="1"/>
      <c r="U80" s="1"/>
      <c r="V80" s="1"/>
      <c r="W80" s="1"/>
      <c r="X80" s="1"/>
      <c r="Y80" s="1"/>
    </row>
    <row r="81" spans="1:25" x14ac:dyDescent="0.2">
      <c r="B81" s="41" t="s">
        <v>13</v>
      </c>
      <c r="D81" s="1" t="s">
        <v>20</v>
      </c>
      <c r="E81" s="1"/>
      <c r="F81" s="41"/>
      <c r="G81" s="41"/>
      <c r="H81" s="41" t="s">
        <v>14</v>
      </c>
      <c r="I81" s="1">
        <v>410</v>
      </c>
      <c r="J81" s="1"/>
      <c r="K81" s="1"/>
      <c r="R81" s="41" t="s">
        <v>13</v>
      </c>
      <c r="T81" s="1" t="s">
        <v>20</v>
      </c>
      <c r="U81" s="1"/>
      <c r="V81" s="41"/>
      <c r="W81" s="41"/>
      <c r="X81" s="41" t="s">
        <v>14</v>
      </c>
      <c r="Y81" s="1">
        <v>410</v>
      </c>
    </row>
    <row r="82" spans="1:25" ht="13.5" thickBo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1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3.5" thickTop="1" x14ac:dyDescent="0.2">
      <c r="A83" s="7"/>
      <c r="B83" s="43"/>
      <c r="C83" s="33"/>
      <c r="D83" s="44"/>
      <c r="E83" s="44" t="s">
        <v>3</v>
      </c>
      <c r="F83" s="44"/>
      <c r="G83" s="44"/>
      <c r="H83" s="45" t="s">
        <v>15</v>
      </c>
      <c r="I83" s="46"/>
      <c r="J83" s="9"/>
      <c r="K83" s="1"/>
      <c r="Q83" s="7"/>
      <c r="R83" s="43"/>
      <c r="S83" s="33"/>
      <c r="T83" s="44"/>
      <c r="U83" s="44" t="s">
        <v>3</v>
      </c>
      <c r="V83" s="44"/>
      <c r="W83" s="44"/>
      <c r="X83" s="45" t="s">
        <v>15</v>
      </c>
      <c r="Y83" s="46"/>
    </row>
    <row r="84" spans="1:25" ht="13.5" thickBot="1" x14ac:dyDescent="0.25">
      <c r="A84" s="8"/>
      <c r="B84" s="47" t="s">
        <v>6</v>
      </c>
      <c r="C84" s="48"/>
      <c r="D84" s="49" t="s">
        <v>16</v>
      </c>
      <c r="E84" s="49" t="s">
        <v>9</v>
      </c>
      <c r="F84" s="49" t="s">
        <v>10</v>
      </c>
      <c r="G84" s="49" t="s">
        <v>11</v>
      </c>
      <c r="H84" s="49" t="s">
        <v>10</v>
      </c>
      <c r="I84" s="49" t="s">
        <v>11</v>
      </c>
      <c r="J84" s="10"/>
      <c r="K84" s="1"/>
      <c r="Q84" s="8"/>
      <c r="R84" s="47" t="s">
        <v>6</v>
      </c>
      <c r="S84" s="48"/>
      <c r="T84" s="49" t="s">
        <v>16</v>
      </c>
      <c r="U84" s="49" t="s">
        <v>9</v>
      </c>
      <c r="V84" s="49" t="s">
        <v>10</v>
      </c>
      <c r="W84" s="49" t="s">
        <v>11</v>
      </c>
      <c r="X84" s="49" t="s">
        <v>10</v>
      </c>
      <c r="Y84" s="49" t="s">
        <v>11</v>
      </c>
    </row>
    <row r="85" spans="1:25" ht="13.5" thickTop="1" x14ac:dyDescent="0.2">
      <c r="A85" s="16"/>
      <c r="B85" s="84"/>
      <c r="C85" s="54"/>
      <c r="D85" s="54"/>
      <c r="E85" s="54"/>
      <c r="F85" s="54"/>
      <c r="G85" s="54"/>
      <c r="H85" s="54"/>
      <c r="I85" s="54"/>
      <c r="J85" s="24"/>
      <c r="K85" s="1"/>
      <c r="Q85" s="16"/>
      <c r="R85" s="84" t="str">
        <f>IF(B85='Mastery 4-5 LedgerKey'!B85,"yes","no")</f>
        <v>no</v>
      </c>
      <c r="S85" s="84" t="str">
        <f>IF(C85='Mastery 4-5 LedgerKey'!C85,"yes","no")</f>
        <v>no</v>
      </c>
      <c r="T85" s="84" t="str">
        <f>IF(D85='Mastery 4-5 LedgerKey'!D85,"yes","no")</f>
        <v>yes</v>
      </c>
      <c r="U85" s="84" t="str">
        <f>IF(E85='Mastery 4-5 LedgerKey'!E85,"yes","no")</f>
        <v>no</v>
      </c>
      <c r="V85" s="84" t="str">
        <f>IF(F85='Mastery 4-5 LedgerKey'!F85,"yes","no")</f>
        <v>yes</v>
      </c>
      <c r="W85" s="84" t="str">
        <f>IF(G85='Mastery 4-5 LedgerKey'!G85,"yes","no")</f>
        <v>no</v>
      </c>
      <c r="X85" s="84" t="str">
        <f>IF(H85='Mastery 4-5 LedgerKey'!H85,"yes","no")</f>
        <v>yes</v>
      </c>
      <c r="Y85" s="84" t="str">
        <f>IF(I85='Mastery 4-5 LedgerKey'!I85,"yes","no")</f>
        <v>no</v>
      </c>
    </row>
    <row r="86" spans="1:25" x14ac:dyDescent="0.2">
      <c r="A86" s="31"/>
      <c r="B86" s="20"/>
      <c r="C86" s="19"/>
      <c r="D86" s="19"/>
      <c r="E86" s="19"/>
      <c r="F86" s="19"/>
      <c r="G86" s="19"/>
      <c r="H86" s="19"/>
      <c r="I86" s="19"/>
      <c r="J86" s="22"/>
      <c r="K86" s="1"/>
      <c r="Q86" s="31"/>
      <c r="R86" s="84" t="str">
        <f>IF(B86='Mastery 4-5 LedgerKey'!B86,"yes","no")</f>
        <v>yes</v>
      </c>
      <c r="S86" s="84" t="str">
        <f>IF(C86='Mastery 4-5 LedgerKey'!C86,"yes","no")</f>
        <v>yes</v>
      </c>
      <c r="T86" s="84" t="str">
        <f>IF(D86='Mastery 4-5 LedgerKey'!D86,"yes","no")</f>
        <v>yes</v>
      </c>
      <c r="U86" s="84" t="str">
        <f>IF(E86='Mastery 4-5 LedgerKey'!E86,"yes","no")</f>
        <v>yes</v>
      </c>
      <c r="V86" s="84" t="str">
        <f>IF(F86='Mastery 4-5 LedgerKey'!F86,"yes","no")</f>
        <v>yes</v>
      </c>
      <c r="W86" s="84" t="str">
        <f>IF(G86='Mastery 4-5 LedgerKey'!G86,"yes","no")</f>
        <v>yes</v>
      </c>
      <c r="X86" s="84" t="str">
        <f>IF(H86='Mastery 4-5 LedgerKey'!H86,"yes","no")</f>
        <v>yes</v>
      </c>
      <c r="Y86" s="84" t="str">
        <f>IF(I86='Mastery 4-5 LedgerKey'!I86,"yes","no")</f>
        <v>yes</v>
      </c>
    </row>
    <row r="87" spans="1:25" x14ac:dyDescent="0.2">
      <c r="A87" s="31"/>
      <c r="B87" s="20"/>
      <c r="C87" s="19"/>
      <c r="D87" s="19"/>
      <c r="E87" s="19"/>
      <c r="F87" s="19"/>
      <c r="G87" s="19"/>
      <c r="H87" s="19"/>
      <c r="I87" s="19"/>
      <c r="J87" s="22"/>
      <c r="K87" s="1"/>
      <c r="Q87" s="31"/>
      <c r="R87" s="84" t="str">
        <f>IF(B87='Mastery 4-5 LedgerKey'!B87,"yes","no")</f>
        <v>yes</v>
      </c>
      <c r="S87" s="84" t="str">
        <f>IF(C87='Mastery 4-5 LedgerKey'!C87,"yes","no")</f>
        <v>yes</v>
      </c>
      <c r="T87" s="84" t="str">
        <f>IF(D87='Mastery 4-5 LedgerKey'!D87,"yes","no")</f>
        <v>yes</v>
      </c>
      <c r="U87" s="84" t="str">
        <f>IF(E87='Mastery 4-5 LedgerKey'!E87,"yes","no")</f>
        <v>yes</v>
      </c>
      <c r="V87" s="84" t="str">
        <f>IF(F87='Mastery 4-5 LedgerKey'!F87,"yes","no")</f>
        <v>yes</v>
      </c>
      <c r="W87" s="84" t="str">
        <f>IF(G87='Mastery 4-5 LedgerKey'!G87,"yes","no")</f>
        <v>yes</v>
      </c>
      <c r="X87" s="84" t="str">
        <f>IF(H87='Mastery 4-5 LedgerKey'!H87,"yes","no")</f>
        <v>yes</v>
      </c>
      <c r="Y87" s="84" t="str">
        <f>IF(I87='Mastery 4-5 LedgerKey'!I87,"yes","no")</f>
        <v>yes</v>
      </c>
    </row>
    <row r="88" spans="1:25" x14ac:dyDescent="0.2">
      <c r="A88" s="16"/>
      <c r="B88" s="18"/>
      <c r="C88" s="17"/>
      <c r="D88" s="17"/>
      <c r="E88" s="17"/>
      <c r="F88" s="17"/>
      <c r="G88" s="17"/>
      <c r="H88" s="17"/>
      <c r="I88" s="17"/>
      <c r="J88" s="24"/>
      <c r="K88" s="1"/>
      <c r="Q88" s="16"/>
      <c r="R88" s="84" t="str">
        <f>IF(B88='Mastery 4-5 LedgerKey'!B88,"yes","no")</f>
        <v>yes</v>
      </c>
      <c r="S88" s="84" t="str">
        <f>IF(C88='Mastery 4-5 LedgerKey'!C88,"yes","no")</f>
        <v>yes</v>
      </c>
      <c r="T88" s="84" t="str">
        <f>IF(D88='Mastery 4-5 LedgerKey'!D88,"yes","no")</f>
        <v>yes</v>
      </c>
      <c r="U88" s="84" t="str">
        <f>IF(E88='Mastery 4-5 LedgerKey'!E88,"yes","no")</f>
        <v>yes</v>
      </c>
      <c r="V88" s="84" t="str">
        <f>IF(F88='Mastery 4-5 LedgerKey'!F88,"yes","no")</f>
        <v>yes</v>
      </c>
      <c r="W88" s="84" t="str">
        <f>IF(G88='Mastery 4-5 LedgerKey'!G88,"yes","no")</f>
        <v>yes</v>
      </c>
      <c r="X88" s="84" t="str">
        <f>IF(H88='Mastery 4-5 LedgerKey'!H88,"yes","no")</f>
        <v>yes</v>
      </c>
      <c r="Y88" s="84" t="str">
        <f>IF(I88='Mastery 4-5 LedgerKey'!I88,"yes","no")</f>
        <v>yes</v>
      </c>
    </row>
    <row r="89" spans="1:25" x14ac:dyDescent="0.2">
      <c r="A89" s="31"/>
      <c r="B89" s="20"/>
      <c r="C89" s="19"/>
      <c r="D89" s="19"/>
      <c r="E89" s="19"/>
      <c r="F89" s="19"/>
      <c r="G89" s="19"/>
      <c r="H89" s="19"/>
      <c r="I89" s="19"/>
      <c r="J89" s="22"/>
      <c r="K89" s="1"/>
      <c r="Q89" s="31"/>
      <c r="R89" s="84" t="str">
        <f>IF(B89='Mastery 4-5 LedgerKey'!B89,"yes","no")</f>
        <v>yes</v>
      </c>
      <c r="S89" s="84" t="str">
        <f>IF(C89='Mastery 4-5 LedgerKey'!C89,"yes","no")</f>
        <v>yes</v>
      </c>
      <c r="T89" s="84" t="str">
        <f>IF(D89='Mastery 4-5 LedgerKey'!D89,"yes","no")</f>
        <v>yes</v>
      </c>
      <c r="U89" s="84" t="str">
        <f>IF(E89='Mastery 4-5 LedgerKey'!E89,"yes","no")</f>
        <v>yes</v>
      </c>
      <c r="V89" s="84" t="str">
        <f>IF(F89='Mastery 4-5 LedgerKey'!F89,"yes","no")</f>
        <v>yes</v>
      </c>
      <c r="W89" s="84" t="str">
        <f>IF(G89='Mastery 4-5 LedgerKey'!G89,"yes","no")</f>
        <v>yes</v>
      </c>
      <c r="X89" s="84" t="str">
        <f>IF(H89='Mastery 4-5 LedgerKey'!H89,"yes","no")</f>
        <v>yes</v>
      </c>
      <c r="Y89" s="84" t="str">
        <f>IF(I89='Mastery 4-5 LedgerKey'!I89,"yes","no")</f>
        <v>yes</v>
      </c>
    </row>
    <row r="90" spans="1:25" x14ac:dyDescent="0.2">
      <c r="A90" s="31"/>
      <c r="B90" s="20"/>
      <c r="C90" s="19"/>
      <c r="D90" s="19"/>
      <c r="E90" s="19"/>
      <c r="F90" s="19"/>
      <c r="G90" s="19"/>
      <c r="H90" s="19"/>
      <c r="I90" s="19"/>
      <c r="J90" s="22"/>
      <c r="K90" s="1"/>
      <c r="Q90" s="31"/>
      <c r="R90" s="84" t="str">
        <f>IF(B90='Mastery 4-5 LedgerKey'!B90,"yes","no")</f>
        <v>yes</v>
      </c>
      <c r="S90" s="84" t="str">
        <f>IF(C90='Mastery 4-5 LedgerKey'!C90,"yes","no")</f>
        <v>yes</v>
      </c>
      <c r="T90" s="84" t="str">
        <f>IF(D90='Mastery 4-5 LedgerKey'!D90,"yes","no")</f>
        <v>yes</v>
      </c>
      <c r="U90" s="84" t="str">
        <f>IF(E90='Mastery 4-5 LedgerKey'!E90,"yes","no")</f>
        <v>yes</v>
      </c>
      <c r="V90" s="84" t="str">
        <f>IF(F90='Mastery 4-5 LedgerKey'!F90,"yes","no")</f>
        <v>yes</v>
      </c>
      <c r="W90" s="84" t="str">
        <f>IF(G90='Mastery 4-5 LedgerKey'!G90,"yes","no")</f>
        <v>yes</v>
      </c>
      <c r="X90" s="84" t="str">
        <f>IF(H90='Mastery 4-5 LedgerKey'!H90,"yes","no")</f>
        <v>yes</v>
      </c>
      <c r="Y90" s="84" t="str">
        <f>IF(I90='Mastery 4-5 LedgerKey'!I90,"yes","no")</f>
        <v>yes</v>
      </c>
    </row>
    <row r="91" spans="1:25" x14ac:dyDescent="0.2">
      <c r="A91" s="33"/>
      <c r="B91" s="1"/>
      <c r="C91" s="1"/>
      <c r="D91" s="1"/>
      <c r="E91" s="1"/>
      <c r="F91" s="1"/>
      <c r="G91" s="1"/>
      <c r="H91" s="1"/>
      <c r="I91" s="1"/>
      <c r="J91" s="1"/>
      <c r="K91" s="1"/>
      <c r="Q91" s="33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33"/>
      <c r="B92" s="1"/>
      <c r="C92" s="1"/>
      <c r="D92" s="1"/>
      <c r="E92" s="1"/>
      <c r="F92" s="1"/>
      <c r="G92" s="1"/>
      <c r="H92" s="1"/>
      <c r="I92" s="1"/>
      <c r="J92" s="1"/>
      <c r="K92" s="1"/>
      <c r="Q92" s="33"/>
      <c r="R92" s="1"/>
      <c r="S92" s="1"/>
      <c r="T92" s="1"/>
      <c r="U92" s="1"/>
      <c r="V92" s="1"/>
      <c r="W92" s="1"/>
      <c r="X92" s="1"/>
      <c r="Y92" s="1"/>
    </row>
    <row r="93" spans="1:25" x14ac:dyDescent="0.2">
      <c r="B93" s="41" t="s">
        <v>13</v>
      </c>
      <c r="D93" s="1" t="s">
        <v>21</v>
      </c>
      <c r="E93" s="1"/>
      <c r="F93" s="41"/>
      <c r="G93" s="41"/>
      <c r="H93" s="41" t="s">
        <v>14</v>
      </c>
      <c r="I93" s="1">
        <v>510</v>
      </c>
      <c r="J93" s="1"/>
      <c r="K93" s="1"/>
      <c r="R93" s="41" t="s">
        <v>13</v>
      </c>
      <c r="T93" s="1" t="s">
        <v>21</v>
      </c>
      <c r="U93" s="1"/>
      <c r="V93" s="41"/>
      <c r="W93" s="41"/>
      <c r="X93" s="41" t="s">
        <v>14</v>
      </c>
      <c r="Y93" s="1">
        <v>510</v>
      </c>
    </row>
    <row r="94" spans="1:25" ht="13.5" thickBo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1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3.5" thickTop="1" x14ac:dyDescent="0.2">
      <c r="A95" s="7"/>
      <c r="B95" s="43"/>
      <c r="C95" s="33"/>
      <c r="D95" s="44"/>
      <c r="E95" s="44" t="s">
        <v>3</v>
      </c>
      <c r="F95" s="44"/>
      <c r="G95" s="44"/>
      <c r="H95" s="45" t="s">
        <v>15</v>
      </c>
      <c r="I95" s="46"/>
      <c r="J95" s="9"/>
      <c r="K95" s="1"/>
      <c r="Q95" s="7"/>
      <c r="R95" s="43"/>
      <c r="S95" s="33"/>
      <c r="T95" s="44"/>
      <c r="U95" s="44" t="s">
        <v>3</v>
      </c>
      <c r="V95" s="44"/>
      <c r="W95" s="44"/>
      <c r="X95" s="45" t="s">
        <v>15</v>
      </c>
      <c r="Y95" s="46"/>
    </row>
    <row r="96" spans="1:25" ht="13.5" thickBot="1" x14ac:dyDescent="0.25">
      <c r="A96" s="8"/>
      <c r="B96" s="47" t="s">
        <v>6</v>
      </c>
      <c r="C96" s="48"/>
      <c r="D96" s="49" t="s">
        <v>16</v>
      </c>
      <c r="E96" s="49" t="s">
        <v>9</v>
      </c>
      <c r="F96" s="49" t="s">
        <v>10</v>
      </c>
      <c r="G96" s="49" t="s">
        <v>11</v>
      </c>
      <c r="H96" s="49" t="s">
        <v>10</v>
      </c>
      <c r="I96" s="49" t="s">
        <v>11</v>
      </c>
      <c r="J96" s="10"/>
      <c r="K96" s="1"/>
      <c r="Q96" s="8"/>
      <c r="R96" s="47" t="s">
        <v>6</v>
      </c>
      <c r="S96" s="48"/>
      <c r="T96" s="49" t="s">
        <v>16</v>
      </c>
      <c r="U96" s="49" t="s">
        <v>9</v>
      </c>
      <c r="V96" s="49" t="s">
        <v>10</v>
      </c>
      <c r="W96" s="49" t="s">
        <v>11</v>
      </c>
      <c r="X96" s="49" t="s">
        <v>10</v>
      </c>
      <c r="Y96" s="49" t="s">
        <v>11</v>
      </c>
    </row>
    <row r="97" spans="1:25" ht="13.5" thickTop="1" x14ac:dyDescent="0.2">
      <c r="A97" s="16"/>
      <c r="B97" s="84"/>
      <c r="C97" s="54"/>
      <c r="D97" s="54"/>
      <c r="E97" s="54"/>
      <c r="F97" s="54"/>
      <c r="G97" s="54"/>
      <c r="H97" s="54"/>
      <c r="I97" s="55"/>
      <c r="J97" s="24"/>
      <c r="K97" s="1"/>
      <c r="Q97" s="16"/>
      <c r="R97" s="84" t="str">
        <f>IF(B97='Mastery 4-5 LedgerKey'!B97,"yes","no")</f>
        <v>no</v>
      </c>
      <c r="S97" s="84" t="str">
        <f>IF(C97='Mastery 4-5 LedgerKey'!C97,"yes","no")</f>
        <v>no</v>
      </c>
      <c r="T97" s="84" t="str">
        <f>IF(D97='Mastery 4-5 LedgerKey'!D97,"yes","no")</f>
        <v>yes</v>
      </c>
      <c r="U97" s="84" t="str">
        <f>IF(E97='Mastery 4-5 LedgerKey'!E97,"yes","no")</f>
        <v>no</v>
      </c>
      <c r="V97" s="84" t="str">
        <f>IF(F97='Mastery 4-5 LedgerKey'!F97,"yes","no")</f>
        <v>no</v>
      </c>
      <c r="W97" s="84" t="str">
        <f>IF(G97='Mastery 4-5 LedgerKey'!G97,"yes","no")</f>
        <v>yes</v>
      </c>
      <c r="X97" s="84" t="str">
        <f>IF(H97='Mastery 4-5 LedgerKey'!H97,"yes","no")</f>
        <v>no</v>
      </c>
      <c r="Y97" s="84" t="str">
        <f>IF(I97='Mastery 4-5 LedgerKey'!I97,"yes","no")</f>
        <v>yes</v>
      </c>
    </row>
    <row r="98" spans="1:25" x14ac:dyDescent="0.2">
      <c r="A98" s="31"/>
      <c r="B98" s="20"/>
      <c r="C98" s="19"/>
      <c r="D98" s="19"/>
      <c r="E98" s="19"/>
      <c r="F98" s="19"/>
      <c r="G98" s="19"/>
      <c r="H98" s="19"/>
      <c r="I98" s="19"/>
      <c r="J98" s="22"/>
      <c r="K98" s="1"/>
      <c r="Q98" s="31"/>
      <c r="R98" s="84" t="str">
        <f>IF(B98='Mastery 4-5 LedgerKey'!B98,"yes","no")</f>
        <v>yes</v>
      </c>
      <c r="S98" s="84" t="str">
        <f>IF(C98='Mastery 4-5 LedgerKey'!C98,"yes","no")</f>
        <v>yes</v>
      </c>
      <c r="T98" s="84" t="str">
        <f>IF(D98='Mastery 4-5 LedgerKey'!D98,"yes","no")</f>
        <v>yes</v>
      </c>
      <c r="U98" s="84" t="str">
        <f>IF(E98='Mastery 4-5 LedgerKey'!E98,"yes","no")</f>
        <v>yes</v>
      </c>
      <c r="V98" s="84" t="str">
        <f>IF(F98='Mastery 4-5 LedgerKey'!F98,"yes","no")</f>
        <v>yes</v>
      </c>
      <c r="W98" s="84" t="str">
        <f>IF(G98='Mastery 4-5 LedgerKey'!G98,"yes","no")</f>
        <v>yes</v>
      </c>
      <c r="X98" s="84" t="str">
        <f>IF(H98='Mastery 4-5 LedgerKey'!H98,"yes","no")</f>
        <v>yes</v>
      </c>
      <c r="Y98" s="84" t="str">
        <f>IF(I98='Mastery 4-5 LedgerKey'!I98,"yes","no")</f>
        <v>yes</v>
      </c>
    </row>
    <row r="99" spans="1:25" x14ac:dyDescent="0.2">
      <c r="A99" s="31"/>
      <c r="B99" s="20"/>
      <c r="C99" s="19"/>
      <c r="D99" s="19"/>
      <c r="E99" s="19"/>
      <c r="F99" s="19"/>
      <c r="G99" s="19"/>
      <c r="H99" s="19"/>
      <c r="I99" s="19"/>
      <c r="J99" s="22"/>
      <c r="K99" s="1"/>
      <c r="Q99" s="31"/>
      <c r="R99" s="84" t="str">
        <f>IF(B99='Mastery 4-5 LedgerKey'!B99,"yes","no")</f>
        <v>yes</v>
      </c>
      <c r="S99" s="84" t="str">
        <f>IF(C99='Mastery 4-5 LedgerKey'!C99,"yes","no")</f>
        <v>yes</v>
      </c>
      <c r="T99" s="84" t="str">
        <f>IF(D99='Mastery 4-5 LedgerKey'!D99,"yes","no")</f>
        <v>yes</v>
      </c>
      <c r="U99" s="84" t="str">
        <f>IF(E99='Mastery 4-5 LedgerKey'!E99,"yes","no")</f>
        <v>yes</v>
      </c>
      <c r="V99" s="84" t="str">
        <f>IF(F99='Mastery 4-5 LedgerKey'!F99,"yes","no")</f>
        <v>yes</v>
      </c>
      <c r="W99" s="84" t="str">
        <f>IF(G99='Mastery 4-5 LedgerKey'!G99,"yes","no")</f>
        <v>yes</v>
      </c>
      <c r="X99" s="84" t="str">
        <f>IF(H99='Mastery 4-5 LedgerKey'!H99,"yes","no")</f>
        <v>yes</v>
      </c>
      <c r="Y99" s="84" t="str">
        <f>IF(I99='Mastery 4-5 LedgerKey'!I99,"yes","no")</f>
        <v>yes</v>
      </c>
    </row>
    <row r="100" spans="1:25" x14ac:dyDescent="0.2">
      <c r="A100" s="16"/>
      <c r="B100" s="18"/>
      <c r="C100" s="17"/>
      <c r="D100" s="17"/>
      <c r="E100" s="17"/>
      <c r="F100" s="17"/>
      <c r="G100" s="17"/>
      <c r="H100" s="17"/>
      <c r="I100" s="17"/>
      <c r="J100" s="24"/>
      <c r="K100" s="1"/>
      <c r="Q100" s="16"/>
      <c r="R100" s="84" t="str">
        <f>IF(B100='Mastery 4-5 LedgerKey'!B100,"yes","no")</f>
        <v>yes</v>
      </c>
      <c r="S100" s="84" t="str">
        <f>IF(C100='Mastery 4-5 LedgerKey'!C100,"yes","no")</f>
        <v>yes</v>
      </c>
      <c r="T100" s="84" t="str">
        <f>IF(D100='Mastery 4-5 LedgerKey'!D100,"yes","no")</f>
        <v>yes</v>
      </c>
      <c r="U100" s="84" t="str">
        <f>IF(E100='Mastery 4-5 LedgerKey'!E100,"yes","no")</f>
        <v>yes</v>
      </c>
      <c r="V100" s="84" t="str">
        <f>IF(F100='Mastery 4-5 LedgerKey'!F100,"yes","no")</f>
        <v>yes</v>
      </c>
      <c r="W100" s="84" t="str">
        <f>IF(G100='Mastery 4-5 LedgerKey'!G100,"yes","no")</f>
        <v>yes</v>
      </c>
      <c r="X100" s="84" t="str">
        <f>IF(H100='Mastery 4-5 LedgerKey'!H100,"yes","no")</f>
        <v>yes</v>
      </c>
      <c r="Y100" s="84" t="str">
        <f>IF(I100='Mastery 4-5 LedgerKey'!I100,"yes","no")</f>
        <v>yes</v>
      </c>
    </row>
    <row r="101" spans="1:25" x14ac:dyDescent="0.2">
      <c r="A101" s="31"/>
      <c r="B101" s="20"/>
      <c r="C101" s="19"/>
      <c r="D101" s="19"/>
      <c r="E101" s="19"/>
      <c r="F101" s="19"/>
      <c r="G101" s="19"/>
      <c r="H101" s="19"/>
      <c r="I101" s="19"/>
      <c r="J101" s="22"/>
      <c r="K101" s="1"/>
      <c r="Q101" s="31"/>
      <c r="R101" s="84" t="str">
        <f>IF(B101='Mastery 4-5 LedgerKey'!B101,"yes","no")</f>
        <v>yes</v>
      </c>
      <c r="S101" s="84" t="str">
        <f>IF(C101='Mastery 4-5 LedgerKey'!C101,"yes","no")</f>
        <v>yes</v>
      </c>
      <c r="T101" s="84" t="str">
        <f>IF(D101='Mastery 4-5 LedgerKey'!D101,"yes","no")</f>
        <v>yes</v>
      </c>
      <c r="U101" s="84" t="str">
        <f>IF(E101='Mastery 4-5 LedgerKey'!E101,"yes","no")</f>
        <v>yes</v>
      </c>
      <c r="V101" s="84" t="str">
        <f>IF(F101='Mastery 4-5 LedgerKey'!F101,"yes","no")</f>
        <v>yes</v>
      </c>
      <c r="W101" s="84" t="str">
        <f>IF(G101='Mastery 4-5 LedgerKey'!G101,"yes","no")</f>
        <v>yes</v>
      </c>
      <c r="X101" s="84" t="str">
        <f>IF(H101='Mastery 4-5 LedgerKey'!H101,"yes","no")</f>
        <v>yes</v>
      </c>
      <c r="Y101" s="84" t="str">
        <f>IF(I101='Mastery 4-5 LedgerKey'!I101,"yes","no")</f>
        <v>yes</v>
      </c>
    </row>
    <row r="102" spans="1:25" x14ac:dyDescent="0.2">
      <c r="A102" s="31"/>
      <c r="B102" s="20"/>
      <c r="C102" s="19"/>
      <c r="D102" s="19"/>
      <c r="E102" s="19"/>
      <c r="F102" s="19"/>
      <c r="G102" s="19"/>
      <c r="H102" s="19"/>
      <c r="I102" s="19"/>
      <c r="J102" s="22"/>
      <c r="K102" s="1"/>
      <c r="Q102" s="31"/>
      <c r="R102" s="84" t="str">
        <f>IF(B102='Mastery 4-5 LedgerKey'!B102,"yes","no")</f>
        <v>yes</v>
      </c>
      <c r="S102" s="84" t="str">
        <f>IF(C102='Mastery 4-5 LedgerKey'!C102,"yes","no")</f>
        <v>yes</v>
      </c>
      <c r="T102" s="84" t="str">
        <f>IF(D102='Mastery 4-5 LedgerKey'!D102,"yes","no")</f>
        <v>yes</v>
      </c>
      <c r="U102" s="84" t="str">
        <f>IF(E102='Mastery 4-5 LedgerKey'!E102,"yes","no")</f>
        <v>yes</v>
      </c>
      <c r="V102" s="84" t="str">
        <f>IF(F102='Mastery 4-5 LedgerKey'!F102,"yes","no")</f>
        <v>yes</v>
      </c>
      <c r="W102" s="84" t="str">
        <f>IF(G102='Mastery 4-5 LedgerKey'!G102,"yes","no")</f>
        <v>yes</v>
      </c>
      <c r="X102" s="84" t="str">
        <f>IF(H102='Mastery 4-5 LedgerKey'!H102,"yes","no")</f>
        <v>yes</v>
      </c>
      <c r="Y102" s="84" t="str">
        <f>IF(I102='Mastery 4-5 LedgerKey'!I102,"yes","no")</f>
        <v>yes</v>
      </c>
    </row>
    <row r="103" spans="1:25" x14ac:dyDescent="0.2">
      <c r="A103" s="50"/>
      <c r="B103" s="51"/>
      <c r="C103" s="51"/>
      <c r="D103" s="51"/>
      <c r="E103" s="51"/>
      <c r="F103" s="51"/>
      <c r="G103" s="51"/>
      <c r="H103" s="51"/>
      <c r="I103" s="51"/>
      <c r="J103" s="52"/>
      <c r="K103" s="1"/>
      <c r="Q103" s="50"/>
      <c r="R103" s="51"/>
      <c r="S103" s="51"/>
      <c r="T103" s="51"/>
      <c r="U103" s="51"/>
      <c r="V103" s="51"/>
      <c r="W103" s="51"/>
      <c r="X103" s="51"/>
      <c r="Y103" s="51"/>
    </row>
    <row r="104" spans="1:25" x14ac:dyDescent="0.2">
      <c r="A104" s="33"/>
      <c r="B104" s="1"/>
      <c r="C104" s="1"/>
      <c r="D104" s="1"/>
      <c r="E104" s="1"/>
      <c r="F104" s="1"/>
      <c r="G104" s="1"/>
      <c r="H104" s="1"/>
      <c r="I104" s="1"/>
      <c r="J104" s="1"/>
      <c r="K104" s="1"/>
      <c r="Q104" s="33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33"/>
      <c r="B105" s="1"/>
      <c r="C105" s="1"/>
      <c r="D105" s="1"/>
      <c r="E105" s="1"/>
      <c r="F105" s="1"/>
      <c r="G105" s="1"/>
      <c r="H105" s="1"/>
      <c r="I105" s="1"/>
      <c r="J105" s="1"/>
      <c r="K105" s="1"/>
      <c r="Q105" s="33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33"/>
      <c r="B106" s="1"/>
      <c r="C106" s="1"/>
      <c r="D106" s="1"/>
      <c r="E106" s="1"/>
      <c r="F106" s="1"/>
      <c r="G106" s="1"/>
      <c r="H106" s="1"/>
      <c r="I106" s="1"/>
      <c r="J106" s="1"/>
      <c r="K106" s="1"/>
      <c r="Q106" s="33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33"/>
      <c r="B107" s="1"/>
      <c r="C107" s="1"/>
      <c r="D107" s="1"/>
      <c r="E107" s="1"/>
      <c r="F107" s="1"/>
      <c r="G107" s="1"/>
      <c r="H107" s="1"/>
      <c r="I107" s="1"/>
      <c r="J107" s="1"/>
      <c r="K107" s="1"/>
      <c r="Q107" s="33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B108" s="41" t="s">
        <v>13</v>
      </c>
      <c r="D108" s="1" t="s">
        <v>31</v>
      </c>
      <c r="E108" s="1"/>
      <c r="F108" s="41"/>
      <c r="G108" s="41"/>
      <c r="H108" s="41" t="s">
        <v>14</v>
      </c>
      <c r="I108" s="1">
        <v>520</v>
      </c>
      <c r="J108" s="1"/>
      <c r="K108" s="1"/>
      <c r="R108" s="41" t="s">
        <v>13</v>
      </c>
      <c r="T108" s="1" t="s">
        <v>31</v>
      </c>
      <c r="U108" s="1"/>
      <c r="V108" s="41"/>
      <c r="W108" s="41"/>
      <c r="X108" s="41" t="s">
        <v>14</v>
      </c>
      <c r="Y108" s="1">
        <v>520</v>
      </c>
    </row>
    <row r="109" spans="1:25" ht="13.5" thickBo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1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3.5" thickTop="1" x14ac:dyDescent="0.2">
      <c r="A110" s="7"/>
      <c r="B110" s="43"/>
      <c r="C110" s="33"/>
      <c r="D110" s="44"/>
      <c r="E110" s="44" t="s">
        <v>3</v>
      </c>
      <c r="F110" s="44"/>
      <c r="G110" s="44"/>
      <c r="H110" s="45" t="s">
        <v>15</v>
      </c>
      <c r="I110" s="46"/>
      <c r="J110" s="9"/>
      <c r="K110" s="1"/>
      <c r="Q110" s="7"/>
      <c r="R110" s="43"/>
      <c r="S110" s="33"/>
      <c r="T110" s="44"/>
      <c r="U110" s="44" t="s">
        <v>3</v>
      </c>
      <c r="V110" s="44"/>
      <c r="W110" s="44"/>
      <c r="X110" s="45" t="s">
        <v>15</v>
      </c>
      <c r="Y110" s="46"/>
    </row>
    <row r="111" spans="1:25" ht="13.5" thickBot="1" x14ac:dyDescent="0.25">
      <c r="A111" s="8"/>
      <c r="B111" s="47" t="s">
        <v>6</v>
      </c>
      <c r="C111" s="48"/>
      <c r="D111" s="49" t="s">
        <v>16</v>
      </c>
      <c r="E111" s="49" t="s">
        <v>9</v>
      </c>
      <c r="F111" s="49" t="s">
        <v>10</v>
      </c>
      <c r="G111" s="49" t="s">
        <v>11</v>
      </c>
      <c r="H111" s="49" t="s">
        <v>10</v>
      </c>
      <c r="I111" s="49" t="s">
        <v>11</v>
      </c>
      <c r="J111" s="10"/>
      <c r="K111" s="1"/>
      <c r="Q111" s="8"/>
      <c r="R111" s="47" t="s">
        <v>6</v>
      </c>
      <c r="S111" s="48"/>
      <c r="T111" s="49" t="s">
        <v>16</v>
      </c>
      <c r="U111" s="49" t="s">
        <v>9</v>
      </c>
      <c r="V111" s="49" t="s">
        <v>10</v>
      </c>
      <c r="W111" s="49" t="s">
        <v>11</v>
      </c>
      <c r="X111" s="49" t="s">
        <v>10</v>
      </c>
      <c r="Y111" s="49" t="s">
        <v>11</v>
      </c>
    </row>
    <row r="112" spans="1:25" ht="13.5" thickTop="1" x14ac:dyDescent="0.2">
      <c r="A112" s="16"/>
      <c r="B112" s="84"/>
      <c r="C112" s="54"/>
      <c r="D112" s="54"/>
      <c r="E112" s="54"/>
      <c r="F112" s="54"/>
      <c r="G112" s="54"/>
      <c r="H112" s="54"/>
      <c r="I112" s="55"/>
      <c r="J112" s="24"/>
      <c r="K112" s="1"/>
      <c r="Q112" s="16"/>
      <c r="R112" s="84" t="str">
        <f>IF(B112='Mastery 4-5 LedgerKey'!B112,"yes","no")</f>
        <v>no</v>
      </c>
      <c r="S112" s="84" t="str">
        <f>IF(C112='Mastery 4-5 LedgerKey'!C112,"yes","no")</f>
        <v>no</v>
      </c>
      <c r="T112" s="84" t="str">
        <f>IF(D112='Mastery 4-5 LedgerKey'!D112,"yes","no")</f>
        <v>yes</v>
      </c>
      <c r="U112" s="84" t="str">
        <f>IF(E112='Mastery 4-5 LedgerKey'!E112,"yes","no")</f>
        <v>no</v>
      </c>
      <c r="V112" s="84" t="str">
        <f>IF(F112='Mastery 4-5 LedgerKey'!F112,"yes","no")</f>
        <v>no</v>
      </c>
      <c r="W112" s="84" t="str">
        <f>IF(G112='Mastery 4-5 LedgerKey'!G112,"yes","no")</f>
        <v>yes</v>
      </c>
      <c r="X112" s="84" t="str">
        <f>IF(H112='Mastery 4-5 LedgerKey'!H112,"yes","no")</f>
        <v>no</v>
      </c>
      <c r="Y112" s="84" t="str">
        <f>IF(I112='Mastery 4-5 LedgerKey'!I112,"yes","no")</f>
        <v>yes</v>
      </c>
    </row>
    <row r="113" spans="1:25" x14ac:dyDescent="0.2">
      <c r="A113" s="31"/>
      <c r="B113" s="20"/>
      <c r="C113" s="19"/>
      <c r="D113" s="19"/>
      <c r="E113" s="19"/>
      <c r="F113" s="19"/>
      <c r="G113" s="19"/>
      <c r="H113" s="19"/>
      <c r="I113" s="19"/>
      <c r="J113" s="22"/>
      <c r="K113" s="1"/>
      <c r="Q113" s="31"/>
      <c r="R113" s="84" t="str">
        <f>IF(B113='Mastery 4-5 LedgerKey'!B113,"yes","no")</f>
        <v>yes</v>
      </c>
      <c r="S113" s="84" t="str">
        <f>IF(C113='Mastery 4-5 LedgerKey'!C113,"yes","no")</f>
        <v>yes</v>
      </c>
      <c r="T113" s="84" t="str">
        <f>IF(D113='Mastery 4-5 LedgerKey'!D113,"yes","no")</f>
        <v>yes</v>
      </c>
      <c r="U113" s="84" t="str">
        <f>IF(E113='Mastery 4-5 LedgerKey'!E113,"yes","no")</f>
        <v>yes</v>
      </c>
      <c r="V113" s="84" t="str">
        <f>IF(F113='Mastery 4-5 LedgerKey'!F113,"yes","no")</f>
        <v>yes</v>
      </c>
      <c r="W113" s="84" t="str">
        <f>IF(G113='Mastery 4-5 LedgerKey'!G113,"yes","no")</f>
        <v>yes</v>
      </c>
      <c r="X113" s="84" t="str">
        <f>IF(H113='Mastery 4-5 LedgerKey'!H113,"yes","no")</f>
        <v>yes</v>
      </c>
      <c r="Y113" s="84" t="str">
        <f>IF(I113='Mastery 4-5 LedgerKey'!I113,"yes","no")</f>
        <v>yes</v>
      </c>
    </row>
    <row r="114" spans="1:25" x14ac:dyDescent="0.2">
      <c r="A114" s="31"/>
      <c r="B114" s="20"/>
      <c r="C114" s="19"/>
      <c r="D114" s="19"/>
      <c r="E114" s="19"/>
      <c r="F114" s="19"/>
      <c r="G114" s="19"/>
      <c r="H114" s="19"/>
      <c r="I114" s="19"/>
      <c r="J114" s="22"/>
      <c r="K114" s="1"/>
      <c r="Q114" s="31"/>
      <c r="R114" s="84" t="str">
        <f>IF(B114='Mastery 4-5 LedgerKey'!B114,"yes","no")</f>
        <v>yes</v>
      </c>
      <c r="S114" s="84" t="str">
        <f>IF(C114='Mastery 4-5 LedgerKey'!C114,"yes","no")</f>
        <v>yes</v>
      </c>
      <c r="T114" s="84" t="str">
        <f>IF(D114='Mastery 4-5 LedgerKey'!D114,"yes","no")</f>
        <v>yes</v>
      </c>
      <c r="U114" s="84" t="str">
        <f>IF(E114='Mastery 4-5 LedgerKey'!E114,"yes","no")</f>
        <v>yes</v>
      </c>
      <c r="V114" s="84" t="str">
        <f>IF(F114='Mastery 4-5 LedgerKey'!F114,"yes","no")</f>
        <v>yes</v>
      </c>
      <c r="W114" s="84" t="str">
        <f>IF(G114='Mastery 4-5 LedgerKey'!G114,"yes","no")</f>
        <v>yes</v>
      </c>
      <c r="X114" s="84" t="str">
        <f>IF(H114='Mastery 4-5 LedgerKey'!H114,"yes","no")</f>
        <v>yes</v>
      </c>
      <c r="Y114" s="84" t="str">
        <f>IF(I114='Mastery 4-5 LedgerKey'!I114,"yes","no")</f>
        <v>yes</v>
      </c>
    </row>
    <row r="115" spans="1:25" x14ac:dyDescent="0.2">
      <c r="A115" s="16"/>
      <c r="B115" s="18"/>
      <c r="C115" s="17"/>
      <c r="D115" s="17"/>
      <c r="E115" s="17"/>
      <c r="F115" s="17"/>
      <c r="G115" s="17"/>
      <c r="H115" s="17"/>
      <c r="I115" s="17"/>
      <c r="J115" s="24"/>
      <c r="K115" s="1"/>
      <c r="Q115" s="16"/>
      <c r="R115" s="84" t="str">
        <f>IF(B115='Mastery 4-5 LedgerKey'!B115,"yes","no")</f>
        <v>yes</v>
      </c>
      <c r="S115" s="84" t="str">
        <f>IF(C115='Mastery 4-5 LedgerKey'!C115,"yes","no")</f>
        <v>yes</v>
      </c>
      <c r="T115" s="84" t="str">
        <f>IF(D115='Mastery 4-5 LedgerKey'!D115,"yes","no")</f>
        <v>yes</v>
      </c>
      <c r="U115" s="84" t="str">
        <f>IF(E115='Mastery 4-5 LedgerKey'!E115,"yes","no")</f>
        <v>yes</v>
      </c>
      <c r="V115" s="84" t="str">
        <f>IF(F115='Mastery 4-5 LedgerKey'!F115,"yes","no")</f>
        <v>yes</v>
      </c>
      <c r="W115" s="84" t="str">
        <f>IF(G115='Mastery 4-5 LedgerKey'!G115,"yes","no")</f>
        <v>yes</v>
      </c>
      <c r="X115" s="84" t="str">
        <f>IF(H115='Mastery 4-5 LedgerKey'!H115,"yes","no")</f>
        <v>yes</v>
      </c>
      <c r="Y115" s="84" t="str">
        <f>IF(I115='Mastery 4-5 LedgerKey'!I115,"yes","no")</f>
        <v>yes</v>
      </c>
    </row>
    <row r="116" spans="1:25" x14ac:dyDescent="0.2">
      <c r="A116" s="31"/>
      <c r="B116" s="20"/>
      <c r="C116" s="19"/>
      <c r="D116" s="19"/>
      <c r="E116" s="19"/>
      <c r="F116" s="19"/>
      <c r="G116" s="19"/>
      <c r="H116" s="19"/>
      <c r="I116" s="19"/>
      <c r="J116" s="22"/>
      <c r="K116" s="1"/>
      <c r="Q116" s="31"/>
      <c r="R116" s="84" t="str">
        <f>IF(B116='Mastery 4-5 LedgerKey'!B116,"yes","no")</f>
        <v>yes</v>
      </c>
      <c r="S116" s="84" t="str">
        <f>IF(C116='Mastery 4-5 LedgerKey'!C116,"yes","no")</f>
        <v>yes</v>
      </c>
      <c r="T116" s="84" t="str">
        <f>IF(D116='Mastery 4-5 LedgerKey'!D116,"yes","no")</f>
        <v>yes</v>
      </c>
      <c r="U116" s="84" t="str">
        <f>IF(E116='Mastery 4-5 LedgerKey'!E116,"yes","no")</f>
        <v>yes</v>
      </c>
      <c r="V116" s="84" t="str">
        <f>IF(F116='Mastery 4-5 LedgerKey'!F116,"yes","no")</f>
        <v>yes</v>
      </c>
      <c r="W116" s="84" t="str">
        <f>IF(G116='Mastery 4-5 LedgerKey'!G116,"yes","no")</f>
        <v>yes</v>
      </c>
      <c r="X116" s="84" t="str">
        <f>IF(H116='Mastery 4-5 LedgerKey'!H116,"yes","no")</f>
        <v>yes</v>
      </c>
      <c r="Y116" s="84" t="str">
        <f>IF(I116='Mastery 4-5 LedgerKey'!I116,"yes","no")</f>
        <v>yes</v>
      </c>
    </row>
    <row r="117" spans="1:25" x14ac:dyDescent="0.2">
      <c r="A117" s="31"/>
      <c r="B117" s="20"/>
      <c r="C117" s="19"/>
      <c r="D117" s="19"/>
      <c r="E117" s="19"/>
      <c r="F117" s="19"/>
      <c r="G117" s="19"/>
      <c r="H117" s="19"/>
      <c r="I117" s="19"/>
      <c r="J117" s="22"/>
      <c r="K117" s="1"/>
      <c r="Q117" s="31"/>
      <c r="R117" s="84" t="str">
        <f>IF(B117='Mastery 4-5 LedgerKey'!B117,"yes","no")</f>
        <v>yes</v>
      </c>
      <c r="S117" s="84" t="str">
        <f>IF(C117='Mastery 4-5 LedgerKey'!C117,"yes","no")</f>
        <v>yes</v>
      </c>
      <c r="T117" s="84" t="str">
        <f>IF(D117='Mastery 4-5 LedgerKey'!D117,"yes","no")</f>
        <v>yes</v>
      </c>
      <c r="U117" s="84" t="str">
        <f>IF(E117='Mastery 4-5 LedgerKey'!E117,"yes","no")</f>
        <v>yes</v>
      </c>
      <c r="V117" s="84" t="str">
        <f>IF(F117='Mastery 4-5 LedgerKey'!F117,"yes","no")</f>
        <v>yes</v>
      </c>
      <c r="W117" s="84" t="str">
        <f>IF(G117='Mastery 4-5 LedgerKey'!G117,"yes","no")</f>
        <v>yes</v>
      </c>
      <c r="X117" s="84" t="str">
        <f>IF(H117='Mastery 4-5 LedgerKey'!H117,"yes","no")</f>
        <v>yes</v>
      </c>
      <c r="Y117" s="84" t="str">
        <f>IF(I117='Mastery 4-5 LedgerKey'!I117,"yes","no")</f>
        <v>yes</v>
      </c>
    </row>
    <row r="120" spans="1:25" x14ac:dyDescent="0.2">
      <c r="B120" s="41" t="s">
        <v>13</v>
      </c>
      <c r="D120" s="1" t="s">
        <v>32</v>
      </c>
      <c r="E120" s="1"/>
      <c r="F120" s="41"/>
      <c r="G120" s="41"/>
      <c r="H120" s="41" t="s">
        <v>14</v>
      </c>
      <c r="I120" s="1">
        <v>530</v>
      </c>
      <c r="J120" s="1"/>
      <c r="R120" s="41" t="s">
        <v>13</v>
      </c>
      <c r="T120" s="1" t="s">
        <v>32</v>
      </c>
      <c r="U120" s="1"/>
      <c r="V120" s="41"/>
      <c r="W120" s="41"/>
      <c r="X120" s="41" t="s">
        <v>14</v>
      </c>
      <c r="Y120" s="1">
        <v>530</v>
      </c>
    </row>
    <row r="121" spans="1:25" ht="13.5" thickBo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3.5" thickTop="1" x14ac:dyDescent="0.2">
      <c r="A122" s="7"/>
      <c r="B122" s="43"/>
      <c r="C122" s="33"/>
      <c r="D122" s="44"/>
      <c r="E122" s="44" t="s">
        <v>3</v>
      </c>
      <c r="F122" s="44"/>
      <c r="G122" s="44"/>
      <c r="H122" s="45" t="s">
        <v>15</v>
      </c>
      <c r="I122" s="46"/>
      <c r="J122" s="9"/>
      <c r="Q122" s="7"/>
      <c r="R122" s="43"/>
      <c r="S122" s="33"/>
      <c r="T122" s="44"/>
      <c r="U122" s="44" t="s">
        <v>3</v>
      </c>
      <c r="V122" s="44"/>
      <c r="W122" s="44"/>
      <c r="X122" s="45" t="s">
        <v>15</v>
      </c>
      <c r="Y122" s="46"/>
    </row>
    <row r="123" spans="1:25" ht="13.5" thickBot="1" x14ac:dyDescent="0.25">
      <c r="A123" s="8"/>
      <c r="B123" s="47" t="s">
        <v>6</v>
      </c>
      <c r="C123" s="48"/>
      <c r="D123" s="49" t="s">
        <v>16</v>
      </c>
      <c r="E123" s="49" t="s">
        <v>9</v>
      </c>
      <c r="F123" s="49" t="s">
        <v>10</v>
      </c>
      <c r="G123" s="49" t="s">
        <v>11</v>
      </c>
      <c r="H123" s="49" t="s">
        <v>10</v>
      </c>
      <c r="I123" s="49" t="s">
        <v>11</v>
      </c>
      <c r="J123" s="10"/>
      <c r="Q123" s="8"/>
      <c r="R123" s="47" t="s">
        <v>6</v>
      </c>
      <c r="S123" s="48"/>
      <c r="T123" s="49" t="s">
        <v>16</v>
      </c>
      <c r="U123" s="49" t="s">
        <v>9</v>
      </c>
      <c r="V123" s="49" t="s">
        <v>10</v>
      </c>
      <c r="W123" s="49" t="s">
        <v>11</v>
      </c>
      <c r="X123" s="49" t="s">
        <v>10</v>
      </c>
      <c r="Y123" s="49" t="s">
        <v>11</v>
      </c>
    </row>
    <row r="124" spans="1:25" ht="13.5" thickTop="1" x14ac:dyDescent="0.2">
      <c r="A124" s="16"/>
      <c r="B124" s="84"/>
      <c r="C124" s="54"/>
      <c r="D124" s="54"/>
      <c r="E124" s="54"/>
      <c r="F124" s="54"/>
      <c r="G124" s="54"/>
      <c r="H124" s="54"/>
      <c r="I124" s="55"/>
      <c r="J124" s="24"/>
      <c r="Q124" s="16"/>
      <c r="R124" s="84" t="str">
        <f>IF(B124='Mastery 4-5 LedgerKey'!B124,"yes","no")</f>
        <v>no</v>
      </c>
      <c r="S124" s="84" t="str">
        <f>IF(C124='Mastery 4-5 LedgerKey'!C124,"yes","no")</f>
        <v>no</v>
      </c>
      <c r="T124" s="84" t="str">
        <f>IF(D124='Mastery 4-5 LedgerKey'!D124,"yes","no")</f>
        <v>yes</v>
      </c>
      <c r="U124" s="84" t="str">
        <f>IF(E124='Mastery 4-5 LedgerKey'!E124,"yes","no")</f>
        <v>no</v>
      </c>
      <c r="V124" s="84" t="str">
        <f>IF(F124='Mastery 4-5 LedgerKey'!F124,"yes","no")</f>
        <v>no</v>
      </c>
      <c r="W124" s="84" t="str">
        <f>IF(G124='Mastery 4-5 LedgerKey'!G124,"yes","no")</f>
        <v>yes</v>
      </c>
      <c r="X124" s="84" t="str">
        <f>IF(H124='Mastery 4-5 LedgerKey'!H124,"yes","no")</f>
        <v>no</v>
      </c>
      <c r="Y124" s="84" t="str">
        <f>IF(I124='Mastery 4-5 LedgerKey'!I124,"yes","no")</f>
        <v>yes</v>
      </c>
    </row>
    <row r="125" spans="1:25" x14ac:dyDescent="0.2">
      <c r="A125" s="31"/>
      <c r="B125" s="20"/>
      <c r="C125" s="19"/>
      <c r="D125" s="19"/>
      <c r="E125" s="19"/>
      <c r="F125" s="19"/>
      <c r="G125" s="19"/>
      <c r="H125" s="19"/>
      <c r="I125" s="19"/>
      <c r="J125" s="22"/>
      <c r="Q125" s="31"/>
      <c r="R125" s="84" t="str">
        <f>IF(B125='Mastery 4-5 LedgerKey'!B125,"yes","no")</f>
        <v>yes</v>
      </c>
      <c r="S125" s="84" t="str">
        <f>IF(C125='Mastery 4-5 LedgerKey'!C125,"yes","no")</f>
        <v>yes</v>
      </c>
      <c r="T125" s="84" t="str">
        <f>IF(D125='Mastery 4-5 LedgerKey'!D125,"yes","no")</f>
        <v>yes</v>
      </c>
      <c r="U125" s="84" t="str">
        <f>IF(E125='Mastery 4-5 LedgerKey'!E125,"yes","no")</f>
        <v>yes</v>
      </c>
      <c r="V125" s="84" t="str">
        <f>IF(F125='Mastery 4-5 LedgerKey'!F125,"yes","no")</f>
        <v>yes</v>
      </c>
      <c r="W125" s="84" t="str">
        <f>IF(G125='Mastery 4-5 LedgerKey'!G125,"yes","no")</f>
        <v>yes</v>
      </c>
      <c r="X125" s="84" t="str">
        <f>IF(H125='Mastery 4-5 LedgerKey'!H125,"yes","no")</f>
        <v>yes</v>
      </c>
      <c r="Y125" s="84" t="str">
        <f>IF(I125='Mastery 4-5 LedgerKey'!I125,"yes","no")</f>
        <v>yes</v>
      </c>
    </row>
    <row r="126" spans="1:25" x14ac:dyDescent="0.2">
      <c r="A126" s="31"/>
      <c r="B126" s="20"/>
      <c r="C126" s="19"/>
      <c r="D126" s="19"/>
      <c r="E126" s="19"/>
      <c r="F126" s="19"/>
      <c r="G126" s="19"/>
      <c r="H126" s="19"/>
      <c r="I126" s="19"/>
      <c r="J126" s="22"/>
      <c r="Q126" s="31"/>
      <c r="R126" s="84" t="str">
        <f>IF(B126='Mastery 4-5 LedgerKey'!B126,"yes","no")</f>
        <v>yes</v>
      </c>
      <c r="S126" s="84" t="str">
        <f>IF(C126='Mastery 4-5 LedgerKey'!C126,"yes","no")</f>
        <v>yes</v>
      </c>
      <c r="T126" s="84" t="str">
        <f>IF(D126='Mastery 4-5 LedgerKey'!D126,"yes","no")</f>
        <v>yes</v>
      </c>
      <c r="U126" s="84" t="str">
        <f>IF(E126='Mastery 4-5 LedgerKey'!E126,"yes","no")</f>
        <v>yes</v>
      </c>
      <c r="V126" s="84" t="str">
        <f>IF(F126='Mastery 4-5 LedgerKey'!F126,"yes","no")</f>
        <v>yes</v>
      </c>
      <c r="W126" s="84" t="str">
        <f>IF(G126='Mastery 4-5 LedgerKey'!G126,"yes","no")</f>
        <v>yes</v>
      </c>
      <c r="X126" s="84" t="str">
        <f>IF(H126='Mastery 4-5 LedgerKey'!H126,"yes","no")</f>
        <v>yes</v>
      </c>
      <c r="Y126" s="84" t="str">
        <f>IF(I126='Mastery 4-5 LedgerKey'!I126,"yes","no")</f>
        <v>yes</v>
      </c>
    </row>
    <row r="127" spans="1:25" x14ac:dyDescent="0.2">
      <c r="A127" s="16"/>
      <c r="B127" s="18"/>
      <c r="C127" s="17"/>
      <c r="D127" s="17"/>
      <c r="E127" s="17"/>
      <c r="F127" s="17"/>
      <c r="G127" s="17"/>
      <c r="H127" s="17"/>
      <c r="I127" s="17"/>
      <c r="J127" s="24"/>
      <c r="Q127" s="16"/>
      <c r="R127" s="84" t="str">
        <f>IF(B127='Mastery 4-5 LedgerKey'!B127,"yes","no")</f>
        <v>yes</v>
      </c>
      <c r="S127" s="84" t="str">
        <f>IF(C127='Mastery 4-5 LedgerKey'!C127,"yes","no")</f>
        <v>yes</v>
      </c>
      <c r="T127" s="84" t="str">
        <f>IF(D127='Mastery 4-5 LedgerKey'!D127,"yes","no")</f>
        <v>yes</v>
      </c>
      <c r="U127" s="84" t="str">
        <f>IF(E127='Mastery 4-5 LedgerKey'!E127,"yes","no")</f>
        <v>yes</v>
      </c>
      <c r="V127" s="84" t="str">
        <f>IF(F127='Mastery 4-5 LedgerKey'!F127,"yes","no")</f>
        <v>yes</v>
      </c>
      <c r="W127" s="84" t="str">
        <f>IF(G127='Mastery 4-5 LedgerKey'!G127,"yes","no")</f>
        <v>yes</v>
      </c>
      <c r="X127" s="84" t="str">
        <f>IF(H127='Mastery 4-5 LedgerKey'!H127,"yes","no")</f>
        <v>yes</v>
      </c>
      <c r="Y127" s="84" t="str">
        <f>IF(I127='Mastery 4-5 LedgerKey'!I127,"yes","no")</f>
        <v>yes</v>
      </c>
    </row>
    <row r="128" spans="1:25" x14ac:dyDescent="0.2">
      <c r="A128" s="31"/>
      <c r="B128" s="20"/>
      <c r="C128" s="19"/>
      <c r="D128" s="19"/>
      <c r="E128" s="19"/>
      <c r="F128" s="19"/>
      <c r="G128" s="19"/>
      <c r="H128" s="19"/>
      <c r="I128" s="19"/>
      <c r="J128" s="22"/>
      <c r="Q128" s="31"/>
      <c r="R128" s="84" t="str">
        <f>IF(B128='Mastery 4-5 LedgerKey'!B128,"yes","no")</f>
        <v>yes</v>
      </c>
      <c r="S128" s="84" t="str">
        <f>IF(C128='Mastery 4-5 LedgerKey'!C128,"yes","no")</f>
        <v>yes</v>
      </c>
      <c r="T128" s="84" t="str">
        <f>IF(D128='Mastery 4-5 LedgerKey'!D128,"yes","no")</f>
        <v>yes</v>
      </c>
      <c r="U128" s="84" t="str">
        <f>IF(E128='Mastery 4-5 LedgerKey'!E128,"yes","no")</f>
        <v>yes</v>
      </c>
      <c r="V128" s="84" t="str">
        <f>IF(F128='Mastery 4-5 LedgerKey'!F128,"yes","no")</f>
        <v>yes</v>
      </c>
      <c r="W128" s="84" t="str">
        <f>IF(G128='Mastery 4-5 LedgerKey'!G128,"yes","no")</f>
        <v>yes</v>
      </c>
      <c r="X128" s="84" t="str">
        <f>IF(H128='Mastery 4-5 LedgerKey'!H128,"yes","no")</f>
        <v>yes</v>
      </c>
      <c r="Y128" s="84" t="str">
        <f>IF(I128='Mastery 4-5 LedgerKey'!I128,"yes","no")</f>
        <v>yes</v>
      </c>
    </row>
    <row r="129" spans="1:25" x14ac:dyDescent="0.2">
      <c r="A129" s="31"/>
      <c r="B129" s="20"/>
      <c r="C129" s="19"/>
      <c r="D129" s="19"/>
      <c r="E129" s="19"/>
      <c r="F129" s="19"/>
      <c r="G129" s="19"/>
      <c r="H129" s="19"/>
      <c r="I129" s="19"/>
      <c r="J129" s="22"/>
      <c r="Q129" s="31"/>
      <c r="R129" s="84" t="str">
        <f>IF(B129='Mastery 4-5 LedgerKey'!B129,"yes","no")</f>
        <v>yes</v>
      </c>
      <c r="S129" s="84" t="str">
        <f>IF(C129='Mastery 4-5 LedgerKey'!C129,"yes","no")</f>
        <v>yes</v>
      </c>
      <c r="T129" s="84" t="str">
        <f>IF(D129='Mastery 4-5 LedgerKey'!D129,"yes","no")</f>
        <v>yes</v>
      </c>
      <c r="U129" s="84" t="str">
        <f>IF(E129='Mastery 4-5 LedgerKey'!E129,"yes","no")</f>
        <v>yes</v>
      </c>
      <c r="V129" s="84" t="str">
        <f>IF(F129='Mastery 4-5 LedgerKey'!F129,"yes","no")</f>
        <v>yes</v>
      </c>
      <c r="W129" s="84" t="str">
        <f>IF(G129='Mastery 4-5 LedgerKey'!G129,"yes","no")</f>
        <v>yes</v>
      </c>
      <c r="X129" s="84" t="str">
        <f>IF(H129='Mastery 4-5 LedgerKey'!H129,"yes","no")</f>
        <v>yes</v>
      </c>
      <c r="Y129" s="84" t="str">
        <f>IF(I129='Mastery 4-5 LedgerKey'!I129,"yes","no")</f>
        <v>yes</v>
      </c>
    </row>
    <row r="132" spans="1:25" x14ac:dyDescent="0.2">
      <c r="B132" s="41" t="s">
        <v>13</v>
      </c>
      <c r="D132" s="1" t="s">
        <v>33</v>
      </c>
      <c r="E132" s="1"/>
      <c r="F132" s="41"/>
      <c r="G132" s="41"/>
      <c r="H132" s="41" t="s">
        <v>14</v>
      </c>
      <c r="I132" s="1">
        <v>540</v>
      </c>
      <c r="J132" s="1"/>
      <c r="R132" s="41" t="s">
        <v>13</v>
      </c>
      <c r="T132" s="1" t="s">
        <v>33</v>
      </c>
      <c r="U132" s="1"/>
      <c r="V132" s="41"/>
      <c r="W132" s="41"/>
      <c r="X132" s="41" t="s">
        <v>14</v>
      </c>
      <c r="Y132" s="1">
        <v>540</v>
      </c>
    </row>
    <row r="133" spans="1:25" ht="13.5" thickBo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3.5" thickTop="1" x14ac:dyDescent="0.2">
      <c r="A134" s="7"/>
      <c r="B134" s="43"/>
      <c r="C134" s="33"/>
      <c r="D134" s="44"/>
      <c r="E134" s="44" t="s">
        <v>3</v>
      </c>
      <c r="F134" s="44"/>
      <c r="G134" s="44"/>
      <c r="H134" s="45" t="s">
        <v>15</v>
      </c>
      <c r="I134" s="46"/>
      <c r="J134" s="9"/>
      <c r="Q134" s="7"/>
      <c r="R134" s="43"/>
      <c r="S134" s="33"/>
      <c r="T134" s="44"/>
      <c r="U134" s="44" t="s">
        <v>3</v>
      </c>
      <c r="V134" s="44"/>
      <c r="W134" s="44"/>
      <c r="X134" s="45" t="s">
        <v>15</v>
      </c>
      <c r="Y134" s="46"/>
    </row>
    <row r="135" spans="1:25" ht="13.5" thickBot="1" x14ac:dyDescent="0.25">
      <c r="A135" s="8"/>
      <c r="B135" s="47" t="s">
        <v>6</v>
      </c>
      <c r="C135" s="48"/>
      <c r="D135" s="49" t="s">
        <v>16</v>
      </c>
      <c r="E135" s="49" t="s">
        <v>9</v>
      </c>
      <c r="F135" s="49" t="s">
        <v>10</v>
      </c>
      <c r="G135" s="49" t="s">
        <v>11</v>
      </c>
      <c r="H135" s="49" t="s">
        <v>10</v>
      </c>
      <c r="I135" s="49" t="s">
        <v>11</v>
      </c>
      <c r="J135" s="10"/>
      <c r="Q135" s="8"/>
      <c r="R135" s="47" t="s">
        <v>6</v>
      </c>
      <c r="S135" s="48"/>
      <c r="T135" s="49" t="s">
        <v>16</v>
      </c>
      <c r="U135" s="49" t="s">
        <v>9</v>
      </c>
      <c r="V135" s="49" t="s">
        <v>10</v>
      </c>
      <c r="W135" s="49" t="s">
        <v>11</v>
      </c>
      <c r="X135" s="49" t="s">
        <v>10</v>
      </c>
      <c r="Y135" s="49" t="s">
        <v>11</v>
      </c>
    </row>
    <row r="136" spans="1:25" ht="13.5" thickTop="1" x14ac:dyDescent="0.2">
      <c r="A136" s="16"/>
      <c r="B136" s="84"/>
      <c r="C136" s="54"/>
      <c r="D136" s="54"/>
      <c r="E136" s="54"/>
      <c r="F136" s="54"/>
      <c r="G136" s="54"/>
      <c r="H136" s="54"/>
      <c r="I136" s="55"/>
      <c r="J136" s="24"/>
      <c r="Q136" s="16"/>
      <c r="R136" s="84" t="str">
        <f>IF(B136='Mastery 4-5 LedgerKey'!B136,"yes","no")</f>
        <v>no</v>
      </c>
      <c r="S136" s="84" t="str">
        <f>IF(C136='Mastery 4-5 LedgerKey'!C136,"yes","no")</f>
        <v>no</v>
      </c>
      <c r="T136" s="84" t="str">
        <f>IF(D136='Mastery 4-5 LedgerKey'!D136,"yes","no")</f>
        <v>yes</v>
      </c>
      <c r="U136" s="84" t="str">
        <f>IF(E136='Mastery 4-5 LedgerKey'!E136,"yes","no")</f>
        <v>no</v>
      </c>
      <c r="V136" s="84" t="str">
        <f>IF(F136='Mastery 4-5 LedgerKey'!F136,"yes","no")</f>
        <v>no</v>
      </c>
      <c r="W136" s="84" t="str">
        <f>IF(G136='Mastery 4-5 LedgerKey'!G136,"yes","no")</f>
        <v>yes</v>
      </c>
      <c r="X136" s="84" t="str">
        <f>IF(H136='Mastery 4-5 LedgerKey'!H136,"yes","no")</f>
        <v>no</v>
      </c>
      <c r="Y136" s="84" t="str">
        <f>IF(I136='Mastery 4-5 LedgerKey'!I136,"yes","no")</f>
        <v>yes</v>
      </c>
    </row>
    <row r="137" spans="1:25" x14ac:dyDescent="0.2">
      <c r="A137" s="31"/>
      <c r="B137" s="20"/>
      <c r="C137" s="19"/>
      <c r="D137" s="19"/>
      <c r="E137" s="19"/>
      <c r="F137" s="19"/>
      <c r="G137" s="19"/>
      <c r="H137" s="19"/>
      <c r="I137" s="19"/>
      <c r="J137" s="22"/>
      <c r="Q137" s="31"/>
      <c r="R137" s="84" t="str">
        <f>IF(B137='Mastery 4-5 LedgerKey'!B137,"yes","no")</f>
        <v>yes</v>
      </c>
      <c r="S137" s="84" t="str">
        <f>IF(C137='Mastery 4-5 LedgerKey'!C137,"yes","no")</f>
        <v>yes</v>
      </c>
      <c r="T137" s="84" t="str">
        <f>IF(D137='Mastery 4-5 LedgerKey'!D137,"yes","no")</f>
        <v>yes</v>
      </c>
      <c r="U137" s="84" t="str">
        <f>IF(E137='Mastery 4-5 LedgerKey'!E137,"yes","no")</f>
        <v>yes</v>
      </c>
      <c r="V137" s="84" t="str">
        <f>IF(F137='Mastery 4-5 LedgerKey'!F137,"yes","no")</f>
        <v>yes</v>
      </c>
      <c r="W137" s="84" t="str">
        <f>IF(G137='Mastery 4-5 LedgerKey'!G137,"yes","no")</f>
        <v>yes</v>
      </c>
      <c r="X137" s="84" t="str">
        <f>IF(H137='Mastery 4-5 LedgerKey'!H137,"yes","no")</f>
        <v>yes</v>
      </c>
      <c r="Y137" s="84" t="str">
        <f>IF(I137='Mastery 4-5 LedgerKey'!I137,"yes","no")</f>
        <v>yes</v>
      </c>
    </row>
    <row r="138" spans="1:25" x14ac:dyDescent="0.2">
      <c r="A138" s="31"/>
      <c r="B138" s="20"/>
      <c r="C138" s="19"/>
      <c r="D138" s="19"/>
      <c r="E138" s="19"/>
      <c r="F138" s="19"/>
      <c r="G138" s="19"/>
      <c r="H138" s="19"/>
      <c r="I138" s="19"/>
      <c r="J138" s="22"/>
      <c r="Q138" s="31"/>
      <c r="R138" s="84" t="str">
        <f>IF(B138='Mastery 4-5 LedgerKey'!B138,"yes","no")</f>
        <v>yes</v>
      </c>
      <c r="S138" s="84" t="str">
        <f>IF(C138='Mastery 4-5 LedgerKey'!C138,"yes","no")</f>
        <v>yes</v>
      </c>
      <c r="T138" s="84" t="str">
        <f>IF(D138='Mastery 4-5 LedgerKey'!D138,"yes","no")</f>
        <v>yes</v>
      </c>
      <c r="U138" s="84" t="str">
        <f>IF(E138='Mastery 4-5 LedgerKey'!E138,"yes","no")</f>
        <v>yes</v>
      </c>
      <c r="V138" s="84" t="str">
        <f>IF(F138='Mastery 4-5 LedgerKey'!F138,"yes","no")</f>
        <v>yes</v>
      </c>
      <c r="W138" s="84" t="str">
        <f>IF(G138='Mastery 4-5 LedgerKey'!G138,"yes","no")</f>
        <v>yes</v>
      </c>
      <c r="X138" s="84" t="str">
        <f>IF(H138='Mastery 4-5 LedgerKey'!H138,"yes","no")</f>
        <v>yes</v>
      </c>
      <c r="Y138" s="84" t="str">
        <f>IF(I138='Mastery 4-5 LedgerKey'!I138,"yes","no")</f>
        <v>yes</v>
      </c>
    </row>
    <row r="139" spans="1:25" x14ac:dyDescent="0.2">
      <c r="A139" s="16"/>
      <c r="B139" s="18"/>
      <c r="C139" s="17"/>
      <c r="D139" s="17"/>
      <c r="E139" s="17"/>
      <c r="F139" s="17"/>
      <c r="G139" s="17"/>
      <c r="H139" s="17"/>
      <c r="I139" s="17"/>
      <c r="J139" s="24"/>
      <c r="Q139" s="16"/>
      <c r="R139" s="84" t="str">
        <f>IF(B139='Mastery 4-5 LedgerKey'!B139,"yes","no")</f>
        <v>yes</v>
      </c>
      <c r="S139" s="84" t="str">
        <f>IF(C139='Mastery 4-5 LedgerKey'!C139,"yes","no")</f>
        <v>yes</v>
      </c>
      <c r="T139" s="84" t="str">
        <f>IF(D139='Mastery 4-5 LedgerKey'!D139,"yes","no")</f>
        <v>yes</v>
      </c>
      <c r="U139" s="84" t="str">
        <f>IF(E139='Mastery 4-5 LedgerKey'!E139,"yes","no")</f>
        <v>yes</v>
      </c>
      <c r="V139" s="84" t="str">
        <f>IF(F139='Mastery 4-5 LedgerKey'!F139,"yes","no")</f>
        <v>yes</v>
      </c>
      <c r="W139" s="84" t="str">
        <f>IF(G139='Mastery 4-5 LedgerKey'!G139,"yes","no")</f>
        <v>yes</v>
      </c>
      <c r="X139" s="84" t="str">
        <f>IF(H139='Mastery 4-5 LedgerKey'!H139,"yes","no")</f>
        <v>yes</v>
      </c>
      <c r="Y139" s="84" t="str">
        <f>IF(I139='Mastery 4-5 LedgerKey'!I139,"yes","no")</f>
        <v>yes</v>
      </c>
    </row>
    <row r="140" spans="1:25" x14ac:dyDescent="0.2">
      <c r="A140" s="31"/>
      <c r="B140" s="20"/>
      <c r="C140" s="19"/>
      <c r="D140" s="19"/>
      <c r="E140" s="19"/>
      <c r="F140" s="19"/>
      <c r="G140" s="19"/>
      <c r="H140" s="19"/>
      <c r="I140" s="19"/>
      <c r="J140" s="22"/>
      <c r="Q140" s="31"/>
      <c r="R140" s="84" t="str">
        <f>IF(B140='Mastery 4-5 LedgerKey'!B140,"yes","no")</f>
        <v>yes</v>
      </c>
      <c r="S140" s="84" t="str">
        <f>IF(C140='Mastery 4-5 LedgerKey'!C140,"yes","no")</f>
        <v>yes</v>
      </c>
      <c r="T140" s="84" t="str">
        <f>IF(D140='Mastery 4-5 LedgerKey'!D140,"yes","no")</f>
        <v>yes</v>
      </c>
      <c r="U140" s="84" t="str">
        <f>IF(E140='Mastery 4-5 LedgerKey'!E140,"yes","no")</f>
        <v>yes</v>
      </c>
      <c r="V140" s="84" t="str">
        <f>IF(F140='Mastery 4-5 LedgerKey'!F140,"yes","no")</f>
        <v>yes</v>
      </c>
      <c r="W140" s="84" t="str">
        <f>IF(G140='Mastery 4-5 LedgerKey'!G140,"yes","no")</f>
        <v>yes</v>
      </c>
      <c r="X140" s="84" t="str">
        <f>IF(H140='Mastery 4-5 LedgerKey'!H140,"yes","no")</f>
        <v>yes</v>
      </c>
      <c r="Y140" s="84" t="str">
        <f>IF(I140='Mastery 4-5 LedgerKey'!I140,"yes","no")</f>
        <v>yes</v>
      </c>
    </row>
    <row r="141" spans="1:25" x14ac:dyDescent="0.2">
      <c r="A141" s="31"/>
      <c r="B141" s="20"/>
      <c r="C141" s="19"/>
      <c r="D141" s="19"/>
      <c r="E141" s="19"/>
      <c r="F141" s="19"/>
      <c r="G141" s="19"/>
      <c r="H141" s="19"/>
      <c r="I141" s="19"/>
      <c r="J141" s="22"/>
      <c r="Q141" s="31"/>
      <c r="R141" s="84" t="str">
        <f>IF(B141='Mastery 4-5 LedgerKey'!B141,"yes","no")</f>
        <v>yes</v>
      </c>
      <c r="S141" s="84" t="str">
        <f>IF(C141='Mastery 4-5 LedgerKey'!C141,"yes","no")</f>
        <v>yes</v>
      </c>
      <c r="T141" s="84" t="str">
        <f>IF(D141='Mastery 4-5 LedgerKey'!D141,"yes","no")</f>
        <v>yes</v>
      </c>
      <c r="U141" s="84" t="str">
        <f>IF(E141='Mastery 4-5 LedgerKey'!E141,"yes","no")</f>
        <v>yes</v>
      </c>
      <c r="V141" s="84" t="str">
        <f>IF(F141='Mastery 4-5 LedgerKey'!F141,"yes","no")</f>
        <v>yes</v>
      </c>
      <c r="W141" s="84" t="str">
        <f>IF(G141='Mastery 4-5 LedgerKey'!G141,"yes","no")</f>
        <v>yes</v>
      </c>
      <c r="X141" s="84" t="str">
        <f>IF(H141='Mastery 4-5 LedgerKey'!H141,"yes","no")</f>
        <v>yes</v>
      </c>
      <c r="Y141" s="84" t="str">
        <f>IF(I141='Mastery 4-5 LedgerKey'!I141,"yes","no")</f>
        <v>yes</v>
      </c>
    </row>
  </sheetData>
  <sheetProtection algorithmName="SHA-512" hashValue="X30TmFi9GFVs/8HpuoWAzT71NkOCO04XyYqoP5CUHFGeqR8FceOHu94x8rQ6dPTP8XOHIYu7RaHXiWIBVgNg2A==" saltValue="a1zx0CDxK+PMwxYm2KfqdQ==" spinCount="100000" sheet="1" objects="1" scenarios="1"/>
  <mergeCells count="1">
    <mergeCell ref="B1:C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App 4-1</vt:lpstr>
      <vt:lpstr>App. 4-2&amp;3 Journal</vt:lpstr>
      <vt:lpstr>App 4-2&amp;3 Ledger</vt:lpstr>
      <vt:lpstr>App 4-2&amp;3 Ledger Key</vt:lpstr>
      <vt:lpstr>App 4-4</vt:lpstr>
      <vt:lpstr>App 4-4Key</vt:lpstr>
      <vt:lpstr>Mastery 4-5 Journal</vt:lpstr>
      <vt:lpstr>Mastery 4-5 JournalKey</vt:lpstr>
      <vt:lpstr>Mastery 4-5 Ledger</vt:lpstr>
      <vt:lpstr>Mastery 4-5 LedgerKey</vt:lpstr>
      <vt:lpstr>Rec Prob Journal</vt:lpstr>
      <vt:lpstr>Rec Prob JournalKey</vt:lpstr>
      <vt:lpstr>Rec Prob Ledger</vt:lpstr>
      <vt:lpstr>Rec Prob LedgerKey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 Johnson</dc:creator>
  <cp:lastModifiedBy>Brooklyn Johnson</cp:lastModifiedBy>
  <cp:lastPrinted>2014-10-07T17:07:31Z</cp:lastPrinted>
  <dcterms:created xsi:type="dcterms:W3CDTF">2009-09-30T12:57:18Z</dcterms:created>
  <dcterms:modified xsi:type="dcterms:W3CDTF">2016-11-22T17:12:23Z</dcterms:modified>
</cp:coreProperties>
</file>