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Sheet1!$B$1:$J$79</definedName>
  </definedNames>
  <calcPr calcId="145621"/>
</workbook>
</file>

<file path=xl/calcChain.xml><?xml version="1.0" encoding="utf-8"?>
<calcChain xmlns="http://schemas.openxmlformats.org/spreadsheetml/2006/main">
  <c r="A79" i="1" l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39" i="1" l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A3" i="1"/>
  <c r="L44" i="1" l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L62" i="1"/>
  <c r="M62" i="1"/>
  <c r="N62" i="1"/>
  <c r="O62" i="1"/>
  <c r="P62" i="1"/>
  <c r="Q62" i="1"/>
  <c r="R62" i="1"/>
  <c r="S62" i="1"/>
  <c r="T62" i="1"/>
  <c r="U62" i="1"/>
  <c r="L63" i="1"/>
  <c r="M63" i="1"/>
  <c r="N63" i="1"/>
  <c r="O63" i="1"/>
  <c r="P63" i="1"/>
  <c r="Q63" i="1"/>
  <c r="R63" i="1"/>
  <c r="S63" i="1"/>
  <c r="T63" i="1"/>
  <c r="U63" i="1"/>
  <c r="L64" i="1"/>
  <c r="M64" i="1"/>
  <c r="N64" i="1"/>
  <c r="O64" i="1"/>
  <c r="P64" i="1"/>
  <c r="Q64" i="1"/>
  <c r="R64" i="1"/>
  <c r="S64" i="1"/>
  <c r="T64" i="1"/>
  <c r="U64" i="1"/>
  <c r="L65" i="1"/>
  <c r="M65" i="1"/>
  <c r="N65" i="1"/>
  <c r="O65" i="1"/>
  <c r="P65" i="1"/>
  <c r="Q65" i="1"/>
  <c r="R65" i="1"/>
  <c r="S65" i="1"/>
  <c r="T65" i="1"/>
  <c r="U65" i="1"/>
  <c r="L66" i="1"/>
  <c r="M66" i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Q67" i="1"/>
  <c r="R67" i="1"/>
  <c r="S67" i="1"/>
  <c r="T67" i="1"/>
  <c r="U67" i="1"/>
  <c r="L68" i="1"/>
  <c r="M68" i="1"/>
  <c r="N68" i="1"/>
  <c r="O68" i="1"/>
  <c r="P68" i="1"/>
  <c r="Q68" i="1"/>
  <c r="R68" i="1"/>
  <c r="S68" i="1"/>
  <c r="T68" i="1"/>
  <c r="U68" i="1"/>
  <c r="L69" i="1"/>
  <c r="M69" i="1"/>
  <c r="N69" i="1"/>
  <c r="O69" i="1"/>
  <c r="P69" i="1"/>
  <c r="Q69" i="1"/>
  <c r="R69" i="1"/>
  <c r="S69" i="1"/>
  <c r="T69" i="1"/>
  <c r="U69" i="1"/>
  <c r="L70" i="1"/>
  <c r="M70" i="1"/>
  <c r="N70" i="1"/>
  <c r="O70" i="1"/>
  <c r="P70" i="1"/>
  <c r="Q70" i="1"/>
  <c r="R70" i="1"/>
  <c r="S70" i="1"/>
  <c r="T70" i="1"/>
  <c r="U70" i="1"/>
  <c r="L71" i="1"/>
  <c r="M71" i="1"/>
  <c r="N71" i="1"/>
  <c r="O71" i="1"/>
  <c r="P71" i="1"/>
  <c r="Q71" i="1"/>
  <c r="R71" i="1"/>
  <c r="S71" i="1"/>
  <c r="T71" i="1"/>
  <c r="U71" i="1"/>
  <c r="L72" i="1"/>
  <c r="M72" i="1"/>
  <c r="N72" i="1"/>
  <c r="O72" i="1"/>
  <c r="P72" i="1"/>
  <c r="Q72" i="1"/>
  <c r="R72" i="1"/>
  <c r="S72" i="1"/>
  <c r="T72" i="1"/>
  <c r="U72" i="1"/>
  <c r="L73" i="1"/>
  <c r="M73" i="1"/>
  <c r="N73" i="1"/>
  <c r="O73" i="1"/>
  <c r="P73" i="1"/>
  <c r="Q73" i="1"/>
  <c r="R73" i="1"/>
  <c r="S73" i="1"/>
  <c r="T73" i="1"/>
  <c r="U73" i="1"/>
  <c r="L74" i="1"/>
  <c r="M74" i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Q75" i="1"/>
  <c r="R75" i="1"/>
  <c r="S75" i="1"/>
  <c r="T75" i="1"/>
  <c r="U75" i="1"/>
  <c r="L76" i="1"/>
  <c r="M76" i="1"/>
  <c r="N76" i="1"/>
  <c r="O76" i="1"/>
  <c r="P76" i="1"/>
  <c r="Q76" i="1"/>
  <c r="R76" i="1"/>
  <c r="S76" i="1"/>
  <c r="T76" i="1"/>
  <c r="U76" i="1"/>
  <c r="L77" i="1"/>
  <c r="M77" i="1"/>
  <c r="N77" i="1"/>
  <c r="O77" i="1"/>
  <c r="P77" i="1"/>
  <c r="Q77" i="1"/>
  <c r="R77" i="1"/>
  <c r="S77" i="1"/>
  <c r="T77" i="1"/>
  <c r="U77" i="1"/>
  <c r="L78" i="1"/>
  <c r="M78" i="1"/>
  <c r="N78" i="1"/>
  <c r="O78" i="1"/>
  <c r="P78" i="1"/>
  <c r="Q78" i="1"/>
  <c r="R78" i="1"/>
  <c r="S78" i="1"/>
  <c r="T78" i="1"/>
  <c r="U78" i="1"/>
  <c r="L79" i="1"/>
  <c r="M79" i="1"/>
  <c r="N79" i="1"/>
  <c r="O79" i="1"/>
  <c r="P79" i="1"/>
  <c r="Q79" i="1"/>
  <c r="R79" i="1"/>
  <c r="S79" i="1"/>
  <c r="T79" i="1"/>
  <c r="U79" i="1"/>
  <c r="U43" i="1"/>
  <c r="T43" i="1"/>
  <c r="S43" i="1"/>
  <c r="R43" i="1"/>
  <c r="Q43" i="1"/>
  <c r="P43" i="1"/>
  <c r="O43" i="1"/>
  <c r="N43" i="1"/>
  <c r="M43" i="1"/>
  <c r="L43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<sst xmlns="http://schemas.openxmlformats.org/spreadsheetml/2006/main" count="41" uniqueCount="22">
  <si>
    <t>Age (in months)</t>
  </si>
  <si>
    <t>Males BMI Percentiles, 2-20 years</t>
  </si>
  <si>
    <t>Females BMI Percentiles, 2-20 years</t>
  </si>
  <si>
    <t xml:space="preserve">5th Percentile </t>
  </si>
  <si>
    <t xml:space="preserve">10th Percentile </t>
  </si>
  <si>
    <t xml:space="preserve">25th Percentile </t>
  </si>
  <si>
    <t xml:space="preserve">50th Percentile </t>
  </si>
  <si>
    <t xml:space="preserve">75th Percentile </t>
  </si>
  <si>
    <t xml:space="preserve">85th Percentile </t>
  </si>
  <si>
    <t xml:space="preserve">90th Percentile </t>
  </si>
  <si>
    <t xml:space="preserve">95th Percentile </t>
  </si>
  <si>
    <t>110% of 95th</t>
  </si>
  <si>
    <t>120% of 95th</t>
  </si>
  <si>
    <t>130% of 95th</t>
  </si>
  <si>
    <t>140% of 95th</t>
  </si>
  <si>
    <t>150% of 95th</t>
  </si>
  <si>
    <t>160% of 95th</t>
  </si>
  <si>
    <t>170% of 95th</t>
  </si>
  <si>
    <t>180% of 95th</t>
  </si>
  <si>
    <t>190% of 95th</t>
  </si>
  <si>
    <t>200% of 95th</t>
  </si>
  <si>
    <t>Age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</si>
</sst>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Sheet1!$C$3:$C$39</c:f>
              <c:numCache>
                <c:formatCode>0.00</c:formatCode>
                <c:ptCount val="37"/>
                <c:pt idx="0">
                  <c:v>14.73732</c:v>
                </c:pt>
                <c:pt idx="1">
                  <c:v>14.51319</c:v>
                </c:pt>
                <c:pt idx="2">
                  <c:v>14.32851</c:v>
                </c:pt>
                <c:pt idx="3">
                  <c:v>14.167960000000001</c:v>
                </c:pt>
                <c:pt idx="4">
                  <c:v>14.032959999999999</c:v>
                </c:pt>
                <c:pt idx="5">
                  <c:v>13.92353</c:v>
                </c:pt>
                <c:pt idx="6">
                  <c:v>13.83855</c:v>
                </c:pt>
                <c:pt idx="7">
                  <c:v>13.77646</c:v>
                </c:pt>
                <c:pt idx="8">
                  <c:v>13.73624</c:v>
                </c:pt>
                <c:pt idx="9">
                  <c:v>13.717689999999999</c:v>
                </c:pt>
                <c:pt idx="10">
                  <c:v>13.72113</c:v>
                </c:pt>
                <c:pt idx="11">
                  <c:v>13.747019999999999</c:v>
                </c:pt>
                <c:pt idx="12">
                  <c:v>13.79575</c:v>
                </c:pt>
                <c:pt idx="13">
                  <c:v>13.867470000000001</c:v>
                </c:pt>
                <c:pt idx="14">
                  <c:v>13.962120000000001</c:v>
                </c:pt>
                <c:pt idx="15">
                  <c:v>14.079370000000001</c:v>
                </c:pt>
                <c:pt idx="16">
                  <c:v>14.21866</c:v>
                </c:pt>
                <c:pt idx="17">
                  <c:v>14.379200000000001</c:v>
                </c:pt>
                <c:pt idx="18">
                  <c:v>14.56001</c:v>
                </c:pt>
                <c:pt idx="19">
                  <c:v>14.75989</c:v>
                </c:pt>
                <c:pt idx="20">
                  <c:v>14.977449999999999</c:v>
                </c:pt>
                <c:pt idx="21">
                  <c:v>15.211130000000001</c:v>
                </c:pt>
                <c:pt idx="22">
                  <c:v>15.45918</c:v>
                </c:pt>
                <c:pt idx="23">
                  <c:v>15.719709999999999</c:v>
                </c:pt>
                <c:pt idx="24">
                  <c:v>15.99065</c:v>
                </c:pt>
                <c:pt idx="25">
                  <c:v>16.2698</c:v>
                </c:pt>
                <c:pt idx="26">
                  <c:v>16.55481</c:v>
                </c:pt>
                <c:pt idx="27">
                  <c:v>16.843229999999998</c:v>
                </c:pt>
                <c:pt idx="28">
                  <c:v>17.1325</c:v>
                </c:pt>
                <c:pt idx="29">
                  <c:v>17.41995</c:v>
                </c:pt>
                <c:pt idx="30">
                  <c:v>17.702839999999998</c:v>
                </c:pt>
                <c:pt idx="31">
                  <c:v>17.978339999999999</c:v>
                </c:pt>
                <c:pt idx="32">
                  <c:v>18.243490000000001</c:v>
                </c:pt>
                <c:pt idx="33">
                  <c:v>18.495200000000001</c:v>
                </c:pt>
                <c:pt idx="34">
                  <c:v>18.73019</c:v>
                </c:pt>
                <c:pt idx="35">
                  <c:v>18.944890000000001</c:v>
                </c:pt>
                <c:pt idx="36">
                  <c:v>19.120550000000001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Sheet1!$D$3:$D$39</c:f>
              <c:numCache>
                <c:formatCode>0.00</c:formatCode>
                <c:ptCount val="37"/>
                <c:pt idx="0">
                  <c:v>15.09033</c:v>
                </c:pt>
                <c:pt idx="1">
                  <c:v>14.854139999999999</c:v>
                </c:pt>
                <c:pt idx="2">
                  <c:v>14.66086</c:v>
                </c:pt>
                <c:pt idx="3">
                  <c:v>14.49151</c:v>
                </c:pt>
                <c:pt idx="4">
                  <c:v>14.34695</c:v>
                </c:pt>
                <c:pt idx="5">
                  <c:v>14.228680000000001</c:v>
                </c:pt>
                <c:pt idx="6">
                  <c:v>14.1378</c:v>
                </c:pt>
                <c:pt idx="7">
                  <c:v>14.07436</c:v>
                </c:pt>
                <c:pt idx="8">
                  <c:v>14.03772</c:v>
                </c:pt>
                <c:pt idx="9">
                  <c:v>14.02717</c:v>
                </c:pt>
                <c:pt idx="10">
                  <c:v>14.042160000000001</c:v>
                </c:pt>
                <c:pt idx="11">
                  <c:v>14.082280000000001</c:v>
                </c:pt>
                <c:pt idx="12">
                  <c:v>14.147119999999999</c:v>
                </c:pt>
                <c:pt idx="13">
                  <c:v>14.23624</c:v>
                </c:pt>
                <c:pt idx="14">
                  <c:v>14.349030000000001</c:v>
                </c:pt>
                <c:pt idx="15">
                  <c:v>14.484780000000001</c:v>
                </c:pt>
                <c:pt idx="16">
                  <c:v>14.6426</c:v>
                </c:pt>
                <c:pt idx="17">
                  <c:v>14.821479999999999</c:v>
                </c:pt>
                <c:pt idx="18">
                  <c:v>15.02022</c:v>
                </c:pt>
                <c:pt idx="19">
                  <c:v>15.23751</c:v>
                </c:pt>
                <c:pt idx="20">
                  <c:v>15.471869999999999</c:v>
                </c:pt>
                <c:pt idx="21">
                  <c:v>15.721679999999999</c:v>
                </c:pt>
                <c:pt idx="22">
                  <c:v>15.985200000000001</c:v>
                </c:pt>
                <c:pt idx="23">
                  <c:v>16.260539999999999</c:v>
                </c:pt>
                <c:pt idx="24">
                  <c:v>16.545680000000001</c:v>
                </c:pt>
                <c:pt idx="25">
                  <c:v>16.838480000000001</c:v>
                </c:pt>
                <c:pt idx="26">
                  <c:v>17.136700000000001</c:v>
                </c:pt>
                <c:pt idx="27">
                  <c:v>17.437940000000001</c:v>
                </c:pt>
                <c:pt idx="28">
                  <c:v>17.739740000000001</c:v>
                </c:pt>
                <c:pt idx="29">
                  <c:v>18.039470000000001</c:v>
                </c:pt>
                <c:pt idx="30">
                  <c:v>18.334440000000001</c:v>
                </c:pt>
                <c:pt idx="31">
                  <c:v>18.621790000000001</c:v>
                </c:pt>
                <c:pt idx="32">
                  <c:v>18.898540000000001</c:v>
                </c:pt>
                <c:pt idx="33">
                  <c:v>19.16159</c:v>
                </c:pt>
                <c:pt idx="34">
                  <c:v>19.40766</c:v>
                </c:pt>
                <c:pt idx="35">
                  <c:v>19.633299999999998</c:v>
                </c:pt>
                <c:pt idx="36">
                  <c:v>19.819099999999999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Sheet1!$E$3:$E$39</c:f>
              <c:numCache>
                <c:formatCode>0.00</c:formatCode>
                <c:ptCount val="37"/>
                <c:pt idx="0">
                  <c:v>15.74164</c:v>
                </c:pt>
                <c:pt idx="1">
                  <c:v>15.47414</c:v>
                </c:pt>
                <c:pt idx="2">
                  <c:v>15.260160000000001</c:v>
                </c:pt>
                <c:pt idx="3">
                  <c:v>15.074579999999999</c:v>
                </c:pt>
                <c:pt idx="4">
                  <c:v>14.91694</c:v>
                </c:pt>
                <c:pt idx="5">
                  <c:v>14.78941</c:v>
                </c:pt>
                <c:pt idx="6">
                  <c:v>14.695040000000001</c:v>
                </c:pt>
                <c:pt idx="7">
                  <c:v>14.635669999999999</c:v>
                </c:pt>
                <c:pt idx="8">
                  <c:v>14.6112</c:v>
                </c:pt>
                <c:pt idx="9">
                  <c:v>14.620200000000001</c:v>
                </c:pt>
                <c:pt idx="10">
                  <c:v>14.660819999999999</c:v>
                </c:pt>
                <c:pt idx="11">
                  <c:v>14.731210000000001</c:v>
                </c:pt>
                <c:pt idx="12">
                  <c:v>14.829650000000001</c:v>
                </c:pt>
                <c:pt idx="13">
                  <c:v>14.95453</c:v>
                </c:pt>
                <c:pt idx="14">
                  <c:v>15.104329999999999</c:v>
                </c:pt>
                <c:pt idx="15">
                  <c:v>15.27755</c:v>
                </c:pt>
                <c:pt idx="16">
                  <c:v>15.4727</c:v>
                </c:pt>
                <c:pt idx="17">
                  <c:v>15.68826</c:v>
                </c:pt>
                <c:pt idx="18">
                  <c:v>15.92268</c:v>
                </c:pt>
                <c:pt idx="19">
                  <c:v>16.174340000000001</c:v>
                </c:pt>
                <c:pt idx="20">
                  <c:v>16.441579999999998</c:v>
                </c:pt>
                <c:pt idx="21">
                  <c:v>16.722670000000001</c:v>
                </c:pt>
                <c:pt idx="22">
                  <c:v>17.015830000000001</c:v>
                </c:pt>
                <c:pt idx="23">
                  <c:v>17.319199999999999</c:v>
                </c:pt>
                <c:pt idx="24">
                  <c:v>17.630859999999998</c:v>
                </c:pt>
                <c:pt idx="25">
                  <c:v>17.948799999999999</c:v>
                </c:pt>
                <c:pt idx="26">
                  <c:v>18.27093</c:v>
                </c:pt>
                <c:pt idx="27">
                  <c:v>18.595099999999999</c:v>
                </c:pt>
                <c:pt idx="28">
                  <c:v>18.919</c:v>
                </c:pt>
                <c:pt idx="29">
                  <c:v>19.24025</c:v>
                </c:pt>
                <c:pt idx="30">
                  <c:v>19.556290000000001</c:v>
                </c:pt>
                <c:pt idx="31">
                  <c:v>19.864450000000001</c:v>
                </c:pt>
                <c:pt idx="32">
                  <c:v>20.161899999999999</c:v>
                </c:pt>
                <c:pt idx="33">
                  <c:v>20.445689999999999</c:v>
                </c:pt>
                <c:pt idx="34">
                  <c:v>20.71283</c:v>
                </c:pt>
                <c:pt idx="35">
                  <c:v>20.960319999999999</c:v>
                </c:pt>
                <c:pt idx="36">
                  <c:v>21.167449999999999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Sheet1!$F$3:$F$39</c:f>
              <c:numCache>
                <c:formatCode>0.00</c:formatCode>
                <c:ptCount val="37"/>
                <c:pt idx="0">
                  <c:v>16.575030000000002</c:v>
                </c:pt>
                <c:pt idx="1">
                  <c:v>16.24972</c:v>
                </c:pt>
                <c:pt idx="2">
                  <c:v>16.000299999999999</c:v>
                </c:pt>
                <c:pt idx="3">
                  <c:v>15.79406</c:v>
                </c:pt>
                <c:pt idx="4">
                  <c:v>15.628170000000001</c:v>
                </c:pt>
                <c:pt idx="5">
                  <c:v>15.50258</c:v>
                </c:pt>
                <c:pt idx="6">
                  <c:v>15.419140000000001</c:v>
                </c:pt>
                <c:pt idx="7">
                  <c:v>15.379530000000001</c:v>
                </c:pt>
                <c:pt idx="8">
                  <c:v>15.38353</c:v>
                </c:pt>
                <c:pt idx="9">
                  <c:v>15.42902</c:v>
                </c:pt>
                <c:pt idx="10">
                  <c:v>15.512869999999999</c:v>
                </c:pt>
                <c:pt idx="11">
                  <c:v>15.63171</c:v>
                </c:pt>
                <c:pt idx="12">
                  <c:v>15.782310000000001</c:v>
                </c:pt>
                <c:pt idx="13">
                  <c:v>15.961690000000001</c:v>
                </c:pt>
                <c:pt idx="14">
                  <c:v>16.167120000000001</c:v>
                </c:pt>
                <c:pt idx="15">
                  <c:v>16.396059999999999</c:v>
                </c:pt>
                <c:pt idx="16">
                  <c:v>16.646139999999999</c:v>
                </c:pt>
                <c:pt idx="17">
                  <c:v>16.915120000000002</c:v>
                </c:pt>
                <c:pt idx="18">
                  <c:v>17.200890000000001</c:v>
                </c:pt>
                <c:pt idx="19">
                  <c:v>17.501380000000001</c:v>
                </c:pt>
                <c:pt idx="20">
                  <c:v>17.814630000000001</c:v>
                </c:pt>
                <c:pt idx="21">
                  <c:v>18.138729999999999</c:v>
                </c:pt>
                <c:pt idx="22">
                  <c:v>18.471800000000002</c:v>
                </c:pt>
                <c:pt idx="23">
                  <c:v>18.81202</c:v>
                </c:pt>
                <c:pt idx="24">
                  <c:v>19.157589999999999</c:v>
                </c:pt>
                <c:pt idx="25">
                  <c:v>19.506730000000001</c:v>
                </c:pt>
                <c:pt idx="26">
                  <c:v>19.857659999999999</c:v>
                </c:pt>
                <c:pt idx="27">
                  <c:v>20.208580000000001</c:v>
                </c:pt>
                <c:pt idx="28">
                  <c:v>20.557649999999999</c:v>
                </c:pt>
                <c:pt idx="29">
                  <c:v>20.902940000000001</c:v>
                </c:pt>
                <c:pt idx="30">
                  <c:v>21.24248</c:v>
                </c:pt>
                <c:pt idx="31">
                  <c:v>21.574169999999999</c:v>
                </c:pt>
                <c:pt idx="32">
                  <c:v>21.895869999999999</c:v>
                </c:pt>
                <c:pt idx="33">
                  <c:v>22.205410000000001</c:v>
                </c:pt>
                <c:pt idx="34">
                  <c:v>22.500720000000001</c:v>
                </c:pt>
                <c:pt idx="35">
                  <c:v>22.779900000000001</c:v>
                </c:pt>
                <c:pt idx="36">
                  <c:v>23.020289999999999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Sheet1!$G$3:$G$39</c:f>
              <c:numCache>
                <c:formatCode>0.00</c:formatCode>
                <c:ptCount val="37"/>
                <c:pt idx="0">
                  <c:v>17.557189999999999</c:v>
                </c:pt>
                <c:pt idx="1">
                  <c:v>17.137260000000001</c:v>
                </c:pt>
                <c:pt idx="2">
                  <c:v>16.833760000000002</c:v>
                </c:pt>
                <c:pt idx="3">
                  <c:v>16.603449999999999</c:v>
                </c:pt>
                <c:pt idx="4">
                  <c:v>16.439699999999998</c:v>
                </c:pt>
                <c:pt idx="5">
                  <c:v>16.336929999999999</c:v>
                </c:pt>
                <c:pt idx="6">
                  <c:v>16.29148</c:v>
                </c:pt>
                <c:pt idx="7">
                  <c:v>16.301130000000001</c:v>
                </c:pt>
                <c:pt idx="8">
                  <c:v>16.36346</c:v>
                </c:pt>
                <c:pt idx="9">
                  <c:v>16.474959999999999</c:v>
                </c:pt>
                <c:pt idx="10">
                  <c:v>16.631119999999999</c:v>
                </c:pt>
                <c:pt idx="11">
                  <c:v>16.827069999999999</c:v>
                </c:pt>
                <c:pt idx="12">
                  <c:v>17.05799</c:v>
                </c:pt>
                <c:pt idx="13">
                  <c:v>17.319320000000001</c:v>
                </c:pt>
                <c:pt idx="14">
                  <c:v>17.606829999999999</c:v>
                </c:pt>
                <c:pt idx="15">
                  <c:v>17.916640000000001</c:v>
                </c:pt>
                <c:pt idx="16">
                  <c:v>18.24521</c:v>
                </c:pt>
                <c:pt idx="17">
                  <c:v>18.589279999999999</c:v>
                </c:pt>
                <c:pt idx="18">
                  <c:v>18.945879999999999</c:v>
                </c:pt>
                <c:pt idx="19">
                  <c:v>19.31232</c:v>
                </c:pt>
                <c:pt idx="20">
                  <c:v>19.686140000000002</c:v>
                </c:pt>
                <c:pt idx="21">
                  <c:v>20.06514</c:v>
                </c:pt>
                <c:pt idx="22">
                  <c:v>20.447310000000002</c:v>
                </c:pt>
                <c:pt idx="23">
                  <c:v>20.8309</c:v>
                </c:pt>
                <c:pt idx="24">
                  <c:v>21.21433</c:v>
                </c:pt>
                <c:pt idx="25">
                  <c:v>21.5962</c:v>
                </c:pt>
                <c:pt idx="26">
                  <c:v>21.97532</c:v>
                </c:pt>
                <c:pt idx="27">
                  <c:v>22.35061</c:v>
                </c:pt>
                <c:pt idx="28">
                  <c:v>22.721150000000002</c:v>
                </c:pt>
                <c:pt idx="29">
                  <c:v>23.08614</c:v>
                </c:pt>
                <c:pt idx="30">
                  <c:v>23.444900000000001</c:v>
                </c:pt>
                <c:pt idx="31">
                  <c:v>23.796869999999998</c:v>
                </c:pt>
                <c:pt idx="32">
                  <c:v>24.141660000000002</c:v>
                </c:pt>
                <c:pt idx="33">
                  <c:v>24.47907</c:v>
                </c:pt>
                <c:pt idx="34">
                  <c:v>24.809190000000001</c:v>
                </c:pt>
                <c:pt idx="35">
                  <c:v>25.132459999999998</c:v>
                </c:pt>
                <c:pt idx="36">
                  <c:v>25.42353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Sheet1!$H$3:$H$39</c:f>
              <c:numCache>
                <c:formatCode>0.00</c:formatCode>
                <c:ptCount val="37"/>
                <c:pt idx="0">
                  <c:v>18.162189999999999</c:v>
                </c:pt>
                <c:pt idx="1">
                  <c:v>17.669319999999999</c:v>
                </c:pt>
                <c:pt idx="2">
                  <c:v>17.326270000000001</c:v>
                </c:pt>
                <c:pt idx="3">
                  <c:v>17.08135</c:v>
                </c:pt>
                <c:pt idx="4">
                  <c:v>16.92501</c:v>
                </c:pt>
                <c:pt idx="5">
                  <c:v>16.8476</c:v>
                </c:pt>
                <c:pt idx="6">
                  <c:v>16.84076</c:v>
                </c:pt>
                <c:pt idx="7">
                  <c:v>16.898050000000001</c:v>
                </c:pt>
                <c:pt idx="8">
                  <c:v>17.01418</c:v>
                </c:pt>
                <c:pt idx="9">
                  <c:v>17.183800000000002</c:v>
                </c:pt>
                <c:pt idx="10">
                  <c:v>17.401219999999999</c:v>
                </c:pt>
                <c:pt idx="11">
                  <c:v>17.660489999999999</c:v>
                </c:pt>
                <c:pt idx="12">
                  <c:v>17.955749999999998</c:v>
                </c:pt>
                <c:pt idx="13">
                  <c:v>18.281410000000001</c:v>
                </c:pt>
                <c:pt idx="14">
                  <c:v>18.63222</c:v>
                </c:pt>
                <c:pt idx="15">
                  <c:v>19.003360000000001</c:v>
                </c:pt>
                <c:pt idx="16">
                  <c:v>19.390409999999999</c:v>
                </c:pt>
                <c:pt idx="17">
                  <c:v>19.789380000000001</c:v>
                </c:pt>
                <c:pt idx="18">
                  <c:v>20.196670000000001</c:v>
                </c:pt>
                <c:pt idx="19">
                  <c:v>20.609100000000002</c:v>
                </c:pt>
                <c:pt idx="20">
                  <c:v>21.023859999999999</c:v>
                </c:pt>
                <c:pt idx="21">
                  <c:v>21.43852</c:v>
                </c:pt>
                <c:pt idx="22">
                  <c:v>21.851040000000001</c:v>
                </c:pt>
                <c:pt idx="23">
                  <c:v>22.259730000000001</c:v>
                </c:pt>
                <c:pt idx="24">
                  <c:v>22.663250000000001</c:v>
                </c:pt>
                <c:pt idx="25">
                  <c:v>23.06062</c:v>
                </c:pt>
                <c:pt idx="26">
                  <c:v>23.451170000000001</c:v>
                </c:pt>
                <c:pt idx="27">
                  <c:v>23.834589999999999</c:v>
                </c:pt>
                <c:pt idx="28">
                  <c:v>24.21087</c:v>
                </c:pt>
                <c:pt idx="29">
                  <c:v>24.58033</c:v>
                </c:pt>
                <c:pt idx="30">
                  <c:v>24.943619999999999</c:v>
                </c:pt>
                <c:pt idx="31">
                  <c:v>25.301729999999999</c:v>
                </c:pt>
                <c:pt idx="32">
                  <c:v>25.656009999999998</c:v>
                </c:pt>
                <c:pt idx="33">
                  <c:v>26.008230000000001</c:v>
                </c:pt>
                <c:pt idx="34">
                  <c:v>26.36054</c:v>
                </c:pt>
                <c:pt idx="35">
                  <c:v>26.715579999999999</c:v>
                </c:pt>
                <c:pt idx="36">
                  <c:v>27.04607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Sheet1!$I$3:$I$39</c:f>
              <c:numCache>
                <c:formatCode>0.00</c:formatCode>
                <c:ptCount val="37"/>
                <c:pt idx="0">
                  <c:v>18.609480000000001</c:v>
                </c:pt>
                <c:pt idx="1">
                  <c:v>18.05538</c:v>
                </c:pt>
                <c:pt idx="2">
                  <c:v>17.680219999999998</c:v>
                </c:pt>
                <c:pt idx="3">
                  <c:v>17.424620000000001</c:v>
                </c:pt>
                <c:pt idx="4">
                  <c:v>17.276610000000002</c:v>
                </c:pt>
                <c:pt idx="5">
                  <c:v>17.22354</c:v>
                </c:pt>
                <c:pt idx="6">
                  <c:v>17.253440000000001</c:v>
                </c:pt>
                <c:pt idx="7">
                  <c:v>17.356159999999999</c:v>
                </c:pt>
                <c:pt idx="8">
                  <c:v>17.523350000000001</c:v>
                </c:pt>
                <c:pt idx="9">
                  <c:v>17.747620000000001</c:v>
                </c:pt>
                <c:pt idx="10">
                  <c:v>18.021830000000001</c:v>
                </c:pt>
                <c:pt idx="11">
                  <c:v>18.338989999999999</c:v>
                </c:pt>
                <c:pt idx="12">
                  <c:v>18.692250000000001</c:v>
                </c:pt>
                <c:pt idx="13">
                  <c:v>19.075119999999998</c:v>
                </c:pt>
                <c:pt idx="14">
                  <c:v>19.481490000000001</c:v>
                </c:pt>
                <c:pt idx="15">
                  <c:v>19.905729999999998</c:v>
                </c:pt>
                <c:pt idx="16">
                  <c:v>20.342700000000001</c:v>
                </c:pt>
                <c:pt idx="17">
                  <c:v>20.787749999999999</c:v>
                </c:pt>
                <c:pt idx="18">
                  <c:v>21.236789999999999</c:v>
                </c:pt>
                <c:pt idx="19">
                  <c:v>21.686199999999999</c:v>
                </c:pt>
                <c:pt idx="20">
                  <c:v>22.132899999999999</c:v>
                </c:pt>
                <c:pt idx="21">
                  <c:v>22.57433</c:v>
                </c:pt>
                <c:pt idx="22">
                  <c:v>23.008420000000001</c:v>
                </c:pt>
                <c:pt idx="23">
                  <c:v>23.433620000000001</c:v>
                </c:pt>
                <c:pt idx="24">
                  <c:v>23.848870000000002</c:v>
                </c:pt>
                <c:pt idx="25">
                  <c:v>24.253609999999998</c:v>
                </c:pt>
                <c:pt idx="26">
                  <c:v>24.647780000000001</c:v>
                </c:pt>
                <c:pt idx="27">
                  <c:v>25.03182</c:v>
                </c:pt>
                <c:pt idx="28">
                  <c:v>25.406680000000001</c:v>
                </c:pt>
                <c:pt idx="29">
                  <c:v>25.773790000000002</c:v>
                </c:pt>
                <c:pt idx="30">
                  <c:v>26.135149999999999</c:v>
                </c:pt>
                <c:pt idx="31">
                  <c:v>26.493259999999999</c:v>
                </c:pt>
                <c:pt idx="32">
                  <c:v>26.851199999999999</c:v>
                </c:pt>
                <c:pt idx="33">
                  <c:v>27.212589999999999</c:v>
                </c:pt>
                <c:pt idx="34">
                  <c:v>27.581589999999998</c:v>
                </c:pt>
                <c:pt idx="35">
                  <c:v>27.962900000000001</c:v>
                </c:pt>
                <c:pt idx="36">
                  <c:v>28.3277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Sheet1!$J$3:$J$39</c:f>
              <c:numCache>
                <c:formatCode>0.00</c:formatCode>
                <c:ptCount val="37"/>
                <c:pt idx="0">
                  <c:v>19.338010000000001</c:v>
                </c:pt>
                <c:pt idx="1">
                  <c:v>18.670780000000001</c:v>
                </c:pt>
                <c:pt idx="2">
                  <c:v>18.238420000000001</c:v>
                </c:pt>
                <c:pt idx="3">
                  <c:v>17.965679999999999</c:v>
                </c:pt>
                <c:pt idx="4">
                  <c:v>17.83614</c:v>
                </c:pt>
                <c:pt idx="5">
                  <c:v>17.83295</c:v>
                </c:pt>
                <c:pt idx="6">
                  <c:v>17.938929999999999</c:v>
                </c:pt>
                <c:pt idx="7">
                  <c:v>18.13758</c:v>
                </c:pt>
                <c:pt idx="8">
                  <c:v>18.414210000000001</c:v>
                </c:pt>
                <c:pt idx="9">
                  <c:v>18.756170000000001</c:v>
                </c:pt>
                <c:pt idx="10">
                  <c:v>19.152360000000002</c:v>
                </c:pt>
                <c:pt idx="11">
                  <c:v>19.59272</c:v>
                </c:pt>
                <c:pt idx="12">
                  <c:v>20.06793</c:v>
                </c:pt>
                <c:pt idx="13">
                  <c:v>20.569330000000001</c:v>
                </c:pt>
                <c:pt idx="14">
                  <c:v>21.088930000000001</c:v>
                </c:pt>
                <c:pt idx="15">
                  <c:v>21.61938</c:v>
                </c:pt>
                <c:pt idx="16">
                  <c:v>22.15409</c:v>
                </c:pt>
                <c:pt idx="17">
                  <c:v>22.687190000000001</c:v>
                </c:pt>
                <c:pt idx="18">
                  <c:v>23.21358</c:v>
                </c:pt>
                <c:pt idx="19">
                  <c:v>23.72897</c:v>
                </c:pt>
                <c:pt idx="20">
                  <c:v>24.229849999999999</c:v>
                </c:pt>
                <c:pt idx="21">
                  <c:v>24.713519999999999</c:v>
                </c:pt>
                <c:pt idx="22">
                  <c:v>25.17811</c:v>
                </c:pt>
                <c:pt idx="23">
                  <c:v>25.62256</c:v>
                </c:pt>
                <c:pt idx="24">
                  <c:v>26.046620000000001</c:v>
                </c:pt>
                <c:pt idx="25">
                  <c:v>26.45091</c:v>
                </c:pt>
                <c:pt idx="26">
                  <c:v>26.836880000000001</c:v>
                </c:pt>
                <c:pt idx="27">
                  <c:v>27.20683</c:v>
                </c:pt>
                <c:pt idx="28">
                  <c:v>27.563929999999999</c:v>
                </c:pt>
                <c:pt idx="29">
                  <c:v>27.91225</c:v>
                </c:pt>
                <c:pt idx="30">
                  <c:v>28.25676</c:v>
                </c:pt>
                <c:pt idx="31">
                  <c:v>28.603300000000001</c:v>
                </c:pt>
                <c:pt idx="32">
                  <c:v>28.95862</c:v>
                </c:pt>
                <c:pt idx="33">
                  <c:v>29.330300000000001</c:v>
                </c:pt>
                <c:pt idx="34">
                  <c:v>29.726739999999999</c:v>
                </c:pt>
                <c:pt idx="35">
                  <c:v>30.157060000000001</c:v>
                </c:pt>
                <c:pt idx="36">
                  <c:v>30.589639999999999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Sheet1!$K$3:$K$39</c:f>
              <c:numCache>
                <c:formatCode>General</c:formatCode>
                <c:ptCount val="37"/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Sheet1!$L$3:$L$39</c:f>
              <c:numCache>
                <c:formatCode>0.00</c:formatCode>
                <c:ptCount val="37"/>
                <c:pt idx="0">
                  <c:v>21.271811000000003</c:v>
                </c:pt>
                <c:pt idx="1">
                  <c:v>20.537858000000003</c:v>
                </c:pt>
                <c:pt idx="2">
                  <c:v>20.062262000000004</c:v>
                </c:pt>
                <c:pt idx="3">
                  <c:v>19.762248</c:v>
                </c:pt>
                <c:pt idx="4">
                  <c:v>19.619754</c:v>
                </c:pt>
                <c:pt idx="5">
                  <c:v>19.616245000000003</c:v>
                </c:pt>
                <c:pt idx="6">
                  <c:v>19.732823</c:v>
                </c:pt>
                <c:pt idx="7">
                  <c:v>19.951338</c:v>
                </c:pt>
                <c:pt idx="8">
                  <c:v>20.255631000000001</c:v>
                </c:pt>
                <c:pt idx="9">
                  <c:v>20.631787000000003</c:v>
                </c:pt>
                <c:pt idx="10">
                  <c:v>21.067596000000002</c:v>
                </c:pt>
                <c:pt idx="11">
                  <c:v>21.551992000000002</c:v>
                </c:pt>
                <c:pt idx="12">
                  <c:v>22.074723000000002</c:v>
                </c:pt>
                <c:pt idx="13">
                  <c:v>22.626263000000002</c:v>
                </c:pt>
                <c:pt idx="14">
                  <c:v>23.197823000000003</c:v>
                </c:pt>
                <c:pt idx="15">
                  <c:v>23.781318000000002</c:v>
                </c:pt>
                <c:pt idx="16">
                  <c:v>24.369499000000001</c:v>
                </c:pt>
                <c:pt idx="17">
                  <c:v>24.955909000000002</c:v>
                </c:pt>
                <c:pt idx="18">
                  <c:v>25.534938000000004</c:v>
                </c:pt>
                <c:pt idx="19">
                  <c:v>26.101867000000002</c:v>
                </c:pt>
                <c:pt idx="20">
                  <c:v>26.652835</c:v>
                </c:pt>
                <c:pt idx="21">
                  <c:v>27.184872000000002</c:v>
                </c:pt>
                <c:pt idx="22">
                  <c:v>27.695921000000002</c:v>
                </c:pt>
                <c:pt idx="23">
                  <c:v>28.184816000000001</c:v>
                </c:pt>
                <c:pt idx="24">
                  <c:v>28.651282000000002</c:v>
                </c:pt>
                <c:pt idx="25">
                  <c:v>29.096001000000001</c:v>
                </c:pt>
                <c:pt idx="26">
                  <c:v>29.520568000000004</c:v>
                </c:pt>
                <c:pt idx="27">
                  <c:v>29.927513000000001</c:v>
                </c:pt>
                <c:pt idx="28">
                  <c:v>30.320323000000002</c:v>
                </c:pt>
                <c:pt idx="29">
                  <c:v>30.703475000000001</c:v>
                </c:pt>
                <c:pt idx="30">
                  <c:v>31.082436000000001</c:v>
                </c:pt>
                <c:pt idx="31">
                  <c:v>31.463630000000002</c:v>
                </c:pt>
                <c:pt idx="32">
                  <c:v>31.854482000000001</c:v>
                </c:pt>
                <c:pt idx="33">
                  <c:v>32.263330000000003</c:v>
                </c:pt>
                <c:pt idx="34">
                  <c:v>32.699414000000004</c:v>
                </c:pt>
                <c:pt idx="35">
                  <c:v>33.172766000000003</c:v>
                </c:pt>
                <c:pt idx="36">
                  <c:v>33.648603999999999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Sheet1!$M$3:$M$39</c:f>
              <c:numCache>
                <c:formatCode>0.00</c:formatCode>
                <c:ptCount val="37"/>
                <c:pt idx="0">
                  <c:v>23.205611999999999</c:v>
                </c:pt>
                <c:pt idx="1">
                  <c:v>22.404935999999999</c:v>
                </c:pt>
                <c:pt idx="2">
                  <c:v>21.886104</c:v>
                </c:pt>
                <c:pt idx="3">
                  <c:v>21.558815999999997</c:v>
                </c:pt>
                <c:pt idx="4">
                  <c:v>21.403368</c:v>
                </c:pt>
                <c:pt idx="5">
                  <c:v>21.399539999999998</c:v>
                </c:pt>
                <c:pt idx="6">
                  <c:v>21.526715999999997</c:v>
                </c:pt>
                <c:pt idx="7">
                  <c:v>21.765096</c:v>
                </c:pt>
                <c:pt idx="8">
                  <c:v>22.097052000000001</c:v>
                </c:pt>
                <c:pt idx="9">
                  <c:v>22.507404000000001</c:v>
                </c:pt>
                <c:pt idx="10">
                  <c:v>22.982832000000002</c:v>
                </c:pt>
                <c:pt idx="11">
                  <c:v>23.511264000000001</c:v>
                </c:pt>
                <c:pt idx="12">
                  <c:v>24.081516000000001</c:v>
                </c:pt>
                <c:pt idx="13">
                  <c:v>24.683195999999999</c:v>
                </c:pt>
                <c:pt idx="14">
                  <c:v>25.306716000000002</c:v>
                </c:pt>
                <c:pt idx="15">
                  <c:v>25.943255999999998</c:v>
                </c:pt>
                <c:pt idx="16">
                  <c:v>26.584907999999999</c:v>
                </c:pt>
                <c:pt idx="17">
                  <c:v>27.224627999999999</c:v>
                </c:pt>
                <c:pt idx="18">
                  <c:v>27.856296</c:v>
                </c:pt>
                <c:pt idx="19">
                  <c:v>28.474764</c:v>
                </c:pt>
                <c:pt idx="20">
                  <c:v>29.075819999999997</c:v>
                </c:pt>
                <c:pt idx="21">
                  <c:v>29.656223999999998</c:v>
                </c:pt>
                <c:pt idx="22">
                  <c:v>30.213732</c:v>
                </c:pt>
                <c:pt idx="23">
                  <c:v>30.747071999999999</c:v>
                </c:pt>
                <c:pt idx="24">
                  <c:v>31.255944</c:v>
                </c:pt>
                <c:pt idx="25">
                  <c:v>31.741091999999998</c:v>
                </c:pt>
                <c:pt idx="26">
                  <c:v>32.204256000000001</c:v>
                </c:pt>
                <c:pt idx="27">
                  <c:v>32.648195999999999</c:v>
                </c:pt>
                <c:pt idx="28">
                  <c:v>33.076715999999998</c:v>
                </c:pt>
                <c:pt idx="29">
                  <c:v>33.494700000000002</c:v>
                </c:pt>
                <c:pt idx="30">
                  <c:v>33.908111999999996</c:v>
                </c:pt>
                <c:pt idx="31">
                  <c:v>34.32396</c:v>
                </c:pt>
                <c:pt idx="32">
                  <c:v>34.750343999999998</c:v>
                </c:pt>
                <c:pt idx="33">
                  <c:v>35.196359999999999</c:v>
                </c:pt>
                <c:pt idx="34">
                  <c:v>35.672087999999995</c:v>
                </c:pt>
                <c:pt idx="35">
                  <c:v>36.188471999999997</c:v>
                </c:pt>
                <c:pt idx="36">
                  <c:v>36.707567999999995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Sheet1!$N$3:$N$39</c:f>
              <c:numCache>
                <c:formatCode>0.00</c:formatCode>
                <c:ptCount val="37"/>
                <c:pt idx="0">
                  <c:v>25.139413000000001</c:v>
                </c:pt>
                <c:pt idx="1">
                  <c:v>24.272014000000002</c:v>
                </c:pt>
                <c:pt idx="2">
                  <c:v>23.709946000000002</c:v>
                </c:pt>
                <c:pt idx="3">
                  <c:v>23.355384000000001</c:v>
                </c:pt>
                <c:pt idx="4">
                  <c:v>23.186982</c:v>
                </c:pt>
                <c:pt idx="5">
                  <c:v>23.182835000000001</c:v>
                </c:pt>
                <c:pt idx="6">
                  <c:v>23.320609000000001</c:v>
                </c:pt>
                <c:pt idx="7">
                  <c:v>23.578854</c:v>
                </c:pt>
                <c:pt idx="8">
                  <c:v>23.938473000000002</c:v>
                </c:pt>
                <c:pt idx="9">
                  <c:v>24.383021000000003</c:v>
                </c:pt>
                <c:pt idx="10">
                  <c:v>24.898068000000002</c:v>
                </c:pt>
                <c:pt idx="11">
                  <c:v>25.470535999999999</c:v>
                </c:pt>
                <c:pt idx="12">
                  <c:v>26.088309000000002</c:v>
                </c:pt>
                <c:pt idx="13">
                  <c:v>26.740129000000003</c:v>
                </c:pt>
                <c:pt idx="14">
                  <c:v>27.415609000000003</c:v>
                </c:pt>
                <c:pt idx="15">
                  <c:v>28.105194000000001</c:v>
                </c:pt>
                <c:pt idx="16">
                  <c:v>28.800317</c:v>
                </c:pt>
                <c:pt idx="17">
                  <c:v>29.493347000000004</c:v>
                </c:pt>
                <c:pt idx="18">
                  <c:v>30.177654</c:v>
                </c:pt>
                <c:pt idx="19">
                  <c:v>30.847661000000002</c:v>
                </c:pt>
                <c:pt idx="20">
                  <c:v>31.498805000000001</c:v>
                </c:pt>
                <c:pt idx="21">
                  <c:v>32.127575999999998</c:v>
                </c:pt>
                <c:pt idx="22">
                  <c:v>32.731543000000002</c:v>
                </c:pt>
                <c:pt idx="23">
                  <c:v>33.309328000000001</c:v>
                </c:pt>
                <c:pt idx="24">
                  <c:v>33.860606000000004</c:v>
                </c:pt>
                <c:pt idx="25">
                  <c:v>34.386183000000003</c:v>
                </c:pt>
                <c:pt idx="26">
                  <c:v>34.887944000000005</c:v>
                </c:pt>
                <c:pt idx="27">
                  <c:v>35.368879</c:v>
                </c:pt>
                <c:pt idx="28">
                  <c:v>35.833109</c:v>
                </c:pt>
                <c:pt idx="29">
                  <c:v>36.285924999999999</c:v>
                </c:pt>
                <c:pt idx="30">
                  <c:v>36.733788000000004</c:v>
                </c:pt>
                <c:pt idx="31">
                  <c:v>37.184290000000004</c:v>
                </c:pt>
                <c:pt idx="32">
                  <c:v>37.646205999999999</c:v>
                </c:pt>
                <c:pt idx="33">
                  <c:v>38.129390000000001</c:v>
                </c:pt>
                <c:pt idx="34">
                  <c:v>38.644762</c:v>
                </c:pt>
                <c:pt idx="35">
                  <c:v>39.204178000000006</c:v>
                </c:pt>
                <c:pt idx="36">
                  <c:v>39.766531999999998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Sheet1!$O$3:$O$39</c:f>
              <c:numCache>
                <c:formatCode>0.00</c:formatCode>
                <c:ptCount val="37"/>
                <c:pt idx="0">
                  <c:v>27.073214</c:v>
                </c:pt>
                <c:pt idx="1">
                  <c:v>26.139091999999998</c:v>
                </c:pt>
                <c:pt idx="2">
                  <c:v>25.533788000000001</c:v>
                </c:pt>
                <c:pt idx="3">
                  <c:v>25.151951999999998</c:v>
                </c:pt>
                <c:pt idx="4">
                  <c:v>24.970596</c:v>
                </c:pt>
                <c:pt idx="5">
                  <c:v>24.96613</c:v>
                </c:pt>
                <c:pt idx="6">
                  <c:v>25.114501999999998</c:v>
                </c:pt>
                <c:pt idx="7">
                  <c:v>25.392612</c:v>
                </c:pt>
                <c:pt idx="8">
                  <c:v>25.779893999999999</c:v>
                </c:pt>
                <c:pt idx="9">
                  <c:v>26.258638000000001</c:v>
                </c:pt>
                <c:pt idx="10">
                  <c:v>26.813304000000002</c:v>
                </c:pt>
                <c:pt idx="11">
                  <c:v>27.429807999999998</c:v>
                </c:pt>
                <c:pt idx="12">
                  <c:v>28.095101999999997</c:v>
                </c:pt>
                <c:pt idx="13">
                  <c:v>28.797062</c:v>
                </c:pt>
                <c:pt idx="14">
                  <c:v>29.524501999999998</c:v>
                </c:pt>
                <c:pt idx="15">
                  <c:v>30.267131999999997</c:v>
                </c:pt>
                <c:pt idx="16">
                  <c:v>31.015725999999997</c:v>
                </c:pt>
                <c:pt idx="17">
                  <c:v>31.762066000000001</c:v>
                </c:pt>
                <c:pt idx="18">
                  <c:v>32.499012</c:v>
                </c:pt>
                <c:pt idx="19">
                  <c:v>33.220557999999997</c:v>
                </c:pt>
                <c:pt idx="20">
                  <c:v>33.921789999999994</c:v>
                </c:pt>
                <c:pt idx="21">
                  <c:v>34.598927999999994</c:v>
                </c:pt>
                <c:pt idx="22">
                  <c:v>35.249353999999997</c:v>
                </c:pt>
                <c:pt idx="23">
                  <c:v>35.871583999999999</c:v>
                </c:pt>
                <c:pt idx="24">
                  <c:v>36.465268000000002</c:v>
                </c:pt>
                <c:pt idx="25">
                  <c:v>37.031273999999996</c:v>
                </c:pt>
                <c:pt idx="26">
                  <c:v>37.571632000000001</c:v>
                </c:pt>
                <c:pt idx="27">
                  <c:v>38.089562000000001</c:v>
                </c:pt>
                <c:pt idx="28">
                  <c:v>38.589501999999996</c:v>
                </c:pt>
                <c:pt idx="29">
                  <c:v>39.077149999999996</c:v>
                </c:pt>
                <c:pt idx="30">
                  <c:v>39.559463999999998</c:v>
                </c:pt>
                <c:pt idx="31">
                  <c:v>40.044620000000002</c:v>
                </c:pt>
                <c:pt idx="32">
                  <c:v>40.542068</c:v>
                </c:pt>
                <c:pt idx="33">
                  <c:v>41.062419999999996</c:v>
                </c:pt>
                <c:pt idx="34">
                  <c:v>41.617435999999998</c:v>
                </c:pt>
                <c:pt idx="35">
                  <c:v>42.219884</c:v>
                </c:pt>
                <c:pt idx="36">
                  <c:v>42.825495999999994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Sheet1!$P$3:$P$39</c:f>
              <c:numCache>
                <c:formatCode>0.00</c:formatCode>
                <c:ptCount val="37"/>
                <c:pt idx="0">
                  <c:v>29.007015000000003</c:v>
                </c:pt>
                <c:pt idx="1">
                  <c:v>28.006170000000001</c:v>
                </c:pt>
                <c:pt idx="2">
                  <c:v>27.35763</c:v>
                </c:pt>
                <c:pt idx="3">
                  <c:v>26.948519999999998</c:v>
                </c:pt>
                <c:pt idx="4">
                  <c:v>26.75421</c:v>
                </c:pt>
                <c:pt idx="5">
                  <c:v>26.749425000000002</c:v>
                </c:pt>
                <c:pt idx="6">
                  <c:v>26.908394999999999</c:v>
                </c:pt>
                <c:pt idx="7">
                  <c:v>27.20637</c:v>
                </c:pt>
                <c:pt idx="8">
                  <c:v>27.621315000000003</c:v>
                </c:pt>
                <c:pt idx="9">
                  <c:v>28.134255000000003</c:v>
                </c:pt>
                <c:pt idx="10">
                  <c:v>28.728540000000002</c:v>
                </c:pt>
                <c:pt idx="11">
                  <c:v>29.38908</c:v>
                </c:pt>
                <c:pt idx="12">
                  <c:v>30.101894999999999</c:v>
                </c:pt>
                <c:pt idx="13">
                  <c:v>30.853995000000001</c:v>
                </c:pt>
                <c:pt idx="14">
                  <c:v>31.633395</c:v>
                </c:pt>
                <c:pt idx="15">
                  <c:v>32.429069999999996</c:v>
                </c:pt>
                <c:pt idx="16">
                  <c:v>33.231135000000002</c:v>
                </c:pt>
                <c:pt idx="17">
                  <c:v>34.030785000000002</c:v>
                </c:pt>
                <c:pt idx="18">
                  <c:v>34.820369999999997</c:v>
                </c:pt>
                <c:pt idx="19">
                  <c:v>35.593454999999999</c:v>
                </c:pt>
                <c:pt idx="20">
                  <c:v>36.344774999999998</c:v>
                </c:pt>
                <c:pt idx="21">
                  <c:v>37.070279999999997</c:v>
                </c:pt>
                <c:pt idx="22">
                  <c:v>37.767164999999999</c:v>
                </c:pt>
                <c:pt idx="23">
                  <c:v>38.433840000000004</c:v>
                </c:pt>
                <c:pt idx="24">
                  <c:v>39.069929999999999</c:v>
                </c:pt>
                <c:pt idx="25">
                  <c:v>39.676365000000004</c:v>
                </c:pt>
                <c:pt idx="26">
                  <c:v>40.255319999999998</c:v>
                </c:pt>
                <c:pt idx="27">
                  <c:v>40.810245000000002</c:v>
                </c:pt>
                <c:pt idx="28">
                  <c:v>41.345894999999999</c:v>
                </c:pt>
                <c:pt idx="29">
                  <c:v>41.868375</c:v>
                </c:pt>
                <c:pt idx="30">
                  <c:v>42.38514</c:v>
                </c:pt>
                <c:pt idx="31">
                  <c:v>42.904949999999999</c:v>
                </c:pt>
                <c:pt idx="32">
                  <c:v>43.437930000000001</c:v>
                </c:pt>
                <c:pt idx="33">
                  <c:v>43.995450000000005</c:v>
                </c:pt>
                <c:pt idx="34">
                  <c:v>44.590109999999996</c:v>
                </c:pt>
                <c:pt idx="35">
                  <c:v>45.235590000000002</c:v>
                </c:pt>
                <c:pt idx="36">
                  <c:v>45.884459999999997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Sheet1!$Q$3:$Q$39</c:f>
              <c:numCache>
                <c:formatCode>0.00</c:formatCode>
                <c:ptCount val="37"/>
                <c:pt idx="0">
                  <c:v>30.940816000000002</c:v>
                </c:pt>
                <c:pt idx="1">
                  <c:v>29.873248000000004</c:v>
                </c:pt>
                <c:pt idx="2">
                  <c:v>29.181472000000003</c:v>
                </c:pt>
                <c:pt idx="3">
                  <c:v>28.745087999999999</c:v>
                </c:pt>
                <c:pt idx="4">
                  <c:v>28.537824000000001</c:v>
                </c:pt>
                <c:pt idx="5">
                  <c:v>28.532720000000001</c:v>
                </c:pt>
                <c:pt idx="6">
                  <c:v>28.702287999999999</c:v>
                </c:pt>
                <c:pt idx="7">
                  <c:v>29.020128</c:v>
                </c:pt>
                <c:pt idx="8">
                  <c:v>29.462736000000003</c:v>
                </c:pt>
                <c:pt idx="9">
                  <c:v>30.009872000000001</c:v>
                </c:pt>
                <c:pt idx="10">
                  <c:v>30.643776000000003</c:v>
                </c:pt>
                <c:pt idx="11">
                  <c:v>31.348352000000002</c:v>
                </c:pt>
                <c:pt idx="12">
                  <c:v>32.108688000000001</c:v>
                </c:pt>
                <c:pt idx="13">
                  <c:v>32.910928000000006</c:v>
                </c:pt>
                <c:pt idx="14">
                  <c:v>33.742288000000002</c:v>
                </c:pt>
                <c:pt idx="15">
                  <c:v>34.591008000000002</c:v>
                </c:pt>
                <c:pt idx="16">
                  <c:v>35.446544000000003</c:v>
                </c:pt>
                <c:pt idx="17">
                  <c:v>36.299504000000006</c:v>
                </c:pt>
                <c:pt idx="18">
                  <c:v>37.141728000000001</c:v>
                </c:pt>
                <c:pt idx="19">
                  <c:v>37.966352000000001</c:v>
                </c:pt>
                <c:pt idx="20">
                  <c:v>38.767760000000003</c:v>
                </c:pt>
                <c:pt idx="21">
                  <c:v>39.541632</c:v>
                </c:pt>
                <c:pt idx="22">
                  <c:v>40.284976</c:v>
                </c:pt>
                <c:pt idx="23">
                  <c:v>40.996096000000001</c:v>
                </c:pt>
                <c:pt idx="24">
                  <c:v>41.674592000000004</c:v>
                </c:pt>
                <c:pt idx="25">
                  <c:v>42.321456000000005</c:v>
                </c:pt>
                <c:pt idx="26">
                  <c:v>42.939008000000001</c:v>
                </c:pt>
                <c:pt idx="27">
                  <c:v>43.530928000000003</c:v>
                </c:pt>
                <c:pt idx="28">
                  <c:v>44.102288000000001</c:v>
                </c:pt>
                <c:pt idx="29">
                  <c:v>44.659600000000005</c:v>
                </c:pt>
                <c:pt idx="30">
                  <c:v>45.210816000000001</c:v>
                </c:pt>
                <c:pt idx="31">
                  <c:v>45.765280000000004</c:v>
                </c:pt>
                <c:pt idx="32">
                  <c:v>46.333792000000003</c:v>
                </c:pt>
                <c:pt idx="33">
                  <c:v>46.928480000000008</c:v>
                </c:pt>
                <c:pt idx="34">
                  <c:v>47.562784000000001</c:v>
                </c:pt>
                <c:pt idx="35">
                  <c:v>48.251296000000004</c:v>
                </c:pt>
                <c:pt idx="36">
                  <c:v>48.943424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Sheet1!$R$3:$R$39</c:f>
              <c:numCache>
                <c:formatCode>0.00</c:formatCode>
                <c:ptCount val="37"/>
                <c:pt idx="0">
                  <c:v>32.874617000000001</c:v>
                </c:pt>
                <c:pt idx="1">
                  <c:v>31.740326</c:v>
                </c:pt>
                <c:pt idx="2">
                  <c:v>31.005314000000002</c:v>
                </c:pt>
                <c:pt idx="3">
                  <c:v>30.541655999999996</c:v>
                </c:pt>
                <c:pt idx="4">
                  <c:v>30.321438000000001</c:v>
                </c:pt>
                <c:pt idx="5">
                  <c:v>30.316015</c:v>
                </c:pt>
                <c:pt idx="6">
                  <c:v>30.496180999999996</c:v>
                </c:pt>
                <c:pt idx="7">
                  <c:v>30.833886</c:v>
                </c:pt>
                <c:pt idx="8">
                  <c:v>31.304157</c:v>
                </c:pt>
                <c:pt idx="9">
                  <c:v>31.885489</c:v>
                </c:pt>
                <c:pt idx="10">
                  <c:v>32.559012000000003</c:v>
                </c:pt>
                <c:pt idx="11">
                  <c:v>33.307623999999997</c:v>
                </c:pt>
                <c:pt idx="12">
                  <c:v>34.115481000000003</c:v>
                </c:pt>
                <c:pt idx="13">
                  <c:v>34.967860999999999</c:v>
                </c:pt>
                <c:pt idx="14">
                  <c:v>35.851181000000004</c:v>
                </c:pt>
                <c:pt idx="15">
                  <c:v>36.752946000000001</c:v>
                </c:pt>
                <c:pt idx="16">
                  <c:v>37.661952999999997</c:v>
                </c:pt>
                <c:pt idx="17">
                  <c:v>38.568223000000003</c:v>
                </c:pt>
                <c:pt idx="18">
                  <c:v>39.463085999999997</c:v>
                </c:pt>
                <c:pt idx="19">
                  <c:v>40.339249000000002</c:v>
                </c:pt>
                <c:pt idx="20">
                  <c:v>41.190745</c:v>
                </c:pt>
                <c:pt idx="21">
                  <c:v>42.012983999999996</c:v>
                </c:pt>
                <c:pt idx="22">
                  <c:v>42.802787000000002</c:v>
                </c:pt>
                <c:pt idx="23">
                  <c:v>43.558351999999999</c:v>
                </c:pt>
                <c:pt idx="24">
                  <c:v>44.279254000000002</c:v>
                </c:pt>
                <c:pt idx="25">
                  <c:v>44.966546999999998</c:v>
                </c:pt>
                <c:pt idx="26">
                  <c:v>45.622695999999998</c:v>
                </c:pt>
                <c:pt idx="27">
                  <c:v>46.251610999999997</c:v>
                </c:pt>
                <c:pt idx="28">
                  <c:v>46.858680999999997</c:v>
                </c:pt>
                <c:pt idx="29">
                  <c:v>47.450825000000002</c:v>
                </c:pt>
                <c:pt idx="30">
                  <c:v>48.036491999999996</c:v>
                </c:pt>
                <c:pt idx="31">
                  <c:v>48.625610000000002</c:v>
                </c:pt>
                <c:pt idx="32">
                  <c:v>49.229653999999996</c:v>
                </c:pt>
                <c:pt idx="33">
                  <c:v>49.861510000000003</c:v>
                </c:pt>
                <c:pt idx="34">
                  <c:v>50.535457999999998</c:v>
                </c:pt>
                <c:pt idx="35">
                  <c:v>51.267001999999998</c:v>
                </c:pt>
                <c:pt idx="36">
                  <c:v>52.002387999999996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Sheet1!$S$3:$S$39</c:f>
              <c:numCache>
                <c:formatCode>0.00</c:formatCode>
                <c:ptCount val="37"/>
                <c:pt idx="0">
                  <c:v>34.808418000000003</c:v>
                </c:pt>
                <c:pt idx="1">
                  <c:v>33.607404000000002</c:v>
                </c:pt>
                <c:pt idx="2">
                  <c:v>32.829156000000005</c:v>
                </c:pt>
                <c:pt idx="3">
                  <c:v>32.338223999999997</c:v>
                </c:pt>
                <c:pt idx="4">
                  <c:v>32.105052000000001</c:v>
                </c:pt>
                <c:pt idx="5">
                  <c:v>32.099310000000003</c:v>
                </c:pt>
                <c:pt idx="6">
                  <c:v>32.290073999999997</c:v>
                </c:pt>
                <c:pt idx="7">
                  <c:v>32.647644</c:v>
                </c:pt>
                <c:pt idx="8">
                  <c:v>33.145578</c:v>
                </c:pt>
                <c:pt idx="9">
                  <c:v>33.761106000000005</c:v>
                </c:pt>
                <c:pt idx="10">
                  <c:v>34.474248000000003</c:v>
                </c:pt>
                <c:pt idx="11">
                  <c:v>35.266896000000003</c:v>
                </c:pt>
                <c:pt idx="12">
                  <c:v>36.122274000000004</c:v>
                </c:pt>
                <c:pt idx="13">
                  <c:v>37.024794</c:v>
                </c:pt>
                <c:pt idx="14">
                  <c:v>37.960074000000006</c:v>
                </c:pt>
                <c:pt idx="15">
                  <c:v>38.914884000000001</c:v>
                </c:pt>
                <c:pt idx="16">
                  <c:v>39.877361999999998</c:v>
                </c:pt>
                <c:pt idx="17">
                  <c:v>40.836942000000001</c:v>
                </c:pt>
                <c:pt idx="18">
                  <c:v>41.784444000000001</c:v>
                </c:pt>
                <c:pt idx="19">
                  <c:v>42.712146000000004</c:v>
                </c:pt>
                <c:pt idx="20">
                  <c:v>43.613729999999997</c:v>
                </c:pt>
                <c:pt idx="21">
                  <c:v>44.484335999999999</c:v>
                </c:pt>
                <c:pt idx="22">
                  <c:v>45.320598000000004</c:v>
                </c:pt>
                <c:pt idx="23">
                  <c:v>46.120608000000004</c:v>
                </c:pt>
                <c:pt idx="24">
                  <c:v>46.883915999999999</c:v>
                </c:pt>
                <c:pt idx="25">
                  <c:v>47.611637999999999</c:v>
                </c:pt>
                <c:pt idx="26">
                  <c:v>48.306384000000001</c:v>
                </c:pt>
                <c:pt idx="27">
                  <c:v>48.972293999999998</c:v>
                </c:pt>
                <c:pt idx="28">
                  <c:v>49.615074</c:v>
                </c:pt>
                <c:pt idx="29">
                  <c:v>50.242049999999999</c:v>
                </c:pt>
                <c:pt idx="30">
                  <c:v>50.862168000000004</c:v>
                </c:pt>
                <c:pt idx="31">
                  <c:v>51.485939999999999</c:v>
                </c:pt>
                <c:pt idx="32">
                  <c:v>52.125515999999998</c:v>
                </c:pt>
                <c:pt idx="33">
                  <c:v>52.794540000000005</c:v>
                </c:pt>
                <c:pt idx="34">
                  <c:v>53.508132000000003</c:v>
                </c:pt>
                <c:pt idx="35">
                  <c:v>54.282708000000007</c:v>
                </c:pt>
                <c:pt idx="36">
                  <c:v>55.061351999999999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Sheet1!$T$3:$T$39</c:f>
              <c:numCache>
                <c:formatCode>0.00</c:formatCode>
                <c:ptCount val="37"/>
                <c:pt idx="0">
                  <c:v>36.742218999999999</c:v>
                </c:pt>
                <c:pt idx="1">
                  <c:v>35.474482000000002</c:v>
                </c:pt>
                <c:pt idx="2">
                  <c:v>34.652998000000004</c:v>
                </c:pt>
                <c:pt idx="3">
                  <c:v>34.134791999999997</c:v>
                </c:pt>
                <c:pt idx="4">
                  <c:v>33.888666000000001</c:v>
                </c:pt>
                <c:pt idx="5">
                  <c:v>33.882604999999998</c:v>
                </c:pt>
                <c:pt idx="6">
                  <c:v>34.083966999999994</c:v>
                </c:pt>
                <c:pt idx="7">
                  <c:v>34.461402</c:v>
                </c:pt>
                <c:pt idx="8">
                  <c:v>34.986998999999997</c:v>
                </c:pt>
                <c:pt idx="9">
                  <c:v>35.636723000000003</c:v>
                </c:pt>
                <c:pt idx="10">
                  <c:v>36.389484000000003</c:v>
                </c:pt>
                <c:pt idx="11">
                  <c:v>37.226168000000001</c:v>
                </c:pt>
                <c:pt idx="12">
                  <c:v>38.129066999999999</c:v>
                </c:pt>
                <c:pt idx="13">
                  <c:v>39.081727000000001</c:v>
                </c:pt>
                <c:pt idx="14">
                  <c:v>40.068967000000001</c:v>
                </c:pt>
                <c:pt idx="15">
                  <c:v>41.076822</c:v>
                </c:pt>
                <c:pt idx="16">
                  <c:v>42.092770999999999</c:v>
                </c:pt>
                <c:pt idx="17">
                  <c:v>43.105660999999998</c:v>
                </c:pt>
                <c:pt idx="18">
                  <c:v>44.105801999999997</c:v>
                </c:pt>
                <c:pt idx="19">
                  <c:v>45.085042999999999</c:v>
                </c:pt>
                <c:pt idx="20">
                  <c:v>46.036714999999994</c:v>
                </c:pt>
                <c:pt idx="21">
                  <c:v>46.955687999999995</c:v>
                </c:pt>
                <c:pt idx="22">
                  <c:v>47.838408999999999</c:v>
                </c:pt>
                <c:pt idx="23">
                  <c:v>48.682863999999995</c:v>
                </c:pt>
                <c:pt idx="24">
                  <c:v>49.488577999999997</c:v>
                </c:pt>
                <c:pt idx="25">
                  <c:v>50.256729</c:v>
                </c:pt>
                <c:pt idx="26">
                  <c:v>50.990071999999998</c:v>
                </c:pt>
                <c:pt idx="27">
                  <c:v>51.692976999999999</c:v>
                </c:pt>
                <c:pt idx="28">
                  <c:v>52.371466999999996</c:v>
                </c:pt>
                <c:pt idx="29">
                  <c:v>53.033274999999996</c:v>
                </c:pt>
                <c:pt idx="30">
                  <c:v>53.687843999999998</c:v>
                </c:pt>
                <c:pt idx="31">
                  <c:v>54.346269999999997</c:v>
                </c:pt>
                <c:pt idx="32">
                  <c:v>55.021377999999999</c:v>
                </c:pt>
                <c:pt idx="33">
                  <c:v>55.72757</c:v>
                </c:pt>
                <c:pt idx="34">
                  <c:v>56.480805999999994</c:v>
                </c:pt>
                <c:pt idx="35">
                  <c:v>57.298414000000001</c:v>
                </c:pt>
                <c:pt idx="36">
                  <c:v>58.120315999999995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cat>
            <c:numRef>
              <c:f>Sheet1!$A$3:$A$39</c:f>
              <c:numCache>
                <c:formatCode>0</c:formatCode>
                <c:ptCount val="37"/>
                <c:pt idx="0">
                  <c:v>2</c:v>
                </c:pt>
                <c:pt idx="2">
                  <c:v>3.0416666666666665</c:v>
                </c:pt>
                <c:pt idx="4">
                  <c:v>4.041666666666667</c:v>
                </c:pt>
                <c:pt idx="6">
                  <c:v>5.041666666666667</c:v>
                </c:pt>
                <c:pt idx="8">
                  <c:v>6.041666666666667</c:v>
                </c:pt>
                <c:pt idx="10">
                  <c:v>7.041666666666667</c:v>
                </c:pt>
                <c:pt idx="12">
                  <c:v>8.0416666666666661</c:v>
                </c:pt>
                <c:pt idx="14">
                  <c:v>9.0416666666666661</c:v>
                </c:pt>
                <c:pt idx="16">
                  <c:v>10.041666666666666</c:v>
                </c:pt>
                <c:pt idx="18">
                  <c:v>11.041666666666666</c:v>
                </c:pt>
                <c:pt idx="20">
                  <c:v>12.041666666666666</c:v>
                </c:pt>
                <c:pt idx="22">
                  <c:v>13.041666666666666</c:v>
                </c:pt>
                <c:pt idx="24">
                  <c:v>14.041666666666666</c:v>
                </c:pt>
                <c:pt idx="26">
                  <c:v>15.041666666666666</c:v>
                </c:pt>
                <c:pt idx="28">
                  <c:v>16.041666666666668</c:v>
                </c:pt>
                <c:pt idx="30">
                  <c:v>17.041666666666668</c:v>
                </c:pt>
                <c:pt idx="32">
                  <c:v>18.041666666666668</c:v>
                </c:pt>
                <c:pt idx="34">
                  <c:v>19.041666666666668</c:v>
                </c:pt>
                <c:pt idx="36">
                  <c:v>20</c:v>
                </c:pt>
              </c:numCache>
            </c:numRef>
          </c:cat>
          <c:val>
            <c:numRef>
              <c:f>Sheet1!$U$3:$U$39</c:f>
              <c:numCache>
                <c:formatCode>0.00</c:formatCode>
                <c:ptCount val="37"/>
                <c:pt idx="0">
                  <c:v>38.676020000000001</c:v>
                </c:pt>
                <c:pt idx="1">
                  <c:v>37.341560000000001</c:v>
                </c:pt>
                <c:pt idx="2">
                  <c:v>36.476840000000003</c:v>
                </c:pt>
                <c:pt idx="3">
                  <c:v>35.931359999999998</c:v>
                </c:pt>
                <c:pt idx="4">
                  <c:v>35.672280000000001</c:v>
                </c:pt>
                <c:pt idx="5">
                  <c:v>35.665900000000001</c:v>
                </c:pt>
                <c:pt idx="6">
                  <c:v>35.877859999999998</c:v>
                </c:pt>
                <c:pt idx="7">
                  <c:v>36.27516</c:v>
                </c:pt>
                <c:pt idx="8">
                  <c:v>36.828420000000001</c:v>
                </c:pt>
                <c:pt idx="9">
                  <c:v>37.512340000000002</c:v>
                </c:pt>
                <c:pt idx="10">
                  <c:v>38.304720000000003</c:v>
                </c:pt>
                <c:pt idx="11">
                  <c:v>39.18544</c:v>
                </c:pt>
                <c:pt idx="12">
                  <c:v>40.135860000000001</c:v>
                </c:pt>
                <c:pt idx="13">
                  <c:v>41.138660000000002</c:v>
                </c:pt>
                <c:pt idx="14">
                  <c:v>42.177860000000003</c:v>
                </c:pt>
                <c:pt idx="15">
                  <c:v>43.238759999999999</c:v>
                </c:pt>
                <c:pt idx="16">
                  <c:v>44.30818</c:v>
                </c:pt>
                <c:pt idx="17">
                  <c:v>45.374380000000002</c:v>
                </c:pt>
                <c:pt idx="18">
                  <c:v>46.427160000000001</c:v>
                </c:pt>
                <c:pt idx="19">
                  <c:v>47.457940000000001</c:v>
                </c:pt>
                <c:pt idx="20">
                  <c:v>48.459699999999998</c:v>
                </c:pt>
                <c:pt idx="21">
                  <c:v>49.427039999999998</c:v>
                </c:pt>
                <c:pt idx="22">
                  <c:v>50.35622</c:v>
                </c:pt>
                <c:pt idx="23">
                  <c:v>51.24512</c:v>
                </c:pt>
                <c:pt idx="24">
                  <c:v>52.093240000000002</c:v>
                </c:pt>
                <c:pt idx="25">
                  <c:v>52.901820000000001</c:v>
                </c:pt>
                <c:pt idx="26">
                  <c:v>53.673760000000001</c:v>
                </c:pt>
                <c:pt idx="27">
                  <c:v>54.41366</c:v>
                </c:pt>
                <c:pt idx="28">
                  <c:v>55.127859999999998</c:v>
                </c:pt>
                <c:pt idx="29">
                  <c:v>55.8245</c:v>
                </c:pt>
                <c:pt idx="30">
                  <c:v>56.51352</c:v>
                </c:pt>
                <c:pt idx="31">
                  <c:v>57.206600000000002</c:v>
                </c:pt>
                <c:pt idx="32">
                  <c:v>57.91724</c:v>
                </c:pt>
                <c:pt idx="33">
                  <c:v>58.660600000000002</c:v>
                </c:pt>
                <c:pt idx="34">
                  <c:v>59.453479999999999</c:v>
                </c:pt>
                <c:pt idx="35">
                  <c:v>60.314120000000003</c:v>
                </c:pt>
                <c:pt idx="36">
                  <c:v>61.179279999999999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49760"/>
        <c:axId val="78551296"/>
      </c:lineChart>
      <c:catAx>
        <c:axId val="78549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8551296"/>
        <c:crosses val="autoZero"/>
        <c:auto val="1"/>
        <c:lblAlgn val="ctr"/>
        <c:lblOffset val="100"/>
        <c:noMultiLvlLbl val="0"/>
      </c:catAx>
      <c:valAx>
        <c:axId val="78551296"/>
        <c:scaling>
          <c:orientation val="minMax"/>
          <c:min val="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8549760"/>
        <c:crosses val="autoZero"/>
        <c:crossBetween val="between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0</xdr:row>
      <xdr:rowOff>190499</xdr:rowOff>
    </xdr:from>
    <xdr:to>
      <xdr:col>41</xdr:col>
      <xdr:colOff>28575</xdr:colOff>
      <xdr:row>34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workbookViewId="0">
      <pane ySplit="2" topLeftCell="A41" activePane="bottomLeft" state="frozen"/>
      <selection pane="bottomLeft" activeCell="I52" sqref="I52"/>
    </sheetView>
  </sheetViews>
  <sheetFormatPr defaultRowHeight="15" x14ac:dyDescent="0.25"/>
  <cols>
    <col min="1" max="1" width="9.140625" style="2"/>
    <col min="2" max="10" width="12.7109375" customWidth="1"/>
    <col min="12" max="21" width="12.7109375" style="1" customWidth="1"/>
  </cols>
  <sheetData>
    <row r="1" spans="1:21" x14ac:dyDescent="0.25"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21" x14ac:dyDescent="0.25">
      <c r="A2" s="2" t="s">
        <v>21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x14ac:dyDescent="0.25">
      <c r="A3" s="2">
        <f>SUM(B3/12)</f>
        <v>2</v>
      </c>
      <c r="B3" s="1">
        <v>24</v>
      </c>
      <c r="C3" s="1">
        <v>14.73732</v>
      </c>
      <c r="D3" s="1">
        <v>15.09033</v>
      </c>
      <c r="E3" s="1">
        <v>15.74164</v>
      </c>
      <c r="F3" s="1">
        <v>16.575030000000002</v>
      </c>
      <c r="G3" s="1">
        <v>17.557189999999999</v>
      </c>
      <c r="H3" s="1">
        <v>18.162189999999999</v>
      </c>
      <c r="I3" s="1">
        <v>18.609480000000001</v>
      </c>
      <c r="J3" s="1">
        <v>19.338010000000001</v>
      </c>
      <c r="L3" s="1">
        <f t="shared" ref="L3:L39" si="0">SUM(1.1*$J3)</f>
        <v>21.271811000000003</v>
      </c>
      <c r="M3" s="1">
        <f t="shared" ref="M3:M39" si="1">SUM(1.2*$J3)</f>
        <v>23.205611999999999</v>
      </c>
      <c r="N3" s="1">
        <f t="shared" ref="N3:N39" si="2">SUM(1.3*$J3)</f>
        <v>25.139413000000001</v>
      </c>
      <c r="O3" s="1">
        <f t="shared" ref="O3:O39" si="3">SUM(1.4*$J3)</f>
        <v>27.073214</v>
      </c>
      <c r="P3" s="1">
        <f t="shared" ref="P3:P39" si="4">SUM(1.5*$J3)</f>
        <v>29.007015000000003</v>
      </c>
      <c r="Q3" s="1">
        <f t="shared" ref="Q3:Q39" si="5">SUM(1.6*$J3)</f>
        <v>30.940816000000002</v>
      </c>
      <c r="R3" s="1">
        <f t="shared" ref="R3:R39" si="6">SUM(1.7*$J3)</f>
        <v>32.874617000000001</v>
      </c>
      <c r="S3" s="1">
        <f t="shared" ref="S3:S39" si="7">SUM(1.8*$J3)</f>
        <v>34.808418000000003</v>
      </c>
      <c r="T3" s="1">
        <f t="shared" ref="T3:T39" si="8">SUM(1.9*$J3)</f>
        <v>36.742218999999999</v>
      </c>
      <c r="U3" s="1">
        <f t="shared" ref="U3:U39" si="9">SUM(2*$J3)</f>
        <v>38.676020000000001</v>
      </c>
    </row>
    <row r="4" spans="1:21" x14ac:dyDescent="0.25">
      <c r="B4" s="1">
        <v>30.5</v>
      </c>
      <c r="C4" s="1">
        <v>14.51319</v>
      </c>
      <c r="D4" s="1">
        <v>14.854139999999999</v>
      </c>
      <c r="E4" s="1">
        <v>15.47414</v>
      </c>
      <c r="F4" s="1">
        <v>16.24972</v>
      </c>
      <c r="G4" s="1">
        <v>17.137260000000001</v>
      </c>
      <c r="H4" s="1">
        <v>17.669319999999999</v>
      </c>
      <c r="I4" s="1">
        <v>18.05538</v>
      </c>
      <c r="J4" s="1">
        <v>18.670780000000001</v>
      </c>
      <c r="L4" s="1">
        <f t="shared" si="0"/>
        <v>20.537858000000003</v>
      </c>
      <c r="M4" s="1">
        <f t="shared" si="1"/>
        <v>22.404935999999999</v>
      </c>
      <c r="N4" s="1">
        <f t="shared" si="2"/>
        <v>24.272014000000002</v>
      </c>
      <c r="O4" s="1">
        <f t="shared" si="3"/>
        <v>26.139091999999998</v>
      </c>
      <c r="P4" s="1">
        <f t="shared" si="4"/>
        <v>28.006170000000001</v>
      </c>
      <c r="Q4" s="1">
        <f t="shared" si="5"/>
        <v>29.873248000000004</v>
      </c>
      <c r="R4" s="1">
        <f t="shared" si="6"/>
        <v>31.740326</v>
      </c>
      <c r="S4" s="1">
        <f t="shared" si="7"/>
        <v>33.607404000000002</v>
      </c>
      <c r="T4" s="1">
        <f t="shared" si="8"/>
        <v>35.474482000000002</v>
      </c>
      <c r="U4" s="1">
        <f t="shared" si="9"/>
        <v>37.341560000000001</v>
      </c>
    </row>
    <row r="5" spans="1:21" x14ac:dyDescent="0.25">
      <c r="A5" s="2">
        <f t="shared" ref="A5:A13" si="10">SUM(B5/12)</f>
        <v>3.0416666666666665</v>
      </c>
      <c r="B5" s="1">
        <v>36.5</v>
      </c>
      <c r="C5" s="1">
        <v>14.32851</v>
      </c>
      <c r="D5" s="1">
        <v>14.66086</v>
      </c>
      <c r="E5" s="1">
        <v>15.260160000000001</v>
      </c>
      <c r="F5" s="1">
        <v>16.000299999999999</v>
      </c>
      <c r="G5" s="1">
        <v>16.833760000000002</v>
      </c>
      <c r="H5" s="1">
        <v>17.326270000000001</v>
      </c>
      <c r="I5" s="1">
        <v>17.680219999999998</v>
      </c>
      <c r="J5" s="1">
        <v>18.238420000000001</v>
      </c>
      <c r="L5" s="1">
        <f t="shared" si="0"/>
        <v>20.062262000000004</v>
      </c>
      <c r="M5" s="1">
        <f t="shared" si="1"/>
        <v>21.886104</v>
      </c>
      <c r="N5" s="1">
        <f t="shared" si="2"/>
        <v>23.709946000000002</v>
      </c>
      <c r="O5" s="1">
        <f t="shared" si="3"/>
        <v>25.533788000000001</v>
      </c>
      <c r="P5" s="1">
        <f t="shared" si="4"/>
        <v>27.35763</v>
      </c>
      <c r="Q5" s="1">
        <f t="shared" si="5"/>
        <v>29.181472000000003</v>
      </c>
      <c r="R5" s="1">
        <f t="shared" si="6"/>
        <v>31.005314000000002</v>
      </c>
      <c r="S5" s="1">
        <f t="shared" si="7"/>
        <v>32.829156000000005</v>
      </c>
      <c r="T5" s="1">
        <f t="shared" si="8"/>
        <v>34.652998000000004</v>
      </c>
      <c r="U5" s="1">
        <f t="shared" si="9"/>
        <v>36.476840000000003</v>
      </c>
    </row>
    <row r="6" spans="1:21" x14ac:dyDescent="0.25">
      <c r="B6" s="1">
        <v>42.5</v>
      </c>
      <c r="C6" s="1">
        <v>14.167960000000001</v>
      </c>
      <c r="D6" s="1">
        <v>14.49151</v>
      </c>
      <c r="E6" s="1">
        <v>15.074579999999999</v>
      </c>
      <c r="F6" s="1">
        <v>15.79406</v>
      </c>
      <c r="G6" s="1">
        <v>16.603449999999999</v>
      </c>
      <c r="H6" s="1">
        <v>17.08135</v>
      </c>
      <c r="I6" s="1">
        <v>17.424620000000001</v>
      </c>
      <c r="J6" s="1">
        <v>17.965679999999999</v>
      </c>
      <c r="L6" s="1">
        <f t="shared" si="0"/>
        <v>19.762248</v>
      </c>
      <c r="M6" s="1">
        <f t="shared" si="1"/>
        <v>21.558815999999997</v>
      </c>
      <c r="N6" s="1">
        <f t="shared" si="2"/>
        <v>23.355384000000001</v>
      </c>
      <c r="O6" s="1">
        <f t="shared" si="3"/>
        <v>25.151951999999998</v>
      </c>
      <c r="P6" s="1">
        <f t="shared" si="4"/>
        <v>26.948519999999998</v>
      </c>
      <c r="Q6" s="1">
        <f t="shared" si="5"/>
        <v>28.745087999999999</v>
      </c>
      <c r="R6" s="1">
        <f t="shared" si="6"/>
        <v>30.541655999999996</v>
      </c>
      <c r="S6" s="1">
        <f t="shared" si="7"/>
        <v>32.338223999999997</v>
      </c>
      <c r="T6" s="1">
        <f t="shared" si="8"/>
        <v>34.134791999999997</v>
      </c>
      <c r="U6" s="1">
        <f t="shared" si="9"/>
        <v>35.931359999999998</v>
      </c>
    </row>
    <row r="7" spans="1:21" x14ac:dyDescent="0.25">
      <c r="A7" s="2">
        <f t="shared" si="10"/>
        <v>4.041666666666667</v>
      </c>
      <c r="B7" s="1">
        <v>48.5</v>
      </c>
      <c r="C7" s="1">
        <v>14.032959999999999</v>
      </c>
      <c r="D7" s="1">
        <v>14.34695</v>
      </c>
      <c r="E7" s="1">
        <v>14.91694</v>
      </c>
      <c r="F7" s="1">
        <v>15.628170000000001</v>
      </c>
      <c r="G7" s="1">
        <v>16.439699999999998</v>
      </c>
      <c r="H7" s="1">
        <v>16.92501</v>
      </c>
      <c r="I7" s="1">
        <v>17.276610000000002</v>
      </c>
      <c r="J7" s="1">
        <v>17.83614</v>
      </c>
      <c r="L7" s="1">
        <f t="shared" si="0"/>
        <v>19.619754</v>
      </c>
      <c r="M7" s="1">
        <f t="shared" si="1"/>
        <v>21.403368</v>
      </c>
      <c r="N7" s="1">
        <f t="shared" si="2"/>
        <v>23.186982</v>
      </c>
      <c r="O7" s="1">
        <f t="shared" si="3"/>
        <v>24.970596</v>
      </c>
      <c r="P7" s="1">
        <f t="shared" si="4"/>
        <v>26.75421</v>
      </c>
      <c r="Q7" s="1">
        <f t="shared" si="5"/>
        <v>28.537824000000001</v>
      </c>
      <c r="R7" s="1">
        <f t="shared" si="6"/>
        <v>30.321438000000001</v>
      </c>
      <c r="S7" s="1">
        <f t="shared" si="7"/>
        <v>32.105052000000001</v>
      </c>
      <c r="T7" s="1">
        <f t="shared" si="8"/>
        <v>33.888666000000001</v>
      </c>
      <c r="U7" s="1">
        <f t="shared" si="9"/>
        <v>35.672280000000001</v>
      </c>
    </row>
    <row r="8" spans="1:21" x14ac:dyDescent="0.25">
      <c r="B8" s="1">
        <v>54.5</v>
      </c>
      <c r="C8" s="1">
        <v>13.92353</v>
      </c>
      <c r="D8" s="1">
        <v>14.228680000000001</v>
      </c>
      <c r="E8" s="1">
        <v>14.78941</v>
      </c>
      <c r="F8" s="1">
        <v>15.50258</v>
      </c>
      <c r="G8" s="1">
        <v>16.336929999999999</v>
      </c>
      <c r="H8" s="1">
        <v>16.8476</v>
      </c>
      <c r="I8" s="1">
        <v>17.22354</v>
      </c>
      <c r="J8" s="1">
        <v>17.83295</v>
      </c>
      <c r="L8" s="1">
        <f t="shared" si="0"/>
        <v>19.616245000000003</v>
      </c>
      <c r="M8" s="1">
        <f t="shared" si="1"/>
        <v>21.399539999999998</v>
      </c>
      <c r="N8" s="1">
        <f t="shared" si="2"/>
        <v>23.182835000000001</v>
      </c>
      <c r="O8" s="1">
        <f t="shared" si="3"/>
        <v>24.96613</v>
      </c>
      <c r="P8" s="1">
        <f t="shared" si="4"/>
        <v>26.749425000000002</v>
      </c>
      <c r="Q8" s="1">
        <f t="shared" si="5"/>
        <v>28.532720000000001</v>
      </c>
      <c r="R8" s="1">
        <f t="shared" si="6"/>
        <v>30.316015</v>
      </c>
      <c r="S8" s="1">
        <f t="shared" si="7"/>
        <v>32.099310000000003</v>
      </c>
      <c r="T8" s="1">
        <f t="shared" si="8"/>
        <v>33.882604999999998</v>
      </c>
      <c r="U8" s="1">
        <f t="shared" si="9"/>
        <v>35.665900000000001</v>
      </c>
    </row>
    <row r="9" spans="1:21" x14ac:dyDescent="0.25">
      <c r="A9" s="2">
        <f t="shared" si="10"/>
        <v>5.041666666666667</v>
      </c>
      <c r="B9" s="1">
        <v>60.5</v>
      </c>
      <c r="C9" s="1">
        <v>13.83855</v>
      </c>
      <c r="D9" s="1">
        <v>14.1378</v>
      </c>
      <c r="E9" s="1">
        <v>14.695040000000001</v>
      </c>
      <c r="F9" s="1">
        <v>15.419140000000001</v>
      </c>
      <c r="G9" s="1">
        <v>16.29148</v>
      </c>
      <c r="H9" s="1">
        <v>16.84076</v>
      </c>
      <c r="I9" s="1">
        <v>17.253440000000001</v>
      </c>
      <c r="J9" s="1">
        <v>17.938929999999999</v>
      </c>
      <c r="L9" s="1">
        <f t="shared" si="0"/>
        <v>19.732823</v>
      </c>
      <c r="M9" s="1">
        <f t="shared" si="1"/>
        <v>21.526715999999997</v>
      </c>
      <c r="N9" s="1">
        <f t="shared" si="2"/>
        <v>23.320609000000001</v>
      </c>
      <c r="O9" s="1">
        <f t="shared" si="3"/>
        <v>25.114501999999998</v>
      </c>
      <c r="P9" s="1">
        <f t="shared" si="4"/>
        <v>26.908394999999999</v>
      </c>
      <c r="Q9" s="1">
        <f t="shared" si="5"/>
        <v>28.702287999999999</v>
      </c>
      <c r="R9" s="1">
        <f t="shared" si="6"/>
        <v>30.496180999999996</v>
      </c>
      <c r="S9" s="1">
        <f t="shared" si="7"/>
        <v>32.290073999999997</v>
      </c>
      <c r="T9" s="1">
        <f t="shared" si="8"/>
        <v>34.083966999999994</v>
      </c>
      <c r="U9" s="1">
        <f t="shared" si="9"/>
        <v>35.877859999999998</v>
      </c>
    </row>
    <row r="10" spans="1:21" x14ac:dyDescent="0.25">
      <c r="B10" s="1">
        <v>66.5</v>
      </c>
      <c r="C10" s="1">
        <v>13.77646</v>
      </c>
      <c r="D10" s="1">
        <v>14.07436</v>
      </c>
      <c r="E10" s="1">
        <v>14.635669999999999</v>
      </c>
      <c r="F10" s="1">
        <v>15.379530000000001</v>
      </c>
      <c r="G10" s="1">
        <v>16.301130000000001</v>
      </c>
      <c r="H10" s="1">
        <v>16.898050000000001</v>
      </c>
      <c r="I10" s="1">
        <v>17.356159999999999</v>
      </c>
      <c r="J10" s="1">
        <v>18.13758</v>
      </c>
      <c r="L10" s="1">
        <f t="shared" si="0"/>
        <v>19.951338</v>
      </c>
      <c r="M10" s="1">
        <f t="shared" si="1"/>
        <v>21.765096</v>
      </c>
      <c r="N10" s="1">
        <f t="shared" si="2"/>
        <v>23.578854</v>
      </c>
      <c r="O10" s="1">
        <f t="shared" si="3"/>
        <v>25.392612</v>
      </c>
      <c r="P10" s="1">
        <f t="shared" si="4"/>
        <v>27.20637</v>
      </c>
      <c r="Q10" s="1">
        <f t="shared" si="5"/>
        <v>29.020128</v>
      </c>
      <c r="R10" s="1">
        <f t="shared" si="6"/>
        <v>30.833886</v>
      </c>
      <c r="S10" s="1">
        <f t="shared" si="7"/>
        <v>32.647644</v>
      </c>
      <c r="T10" s="1">
        <f t="shared" si="8"/>
        <v>34.461402</v>
      </c>
      <c r="U10" s="1">
        <f t="shared" si="9"/>
        <v>36.27516</v>
      </c>
    </row>
    <row r="11" spans="1:21" x14ac:dyDescent="0.25">
      <c r="A11" s="2">
        <f t="shared" si="10"/>
        <v>6.041666666666667</v>
      </c>
      <c r="B11" s="1">
        <v>72.5</v>
      </c>
      <c r="C11" s="1">
        <v>13.73624</v>
      </c>
      <c r="D11" s="1">
        <v>14.03772</v>
      </c>
      <c r="E11" s="1">
        <v>14.6112</v>
      </c>
      <c r="F11" s="1">
        <v>15.38353</v>
      </c>
      <c r="G11" s="1">
        <v>16.36346</v>
      </c>
      <c r="H11" s="1">
        <v>17.01418</v>
      </c>
      <c r="I11" s="1">
        <v>17.523350000000001</v>
      </c>
      <c r="J11" s="1">
        <v>18.414210000000001</v>
      </c>
      <c r="L11" s="1">
        <f t="shared" si="0"/>
        <v>20.255631000000001</v>
      </c>
      <c r="M11" s="1">
        <f t="shared" si="1"/>
        <v>22.097052000000001</v>
      </c>
      <c r="N11" s="1">
        <f t="shared" si="2"/>
        <v>23.938473000000002</v>
      </c>
      <c r="O11" s="1">
        <f t="shared" si="3"/>
        <v>25.779893999999999</v>
      </c>
      <c r="P11" s="1">
        <f t="shared" si="4"/>
        <v>27.621315000000003</v>
      </c>
      <c r="Q11" s="1">
        <f t="shared" si="5"/>
        <v>29.462736000000003</v>
      </c>
      <c r="R11" s="1">
        <f t="shared" si="6"/>
        <v>31.304157</v>
      </c>
      <c r="S11" s="1">
        <f t="shared" si="7"/>
        <v>33.145578</v>
      </c>
      <c r="T11" s="1">
        <f t="shared" si="8"/>
        <v>34.986998999999997</v>
      </c>
      <c r="U11" s="1">
        <f t="shared" si="9"/>
        <v>36.828420000000001</v>
      </c>
    </row>
    <row r="12" spans="1:21" x14ac:dyDescent="0.25">
      <c r="B12" s="1">
        <v>78.5</v>
      </c>
      <c r="C12" s="1">
        <v>13.717689999999999</v>
      </c>
      <c r="D12" s="1">
        <v>14.02717</v>
      </c>
      <c r="E12" s="1">
        <v>14.620200000000001</v>
      </c>
      <c r="F12" s="1">
        <v>15.42902</v>
      </c>
      <c r="G12" s="1">
        <v>16.474959999999999</v>
      </c>
      <c r="H12" s="1">
        <v>17.183800000000002</v>
      </c>
      <c r="I12" s="1">
        <v>17.747620000000001</v>
      </c>
      <c r="J12" s="1">
        <v>18.756170000000001</v>
      </c>
      <c r="L12" s="1">
        <f t="shared" si="0"/>
        <v>20.631787000000003</v>
      </c>
      <c r="M12" s="1">
        <f t="shared" si="1"/>
        <v>22.507404000000001</v>
      </c>
      <c r="N12" s="1">
        <f t="shared" si="2"/>
        <v>24.383021000000003</v>
      </c>
      <c r="O12" s="1">
        <f t="shared" si="3"/>
        <v>26.258638000000001</v>
      </c>
      <c r="P12" s="1">
        <f t="shared" si="4"/>
        <v>28.134255000000003</v>
      </c>
      <c r="Q12" s="1">
        <f t="shared" si="5"/>
        <v>30.009872000000001</v>
      </c>
      <c r="R12" s="1">
        <f t="shared" si="6"/>
        <v>31.885489</v>
      </c>
      <c r="S12" s="1">
        <f t="shared" si="7"/>
        <v>33.761106000000005</v>
      </c>
      <c r="T12" s="1">
        <f t="shared" si="8"/>
        <v>35.636723000000003</v>
      </c>
      <c r="U12" s="1">
        <f t="shared" si="9"/>
        <v>37.512340000000002</v>
      </c>
    </row>
    <row r="13" spans="1:21" x14ac:dyDescent="0.25">
      <c r="A13" s="2">
        <f t="shared" si="10"/>
        <v>7.041666666666667</v>
      </c>
      <c r="B13" s="1">
        <v>84.5</v>
      </c>
      <c r="C13" s="1">
        <v>13.72113</v>
      </c>
      <c r="D13" s="1">
        <v>14.042160000000001</v>
      </c>
      <c r="E13" s="1">
        <v>14.660819999999999</v>
      </c>
      <c r="F13" s="1">
        <v>15.512869999999999</v>
      </c>
      <c r="G13" s="1">
        <v>16.631119999999999</v>
      </c>
      <c r="H13" s="1">
        <v>17.401219999999999</v>
      </c>
      <c r="I13" s="1">
        <v>18.021830000000001</v>
      </c>
      <c r="J13" s="1">
        <v>19.152360000000002</v>
      </c>
      <c r="L13" s="1">
        <f t="shared" si="0"/>
        <v>21.067596000000002</v>
      </c>
      <c r="M13" s="1">
        <f t="shared" si="1"/>
        <v>22.982832000000002</v>
      </c>
      <c r="N13" s="1">
        <f t="shared" si="2"/>
        <v>24.898068000000002</v>
      </c>
      <c r="O13" s="1">
        <f t="shared" si="3"/>
        <v>26.813304000000002</v>
      </c>
      <c r="P13" s="1">
        <f t="shared" si="4"/>
        <v>28.728540000000002</v>
      </c>
      <c r="Q13" s="1">
        <f t="shared" si="5"/>
        <v>30.643776000000003</v>
      </c>
      <c r="R13" s="1">
        <f t="shared" si="6"/>
        <v>32.559012000000003</v>
      </c>
      <c r="S13" s="1">
        <f t="shared" si="7"/>
        <v>34.474248000000003</v>
      </c>
      <c r="T13" s="1">
        <f t="shared" si="8"/>
        <v>36.389484000000003</v>
      </c>
      <c r="U13" s="1">
        <f t="shared" si="9"/>
        <v>38.304720000000003</v>
      </c>
    </row>
    <row r="14" spans="1:21" x14ac:dyDescent="0.25">
      <c r="B14" s="1">
        <v>90.5</v>
      </c>
      <c r="C14" s="1">
        <v>13.747019999999999</v>
      </c>
      <c r="D14" s="1">
        <v>14.082280000000001</v>
      </c>
      <c r="E14" s="1">
        <v>14.731210000000001</v>
      </c>
      <c r="F14" s="1">
        <v>15.63171</v>
      </c>
      <c r="G14" s="1">
        <v>16.827069999999999</v>
      </c>
      <c r="H14" s="1">
        <v>17.660489999999999</v>
      </c>
      <c r="I14" s="1">
        <v>18.338989999999999</v>
      </c>
      <c r="J14" s="1">
        <v>19.59272</v>
      </c>
      <c r="L14" s="1">
        <f t="shared" si="0"/>
        <v>21.551992000000002</v>
      </c>
      <c r="M14" s="1">
        <f t="shared" si="1"/>
        <v>23.511264000000001</v>
      </c>
      <c r="N14" s="1">
        <f t="shared" si="2"/>
        <v>25.470535999999999</v>
      </c>
      <c r="O14" s="1">
        <f t="shared" si="3"/>
        <v>27.429807999999998</v>
      </c>
      <c r="P14" s="1">
        <f t="shared" si="4"/>
        <v>29.38908</v>
      </c>
      <c r="Q14" s="1">
        <f t="shared" si="5"/>
        <v>31.348352000000002</v>
      </c>
      <c r="R14" s="1">
        <f t="shared" si="6"/>
        <v>33.307623999999997</v>
      </c>
      <c r="S14" s="1">
        <f t="shared" si="7"/>
        <v>35.266896000000003</v>
      </c>
      <c r="T14" s="1">
        <f t="shared" si="8"/>
        <v>37.226168000000001</v>
      </c>
      <c r="U14" s="1">
        <f t="shared" si="9"/>
        <v>39.18544</v>
      </c>
    </row>
    <row r="15" spans="1:21" x14ac:dyDescent="0.25">
      <c r="A15" s="2">
        <f t="shared" ref="A15:A23" si="11">SUM(B15/12)</f>
        <v>8.0416666666666661</v>
      </c>
      <c r="B15" s="1">
        <v>96.5</v>
      </c>
      <c r="C15" s="1">
        <v>13.79575</v>
      </c>
      <c r="D15" s="1">
        <v>14.147119999999999</v>
      </c>
      <c r="E15" s="1">
        <v>14.829650000000001</v>
      </c>
      <c r="F15" s="1">
        <v>15.782310000000001</v>
      </c>
      <c r="G15" s="1">
        <v>17.05799</v>
      </c>
      <c r="H15" s="1">
        <v>17.955749999999998</v>
      </c>
      <c r="I15" s="1">
        <v>18.692250000000001</v>
      </c>
      <c r="J15" s="1">
        <v>20.06793</v>
      </c>
      <c r="L15" s="1">
        <f t="shared" si="0"/>
        <v>22.074723000000002</v>
      </c>
      <c r="M15" s="1">
        <f t="shared" si="1"/>
        <v>24.081516000000001</v>
      </c>
      <c r="N15" s="1">
        <f t="shared" si="2"/>
        <v>26.088309000000002</v>
      </c>
      <c r="O15" s="1">
        <f t="shared" si="3"/>
        <v>28.095101999999997</v>
      </c>
      <c r="P15" s="1">
        <f t="shared" si="4"/>
        <v>30.101894999999999</v>
      </c>
      <c r="Q15" s="1">
        <f t="shared" si="5"/>
        <v>32.108688000000001</v>
      </c>
      <c r="R15" s="1">
        <f t="shared" si="6"/>
        <v>34.115481000000003</v>
      </c>
      <c r="S15" s="1">
        <f t="shared" si="7"/>
        <v>36.122274000000004</v>
      </c>
      <c r="T15" s="1">
        <f t="shared" si="8"/>
        <v>38.129066999999999</v>
      </c>
      <c r="U15" s="1">
        <f t="shared" si="9"/>
        <v>40.135860000000001</v>
      </c>
    </row>
    <row r="16" spans="1:21" x14ac:dyDescent="0.25">
      <c r="B16" s="1">
        <v>102.5</v>
      </c>
      <c r="C16" s="1">
        <v>13.867470000000001</v>
      </c>
      <c r="D16" s="1">
        <v>14.23624</v>
      </c>
      <c r="E16" s="1">
        <v>14.95453</v>
      </c>
      <c r="F16" s="1">
        <v>15.961690000000001</v>
      </c>
      <c r="G16" s="1">
        <v>17.319320000000001</v>
      </c>
      <c r="H16" s="1">
        <v>18.281410000000001</v>
      </c>
      <c r="I16" s="1">
        <v>19.075119999999998</v>
      </c>
      <c r="J16" s="1">
        <v>20.569330000000001</v>
      </c>
      <c r="L16" s="1">
        <f t="shared" si="0"/>
        <v>22.626263000000002</v>
      </c>
      <c r="M16" s="1">
        <f t="shared" si="1"/>
        <v>24.683195999999999</v>
      </c>
      <c r="N16" s="1">
        <f t="shared" si="2"/>
        <v>26.740129000000003</v>
      </c>
      <c r="O16" s="1">
        <f t="shared" si="3"/>
        <v>28.797062</v>
      </c>
      <c r="P16" s="1">
        <f t="shared" si="4"/>
        <v>30.853995000000001</v>
      </c>
      <c r="Q16" s="1">
        <f t="shared" si="5"/>
        <v>32.910928000000006</v>
      </c>
      <c r="R16" s="1">
        <f t="shared" si="6"/>
        <v>34.967860999999999</v>
      </c>
      <c r="S16" s="1">
        <f t="shared" si="7"/>
        <v>37.024794</v>
      </c>
      <c r="T16" s="1">
        <f t="shared" si="8"/>
        <v>39.081727000000001</v>
      </c>
      <c r="U16" s="1">
        <f t="shared" si="9"/>
        <v>41.138660000000002</v>
      </c>
    </row>
    <row r="17" spans="1:21" x14ac:dyDescent="0.25">
      <c r="A17" s="2">
        <f t="shared" si="11"/>
        <v>9.0416666666666661</v>
      </c>
      <c r="B17" s="1">
        <v>108.5</v>
      </c>
      <c r="C17" s="1">
        <v>13.962120000000001</v>
      </c>
      <c r="D17" s="1">
        <v>14.349030000000001</v>
      </c>
      <c r="E17" s="1">
        <v>15.104329999999999</v>
      </c>
      <c r="F17" s="1">
        <v>16.167120000000001</v>
      </c>
      <c r="G17" s="1">
        <v>17.606829999999999</v>
      </c>
      <c r="H17" s="1">
        <v>18.63222</v>
      </c>
      <c r="I17" s="1">
        <v>19.481490000000001</v>
      </c>
      <c r="J17" s="1">
        <v>21.088930000000001</v>
      </c>
      <c r="L17" s="1">
        <f t="shared" si="0"/>
        <v>23.197823000000003</v>
      </c>
      <c r="M17" s="1">
        <f t="shared" si="1"/>
        <v>25.306716000000002</v>
      </c>
      <c r="N17" s="1">
        <f t="shared" si="2"/>
        <v>27.415609000000003</v>
      </c>
      <c r="O17" s="1">
        <f t="shared" si="3"/>
        <v>29.524501999999998</v>
      </c>
      <c r="P17" s="1">
        <f t="shared" si="4"/>
        <v>31.633395</v>
      </c>
      <c r="Q17" s="1">
        <f t="shared" si="5"/>
        <v>33.742288000000002</v>
      </c>
      <c r="R17" s="1">
        <f t="shared" si="6"/>
        <v>35.851181000000004</v>
      </c>
      <c r="S17" s="1">
        <f t="shared" si="7"/>
        <v>37.960074000000006</v>
      </c>
      <c r="T17" s="1">
        <f t="shared" si="8"/>
        <v>40.068967000000001</v>
      </c>
      <c r="U17" s="1">
        <f t="shared" si="9"/>
        <v>42.177860000000003</v>
      </c>
    </row>
    <row r="18" spans="1:21" x14ac:dyDescent="0.25">
      <c r="B18" s="1">
        <v>114.5</v>
      </c>
      <c r="C18" s="1">
        <v>14.079370000000001</v>
      </c>
      <c r="D18" s="1">
        <v>14.484780000000001</v>
      </c>
      <c r="E18" s="1">
        <v>15.27755</v>
      </c>
      <c r="F18" s="1">
        <v>16.396059999999999</v>
      </c>
      <c r="G18" s="1">
        <v>17.916640000000001</v>
      </c>
      <c r="H18" s="1">
        <v>19.003360000000001</v>
      </c>
      <c r="I18" s="1">
        <v>19.905729999999998</v>
      </c>
      <c r="J18" s="1">
        <v>21.61938</v>
      </c>
      <c r="L18" s="1">
        <f t="shared" si="0"/>
        <v>23.781318000000002</v>
      </c>
      <c r="M18" s="1">
        <f t="shared" si="1"/>
        <v>25.943255999999998</v>
      </c>
      <c r="N18" s="1">
        <f t="shared" si="2"/>
        <v>28.105194000000001</v>
      </c>
      <c r="O18" s="1">
        <f t="shared" si="3"/>
        <v>30.267131999999997</v>
      </c>
      <c r="P18" s="1">
        <f t="shared" si="4"/>
        <v>32.429069999999996</v>
      </c>
      <c r="Q18" s="1">
        <f t="shared" si="5"/>
        <v>34.591008000000002</v>
      </c>
      <c r="R18" s="1">
        <f t="shared" si="6"/>
        <v>36.752946000000001</v>
      </c>
      <c r="S18" s="1">
        <f t="shared" si="7"/>
        <v>38.914884000000001</v>
      </c>
      <c r="T18" s="1">
        <f t="shared" si="8"/>
        <v>41.076822</v>
      </c>
      <c r="U18" s="1">
        <f t="shared" si="9"/>
        <v>43.238759999999999</v>
      </c>
    </row>
    <row r="19" spans="1:21" x14ac:dyDescent="0.25">
      <c r="A19" s="2">
        <f t="shared" si="11"/>
        <v>10.041666666666666</v>
      </c>
      <c r="B19" s="1">
        <v>120.5</v>
      </c>
      <c r="C19" s="1">
        <v>14.21866</v>
      </c>
      <c r="D19" s="1">
        <v>14.6426</v>
      </c>
      <c r="E19" s="1">
        <v>15.4727</v>
      </c>
      <c r="F19" s="1">
        <v>16.646139999999999</v>
      </c>
      <c r="G19" s="1">
        <v>18.24521</v>
      </c>
      <c r="H19" s="1">
        <v>19.390409999999999</v>
      </c>
      <c r="I19" s="1">
        <v>20.342700000000001</v>
      </c>
      <c r="J19" s="1">
        <v>22.15409</v>
      </c>
      <c r="L19" s="1">
        <f t="shared" si="0"/>
        <v>24.369499000000001</v>
      </c>
      <c r="M19" s="1">
        <f t="shared" si="1"/>
        <v>26.584907999999999</v>
      </c>
      <c r="N19" s="1">
        <f t="shared" si="2"/>
        <v>28.800317</v>
      </c>
      <c r="O19" s="1">
        <f t="shared" si="3"/>
        <v>31.015725999999997</v>
      </c>
      <c r="P19" s="1">
        <f t="shared" si="4"/>
        <v>33.231135000000002</v>
      </c>
      <c r="Q19" s="1">
        <f t="shared" si="5"/>
        <v>35.446544000000003</v>
      </c>
      <c r="R19" s="1">
        <f t="shared" si="6"/>
        <v>37.661952999999997</v>
      </c>
      <c r="S19" s="1">
        <f t="shared" si="7"/>
        <v>39.877361999999998</v>
      </c>
      <c r="T19" s="1">
        <f t="shared" si="8"/>
        <v>42.092770999999999</v>
      </c>
      <c r="U19" s="1">
        <f t="shared" si="9"/>
        <v>44.30818</v>
      </c>
    </row>
    <row r="20" spans="1:21" x14ac:dyDescent="0.25">
      <c r="B20" s="1">
        <v>126.5</v>
      </c>
      <c r="C20" s="1">
        <v>14.379200000000001</v>
      </c>
      <c r="D20" s="1">
        <v>14.821479999999999</v>
      </c>
      <c r="E20" s="1">
        <v>15.68826</v>
      </c>
      <c r="F20" s="1">
        <v>16.915120000000002</v>
      </c>
      <c r="G20" s="1">
        <v>18.589279999999999</v>
      </c>
      <c r="H20" s="1">
        <v>19.789380000000001</v>
      </c>
      <c r="I20" s="1">
        <v>20.787749999999999</v>
      </c>
      <c r="J20" s="1">
        <v>22.687190000000001</v>
      </c>
      <c r="L20" s="1">
        <f t="shared" si="0"/>
        <v>24.955909000000002</v>
      </c>
      <c r="M20" s="1">
        <f t="shared" si="1"/>
        <v>27.224627999999999</v>
      </c>
      <c r="N20" s="1">
        <f t="shared" si="2"/>
        <v>29.493347000000004</v>
      </c>
      <c r="O20" s="1">
        <f t="shared" si="3"/>
        <v>31.762066000000001</v>
      </c>
      <c r="P20" s="1">
        <f t="shared" si="4"/>
        <v>34.030785000000002</v>
      </c>
      <c r="Q20" s="1">
        <f t="shared" si="5"/>
        <v>36.299504000000006</v>
      </c>
      <c r="R20" s="1">
        <f t="shared" si="6"/>
        <v>38.568223000000003</v>
      </c>
      <c r="S20" s="1">
        <f t="shared" si="7"/>
        <v>40.836942000000001</v>
      </c>
      <c r="T20" s="1">
        <f t="shared" si="8"/>
        <v>43.105660999999998</v>
      </c>
      <c r="U20" s="1">
        <f t="shared" si="9"/>
        <v>45.374380000000002</v>
      </c>
    </row>
    <row r="21" spans="1:21" x14ac:dyDescent="0.25">
      <c r="A21" s="2">
        <f t="shared" si="11"/>
        <v>11.041666666666666</v>
      </c>
      <c r="B21" s="1">
        <v>132.5</v>
      </c>
      <c r="C21" s="1">
        <v>14.56001</v>
      </c>
      <c r="D21" s="1">
        <v>15.02022</v>
      </c>
      <c r="E21" s="1">
        <v>15.92268</v>
      </c>
      <c r="F21" s="1">
        <v>17.200890000000001</v>
      </c>
      <c r="G21" s="1">
        <v>18.945879999999999</v>
      </c>
      <c r="H21" s="1">
        <v>20.196670000000001</v>
      </c>
      <c r="I21" s="1">
        <v>21.236789999999999</v>
      </c>
      <c r="J21" s="1">
        <v>23.21358</v>
      </c>
      <c r="L21" s="1">
        <f t="shared" si="0"/>
        <v>25.534938000000004</v>
      </c>
      <c r="M21" s="1">
        <f t="shared" si="1"/>
        <v>27.856296</v>
      </c>
      <c r="N21" s="1">
        <f t="shared" si="2"/>
        <v>30.177654</v>
      </c>
      <c r="O21" s="1">
        <f t="shared" si="3"/>
        <v>32.499012</v>
      </c>
      <c r="P21" s="1">
        <f t="shared" si="4"/>
        <v>34.820369999999997</v>
      </c>
      <c r="Q21" s="1">
        <f t="shared" si="5"/>
        <v>37.141728000000001</v>
      </c>
      <c r="R21" s="1">
        <f t="shared" si="6"/>
        <v>39.463085999999997</v>
      </c>
      <c r="S21" s="1">
        <f t="shared" si="7"/>
        <v>41.784444000000001</v>
      </c>
      <c r="T21" s="1">
        <f t="shared" si="8"/>
        <v>44.105801999999997</v>
      </c>
      <c r="U21" s="1">
        <f t="shared" si="9"/>
        <v>46.427160000000001</v>
      </c>
    </row>
    <row r="22" spans="1:21" x14ac:dyDescent="0.25">
      <c r="B22" s="1">
        <v>138.5</v>
      </c>
      <c r="C22" s="1">
        <v>14.75989</v>
      </c>
      <c r="D22" s="1">
        <v>15.23751</v>
      </c>
      <c r="E22" s="1">
        <v>16.174340000000001</v>
      </c>
      <c r="F22" s="1">
        <v>17.501380000000001</v>
      </c>
      <c r="G22" s="1">
        <v>19.31232</v>
      </c>
      <c r="H22" s="1">
        <v>20.609100000000002</v>
      </c>
      <c r="I22" s="1">
        <v>21.686199999999999</v>
      </c>
      <c r="J22" s="1">
        <v>23.72897</v>
      </c>
      <c r="L22" s="1">
        <f t="shared" si="0"/>
        <v>26.101867000000002</v>
      </c>
      <c r="M22" s="1">
        <f t="shared" si="1"/>
        <v>28.474764</v>
      </c>
      <c r="N22" s="1">
        <f t="shared" si="2"/>
        <v>30.847661000000002</v>
      </c>
      <c r="O22" s="1">
        <f t="shared" si="3"/>
        <v>33.220557999999997</v>
      </c>
      <c r="P22" s="1">
        <f t="shared" si="4"/>
        <v>35.593454999999999</v>
      </c>
      <c r="Q22" s="1">
        <f t="shared" si="5"/>
        <v>37.966352000000001</v>
      </c>
      <c r="R22" s="1">
        <f t="shared" si="6"/>
        <v>40.339249000000002</v>
      </c>
      <c r="S22" s="1">
        <f t="shared" si="7"/>
        <v>42.712146000000004</v>
      </c>
      <c r="T22" s="1">
        <f t="shared" si="8"/>
        <v>45.085042999999999</v>
      </c>
      <c r="U22" s="1">
        <f t="shared" si="9"/>
        <v>47.457940000000001</v>
      </c>
    </row>
    <row r="23" spans="1:21" x14ac:dyDescent="0.25">
      <c r="A23" s="2">
        <f t="shared" si="11"/>
        <v>12.041666666666666</v>
      </c>
      <c r="B23" s="1">
        <v>144.5</v>
      </c>
      <c r="C23" s="1">
        <v>14.977449999999999</v>
      </c>
      <c r="D23" s="1">
        <v>15.471869999999999</v>
      </c>
      <c r="E23" s="1">
        <v>16.441579999999998</v>
      </c>
      <c r="F23" s="1">
        <v>17.814630000000001</v>
      </c>
      <c r="G23" s="1">
        <v>19.686140000000002</v>
      </c>
      <c r="H23" s="1">
        <v>21.023859999999999</v>
      </c>
      <c r="I23" s="1">
        <v>22.132899999999999</v>
      </c>
      <c r="J23" s="1">
        <v>24.229849999999999</v>
      </c>
      <c r="L23" s="1">
        <f t="shared" si="0"/>
        <v>26.652835</v>
      </c>
      <c r="M23" s="1">
        <f t="shared" si="1"/>
        <v>29.075819999999997</v>
      </c>
      <c r="N23" s="1">
        <f t="shared" si="2"/>
        <v>31.498805000000001</v>
      </c>
      <c r="O23" s="1">
        <f t="shared" si="3"/>
        <v>33.921789999999994</v>
      </c>
      <c r="P23" s="1">
        <f t="shared" si="4"/>
        <v>36.344774999999998</v>
      </c>
      <c r="Q23" s="1">
        <f t="shared" si="5"/>
        <v>38.767760000000003</v>
      </c>
      <c r="R23" s="1">
        <f t="shared" si="6"/>
        <v>41.190745</v>
      </c>
      <c r="S23" s="1">
        <f t="shared" si="7"/>
        <v>43.613729999999997</v>
      </c>
      <c r="T23" s="1">
        <f t="shared" si="8"/>
        <v>46.036714999999994</v>
      </c>
      <c r="U23" s="1">
        <f t="shared" si="9"/>
        <v>48.459699999999998</v>
      </c>
    </row>
    <row r="24" spans="1:21" x14ac:dyDescent="0.25">
      <c r="B24" s="1">
        <v>150.5</v>
      </c>
      <c r="C24" s="1">
        <v>15.211130000000001</v>
      </c>
      <c r="D24" s="1">
        <v>15.721679999999999</v>
      </c>
      <c r="E24" s="1">
        <v>16.722670000000001</v>
      </c>
      <c r="F24" s="1">
        <v>18.138729999999999</v>
      </c>
      <c r="G24" s="1">
        <v>20.06514</v>
      </c>
      <c r="H24" s="1">
        <v>21.43852</v>
      </c>
      <c r="I24" s="1">
        <v>22.57433</v>
      </c>
      <c r="J24" s="1">
        <v>24.713519999999999</v>
      </c>
      <c r="L24" s="1">
        <f t="shared" si="0"/>
        <v>27.184872000000002</v>
      </c>
      <c r="M24" s="1">
        <f t="shared" si="1"/>
        <v>29.656223999999998</v>
      </c>
      <c r="N24" s="1">
        <f t="shared" si="2"/>
        <v>32.127575999999998</v>
      </c>
      <c r="O24" s="1">
        <f t="shared" si="3"/>
        <v>34.598927999999994</v>
      </c>
      <c r="P24" s="1">
        <f t="shared" si="4"/>
        <v>37.070279999999997</v>
      </c>
      <c r="Q24" s="1">
        <f t="shared" si="5"/>
        <v>39.541632</v>
      </c>
      <c r="R24" s="1">
        <f t="shared" si="6"/>
        <v>42.012983999999996</v>
      </c>
      <c r="S24" s="1">
        <f t="shared" si="7"/>
        <v>44.484335999999999</v>
      </c>
      <c r="T24" s="1">
        <f t="shared" si="8"/>
        <v>46.955687999999995</v>
      </c>
      <c r="U24" s="1">
        <f t="shared" si="9"/>
        <v>49.427039999999998</v>
      </c>
    </row>
    <row r="25" spans="1:21" x14ac:dyDescent="0.25">
      <c r="A25" s="2">
        <f t="shared" ref="A25:A33" si="12">SUM(B25/12)</f>
        <v>13.041666666666666</v>
      </c>
      <c r="B25" s="1">
        <v>156.5</v>
      </c>
      <c r="C25" s="1">
        <v>15.45918</v>
      </c>
      <c r="D25" s="1">
        <v>15.985200000000001</v>
      </c>
      <c r="E25" s="1">
        <v>17.015830000000001</v>
      </c>
      <c r="F25" s="1">
        <v>18.471800000000002</v>
      </c>
      <c r="G25" s="1">
        <v>20.447310000000002</v>
      </c>
      <c r="H25" s="1">
        <v>21.851040000000001</v>
      </c>
      <c r="I25" s="1">
        <v>23.008420000000001</v>
      </c>
      <c r="J25" s="1">
        <v>25.17811</v>
      </c>
      <c r="L25" s="1">
        <f t="shared" si="0"/>
        <v>27.695921000000002</v>
      </c>
      <c r="M25" s="1">
        <f t="shared" si="1"/>
        <v>30.213732</v>
      </c>
      <c r="N25" s="1">
        <f t="shared" si="2"/>
        <v>32.731543000000002</v>
      </c>
      <c r="O25" s="1">
        <f t="shared" si="3"/>
        <v>35.249353999999997</v>
      </c>
      <c r="P25" s="1">
        <f t="shared" si="4"/>
        <v>37.767164999999999</v>
      </c>
      <c r="Q25" s="1">
        <f t="shared" si="5"/>
        <v>40.284976</v>
      </c>
      <c r="R25" s="1">
        <f t="shared" si="6"/>
        <v>42.802787000000002</v>
      </c>
      <c r="S25" s="1">
        <f t="shared" si="7"/>
        <v>45.320598000000004</v>
      </c>
      <c r="T25" s="1">
        <f t="shared" si="8"/>
        <v>47.838408999999999</v>
      </c>
      <c r="U25" s="1">
        <f t="shared" si="9"/>
        <v>50.35622</v>
      </c>
    </row>
    <row r="26" spans="1:21" x14ac:dyDescent="0.25">
      <c r="B26" s="1">
        <v>162.5</v>
      </c>
      <c r="C26" s="1">
        <v>15.719709999999999</v>
      </c>
      <c r="D26" s="1">
        <v>16.260539999999999</v>
      </c>
      <c r="E26" s="1">
        <v>17.319199999999999</v>
      </c>
      <c r="F26" s="1">
        <v>18.81202</v>
      </c>
      <c r="G26" s="1">
        <v>20.8309</v>
      </c>
      <c r="H26" s="1">
        <v>22.259730000000001</v>
      </c>
      <c r="I26" s="1">
        <v>23.433620000000001</v>
      </c>
      <c r="J26" s="1">
        <v>25.62256</v>
      </c>
      <c r="L26" s="1">
        <f t="shared" si="0"/>
        <v>28.184816000000001</v>
      </c>
      <c r="M26" s="1">
        <f t="shared" si="1"/>
        <v>30.747071999999999</v>
      </c>
      <c r="N26" s="1">
        <f t="shared" si="2"/>
        <v>33.309328000000001</v>
      </c>
      <c r="O26" s="1">
        <f t="shared" si="3"/>
        <v>35.871583999999999</v>
      </c>
      <c r="P26" s="1">
        <f t="shared" si="4"/>
        <v>38.433840000000004</v>
      </c>
      <c r="Q26" s="1">
        <f t="shared" si="5"/>
        <v>40.996096000000001</v>
      </c>
      <c r="R26" s="1">
        <f t="shared" si="6"/>
        <v>43.558351999999999</v>
      </c>
      <c r="S26" s="1">
        <f t="shared" si="7"/>
        <v>46.120608000000004</v>
      </c>
      <c r="T26" s="1">
        <f t="shared" si="8"/>
        <v>48.682863999999995</v>
      </c>
      <c r="U26" s="1">
        <f t="shared" si="9"/>
        <v>51.24512</v>
      </c>
    </row>
    <row r="27" spans="1:21" x14ac:dyDescent="0.25">
      <c r="A27" s="2">
        <f t="shared" si="12"/>
        <v>14.041666666666666</v>
      </c>
      <c r="B27" s="1">
        <v>168.5</v>
      </c>
      <c r="C27" s="1">
        <v>15.99065</v>
      </c>
      <c r="D27" s="1">
        <v>16.545680000000001</v>
      </c>
      <c r="E27" s="1">
        <v>17.630859999999998</v>
      </c>
      <c r="F27" s="1">
        <v>19.157589999999999</v>
      </c>
      <c r="G27" s="1">
        <v>21.21433</v>
      </c>
      <c r="H27" s="1">
        <v>22.663250000000001</v>
      </c>
      <c r="I27" s="1">
        <v>23.848870000000002</v>
      </c>
      <c r="J27" s="1">
        <v>26.046620000000001</v>
      </c>
      <c r="L27" s="1">
        <f t="shared" si="0"/>
        <v>28.651282000000002</v>
      </c>
      <c r="M27" s="1">
        <f t="shared" si="1"/>
        <v>31.255944</v>
      </c>
      <c r="N27" s="1">
        <f t="shared" si="2"/>
        <v>33.860606000000004</v>
      </c>
      <c r="O27" s="1">
        <f t="shared" si="3"/>
        <v>36.465268000000002</v>
      </c>
      <c r="P27" s="1">
        <f t="shared" si="4"/>
        <v>39.069929999999999</v>
      </c>
      <c r="Q27" s="1">
        <f t="shared" si="5"/>
        <v>41.674592000000004</v>
      </c>
      <c r="R27" s="1">
        <f t="shared" si="6"/>
        <v>44.279254000000002</v>
      </c>
      <c r="S27" s="1">
        <f t="shared" si="7"/>
        <v>46.883915999999999</v>
      </c>
      <c r="T27" s="1">
        <f t="shared" si="8"/>
        <v>49.488577999999997</v>
      </c>
      <c r="U27" s="1">
        <f t="shared" si="9"/>
        <v>52.093240000000002</v>
      </c>
    </row>
    <row r="28" spans="1:21" x14ac:dyDescent="0.25">
      <c r="B28" s="1">
        <v>174.5</v>
      </c>
      <c r="C28" s="1">
        <v>16.2698</v>
      </c>
      <c r="D28" s="1">
        <v>16.838480000000001</v>
      </c>
      <c r="E28" s="1">
        <v>17.948799999999999</v>
      </c>
      <c r="F28" s="1">
        <v>19.506730000000001</v>
      </c>
      <c r="G28" s="1">
        <v>21.5962</v>
      </c>
      <c r="H28" s="1">
        <v>23.06062</v>
      </c>
      <c r="I28" s="1">
        <v>24.253609999999998</v>
      </c>
      <c r="J28" s="1">
        <v>26.45091</v>
      </c>
      <c r="L28" s="1">
        <f t="shared" si="0"/>
        <v>29.096001000000001</v>
      </c>
      <c r="M28" s="1">
        <f t="shared" si="1"/>
        <v>31.741091999999998</v>
      </c>
      <c r="N28" s="1">
        <f t="shared" si="2"/>
        <v>34.386183000000003</v>
      </c>
      <c r="O28" s="1">
        <f t="shared" si="3"/>
        <v>37.031273999999996</v>
      </c>
      <c r="P28" s="1">
        <f t="shared" si="4"/>
        <v>39.676365000000004</v>
      </c>
      <c r="Q28" s="1">
        <f t="shared" si="5"/>
        <v>42.321456000000005</v>
      </c>
      <c r="R28" s="1">
        <f t="shared" si="6"/>
        <v>44.966546999999998</v>
      </c>
      <c r="S28" s="1">
        <f t="shared" si="7"/>
        <v>47.611637999999999</v>
      </c>
      <c r="T28" s="1">
        <f t="shared" si="8"/>
        <v>50.256729</v>
      </c>
      <c r="U28" s="1">
        <f t="shared" si="9"/>
        <v>52.901820000000001</v>
      </c>
    </row>
    <row r="29" spans="1:21" x14ac:dyDescent="0.25">
      <c r="A29" s="2">
        <f t="shared" si="12"/>
        <v>15.041666666666666</v>
      </c>
      <c r="B29" s="1">
        <v>180.5</v>
      </c>
      <c r="C29" s="1">
        <v>16.55481</v>
      </c>
      <c r="D29" s="1">
        <v>17.136700000000001</v>
      </c>
      <c r="E29" s="1">
        <v>18.27093</v>
      </c>
      <c r="F29" s="1">
        <v>19.857659999999999</v>
      </c>
      <c r="G29" s="1">
        <v>21.97532</v>
      </c>
      <c r="H29" s="1">
        <v>23.451170000000001</v>
      </c>
      <c r="I29" s="1">
        <v>24.647780000000001</v>
      </c>
      <c r="J29" s="1">
        <v>26.836880000000001</v>
      </c>
      <c r="L29" s="1">
        <f t="shared" si="0"/>
        <v>29.520568000000004</v>
      </c>
      <c r="M29" s="1">
        <f t="shared" si="1"/>
        <v>32.204256000000001</v>
      </c>
      <c r="N29" s="1">
        <f t="shared" si="2"/>
        <v>34.887944000000005</v>
      </c>
      <c r="O29" s="1">
        <f t="shared" si="3"/>
        <v>37.571632000000001</v>
      </c>
      <c r="P29" s="1">
        <f t="shared" si="4"/>
        <v>40.255319999999998</v>
      </c>
      <c r="Q29" s="1">
        <f t="shared" si="5"/>
        <v>42.939008000000001</v>
      </c>
      <c r="R29" s="1">
        <f t="shared" si="6"/>
        <v>45.622695999999998</v>
      </c>
      <c r="S29" s="1">
        <f t="shared" si="7"/>
        <v>48.306384000000001</v>
      </c>
      <c r="T29" s="1">
        <f t="shared" si="8"/>
        <v>50.990071999999998</v>
      </c>
      <c r="U29" s="1">
        <f t="shared" si="9"/>
        <v>53.673760000000001</v>
      </c>
    </row>
    <row r="30" spans="1:21" x14ac:dyDescent="0.25">
      <c r="B30" s="1">
        <v>186.5</v>
      </c>
      <c r="C30" s="1">
        <v>16.843229999999998</v>
      </c>
      <c r="D30" s="1">
        <v>17.437940000000001</v>
      </c>
      <c r="E30" s="1">
        <v>18.595099999999999</v>
      </c>
      <c r="F30" s="1">
        <v>20.208580000000001</v>
      </c>
      <c r="G30" s="1">
        <v>22.35061</v>
      </c>
      <c r="H30" s="1">
        <v>23.834589999999999</v>
      </c>
      <c r="I30" s="1">
        <v>25.03182</v>
      </c>
      <c r="J30" s="1">
        <v>27.20683</v>
      </c>
      <c r="L30" s="1">
        <f t="shared" si="0"/>
        <v>29.927513000000001</v>
      </c>
      <c r="M30" s="1">
        <f t="shared" si="1"/>
        <v>32.648195999999999</v>
      </c>
      <c r="N30" s="1">
        <f t="shared" si="2"/>
        <v>35.368879</v>
      </c>
      <c r="O30" s="1">
        <f t="shared" si="3"/>
        <v>38.089562000000001</v>
      </c>
      <c r="P30" s="1">
        <f t="shared" si="4"/>
        <v>40.810245000000002</v>
      </c>
      <c r="Q30" s="1">
        <f t="shared" si="5"/>
        <v>43.530928000000003</v>
      </c>
      <c r="R30" s="1">
        <f t="shared" si="6"/>
        <v>46.251610999999997</v>
      </c>
      <c r="S30" s="1">
        <f t="shared" si="7"/>
        <v>48.972293999999998</v>
      </c>
      <c r="T30" s="1">
        <f t="shared" si="8"/>
        <v>51.692976999999999</v>
      </c>
      <c r="U30" s="1">
        <f t="shared" si="9"/>
        <v>54.41366</v>
      </c>
    </row>
    <row r="31" spans="1:21" x14ac:dyDescent="0.25">
      <c r="A31" s="2">
        <f t="shared" si="12"/>
        <v>16.041666666666668</v>
      </c>
      <c r="B31" s="1">
        <v>192.5</v>
      </c>
      <c r="C31" s="1">
        <v>17.1325</v>
      </c>
      <c r="D31" s="1">
        <v>17.739740000000001</v>
      </c>
      <c r="E31" s="1">
        <v>18.919</v>
      </c>
      <c r="F31" s="1">
        <v>20.557649999999999</v>
      </c>
      <c r="G31" s="1">
        <v>22.721150000000002</v>
      </c>
      <c r="H31" s="1">
        <v>24.21087</v>
      </c>
      <c r="I31" s="1">
        <v>25.406680000000001</v>
      </c>
      <c r="J31" s="1">
        <v>27.563929999999999</v>
      </c>
      <c r="L31" s="1">
        <f t="shared" si="0"/>
        <v>30.320323000000002</v>
      </c>
      <c r="M31" s="1">
        <f t="shared" si="1"/>
        <v>33.076715999999998</v>
      </c>
      <c r="N31" s="1">
        <f t="shared" si="2"/>
        <v>35.833109</v>
      </c>
      <c r="O31" s="1">
        <f t="shared" si="3"/>
        <v>38.589501999999996</v>
      </c>
      <c r="P31" s="1">
        <f t="shared" si="4"/>
        <v>41.345894999999999</v>
      </c>
      <c r="Q31" s="1">
        <f t="shared" si="5"/>
        <v>44.102288000000001</v>
      </c>
      <c r="R31" s="1">
        <f t="shared" si="6"/>
        <v>46.858680999999997</v>
      </c>
      <c r="S31" s="1">
        <f t="shared" si="7"/>
        <v>49.615074</v>
      </c>
      <c r="T31" s="1">
        <f t="shared" si="8"/>
        <v>52.371466999999996</v>
      </c>
      <c r="U31" s="1">
        <f t="shared" si="9"/>
        <v>55.127859999999998</v>
      </c>
    </row>
    <row r="32" spans="1:21" x14ac:dyDescent="0.25">
      <c r="B32" s="1">
        <v>198.5</v>
      </c>
      <c r="C32" s="1">
        <v>17.41995</v>
      </c>
      <c r="D32" s="1">
        <v>18.039470000000001</v>
      </c>
      <c r="E32" s="1">
        <v>19.24025</v>
      </c>
      <c r="F32" s="1">
        <v>20.902940000000001</v>
      </c>
      <c r="G32" s="1">
        <v>23.08614</v>
      </c>
      <c r="H32" s="1">
        <v>24.58033</v>
      </c>
      <c r="I32" s="1">
        <v>25.773790000000002</v>
      </c>
      <c r="J32" s="1">
        <v>27.91225</v>
      </c>
      <c r="L32" s="1">
        <f t="shared" si="0"/>
        <v>30.703475000000001</v>
      </c>
      <c r="M32" s="1">
        <f t="shared" si="1"/>
        <v>33.494700000000002</v>
      </c>
      <c r="N32" s="1">
        <f t="shared" si="2"/>
        <v>36.285924999999999</v>
      </c>
      <c r="O32" s="1">
        <f t="shared" si="3"/>
        <v>39.077149999999996</v>
      </c>
      <c r="P32" s="1">
        <f t="shared" si="4"/>
        <v>41.868375</v>
      </c>
      <c r="Q32" s="1">
        <f t="shared" si="5"/>
        <v>44.659600000000005</v>
      </c>
      <c r="R32" s="1">
        <f t="shared" si="6"/>
        <v>47.450825000000002</v>
      </c>
      <c r="S32" s="1">
        <f t="shared" si="7"/>
        <v>50.242049999999999</v>
      </c>
      <c r="T32" s="1">
        <f t="shared" si="8"/>
        <v>53.033274999999996</v>
      </c>
      <c r="U32" s="1">
        <f t="shared" si="9"/>
        <v>55.8245</v>
      </c>
    </row>
    <row r="33" spans="1:21" x14ac:dyDescent="0.25">
      <c r="A33" s="2">
        <f t="shared" si="12"/>
        <v>17.041666666666668</v>
      </c>
      <c r="B33" s="1">
        <v>204.5</v>
      </c>
      <c r="C33" s="1">
        <v>17.702839999999998</v>
      </c>
      <c r="D33" s="1">
        <v>18.334440000000001</v>
      </c>
      <c r="E33" s="1">
        <v>19.556290000000001</v>
      </c>
      <c r="F33" s="1">
        <v>21.24248</v>
      </c>
      <c r="G33" s="1">
        <v>23.444900000000001</v>
      </c>
      <c r="H33" s="1">
        <v>24.943619999999999</v>
      </c>
      <c r="I33" s="1">
        <v>26.135149999999999</v>
      </c>
      <c r="J33" s="1">
        <v>28.25676</v>
      </c>
      <c r="L33" s="1">
        <f t="shared" si="0"/>
        <v>31.082436000000001</v>
      </c>
      <c r="M33" s="1">
        <f t="shared" si="1"/>
        <v>33.908111999999996</v>
      </c>
      <c r="N33" s="1">
        <f t="shared" si="2"/>
        <v>36.733788000000004</v>
      </c>
      <c r="O33" s="1">
        <f t="shared" si="3"/>
        <v>39.559463999999998</v>
      </c>
      <c r="P33" s="1">
        <f t="shared" si="4"/>
        <v>42.38514</v>
      </c>
      <c r="Q33" s="1">
        <f t="shared" si="5"/>
        <v>45.210816000000001</v>
      </c>
      <c r="R33" s="1">
        <f t="shared" si="6"/>
        <v>48.036491999999996</v>
      </c>
      <c r="S33" s="1">
        <f t="shared" si="7"/>
        <v>50.862168000000004</v>
      </c>
      <c r="T33" s="1">
        <f t="shared" si="8"/>
        <v>53.687843999999998</v>
      </c>
      <c r="U33" s="1">
        <f t="shared" si="9"/>
        <v>56.51352</v>
      </c>
    </row>
    <row r="34" spans="1:21" x14ac:dyDescent="0.25">
      <c r="B34" s="1">
        <v>210.5</v>
      </c>
      <c r="C34" s="1">
        <v>17.978339999999999</v>
      </c>
      <c r="D34" s="1">
        <v>18.621790000000001</v>
      </c>
      <c r="E34" s="1">
        <v>19.864450000000001</v>
      </c>
      <c r="F34" s="1">
        <v>21.574169999999999</v>
      </c>
      <c r="G34" s="1">
        <v>23.796869999999998</v>
      </c>
      <c r="H34" s="1">
        <v>25.301729999999999</v>
      </c>
      <c r="I34" s="1">
        <v>26.493259999999999</v>
      </c>
      <c r="J34" s="1">
        <v>28.603300000000001</v>
      </c>
      <c r="L34" s="1">
        <f t="shared" si="0"/>
        <v>31.463630000000002</v>
      </c>
      <c r="M34" s="1">
        <f t="shared" si="1"/>
        <v>34.32396</v>
      </c>
      <c r="N34" s="1">
        <f t="shared" si="2"/>
        <v>37.184290000000004</v>
      </c>
      <c r="O34" s="1">
        <f t="shared" si="3"/>
        <v>40.044620000000002</v>
      </c>
      <c r="P34" s="1">
        <f t="shared" si="4"/>
        <v>42.904949999999999</v>
      </c>
      <c r="Q34" s="1">
        <f t="shared" si="5"/>
        <v>45.765280000000004</v>
      </c>
      <c r="R34" s="1">
        <f t="shared" si="6"/>
        <v>48.625610000000002</v>
      </c>
      <c r="S34" s="1">
        <f t="shared" si="7"/>
        <v>51.485939999999999</v>
      </c>
      <c r="T34" s="1">
        <f t="shared" si="8"/>
        <v>54.346269999999997</v>
      </c>
      <c r="U34" s="1">
        <f t="shared" si="9"/>
        <v>57.206600000000002</v>
      </c>
    </row>
    <row r="35" spans="1:21" x14ac:dyDescent="0.25">
      <c r="A35" s="2">
        <f t="shared" ref="A35:A39" si="13">SUM(B35/12)</f>
        <v>18.041666666666668</v>
      </c>
      <c r="B35" s="1">
        <v>216.5</v>
      </c>
      <c r="C35" s="1">
        <v>18.243490000000001</v>
      </c>
      <c r="D35" s="1">
        <v>18.898540000000001</v>
      </c>
      <c r="E35" s="1">
        <v>20.161899999999999</v>
      </c>
      <c r="F35" s="1">
        <v>21.895869999999999</v>
      </c>
      <c r="G35" s="1">
        <v>24.141660000000002</v>
      </c>
      <c r="H35" s="1">
        <v>25.656009999999998</v>
      </c>
      <c r="I35" s="1">
        <v>26.851199999999999</v>
      </c>
      <c r="J35" s="1">
        <v>28.95862</v>
      </c>
      <c r="L35" s="1">
        <f t="shared" si="0"/>
        <v>31.854482000000001</v>
      </c>
      <c r="M35" s="1">
        <f t="shared" si="1"/>
        <v>34.750343999999998</v>
      </c>
      <c r="N35" s="1">
        <f t="shared" si="2"/>
        <v>37.646205999999999</v>
      </c>
      <c r="O35" s="1">
        <f t="shared" si="3"/>
        <v>40.542068</v>
      </c>
      <c r="P35" s="1">
        <f t="shared" si="4"/>
        <v>43.437930000000001</v>
      </c>
      <c r="Q35" s="1">
        <f t="shared" si="5"/>
        <v>46.333792000000003</v>
      </c>
      <c r="R35" s="1">
        <f t="shared" si="6"/>
        <v>49.229653999999996</v>
      </c>
      <c r="S35" s="1">
        <f t="shared" si="7"/>
        <v>52.125515999999998</v>
      </c>
      <c r="T35" s="1">
        <f t="shared" si="8"/>
        <v>55.021377999999999</v>
      </c>
      <c r="U35" s="1">
        <f t="shared" si="9"/>
        <v>57.91724</v>
      </c>
    </row>
    <row r="36" spans="1:21" x14ac:dyDescent="0.25">
      <c r="B36" s="1">
        <v>222.5</v>
      </c>
      <c r="C36" s="1">
        <v>18.495200000000001</v>
      </c>
      <c r="D36" s="1">
        <v>19.16159</v>
      </c>
      <c r="E36" s="1">
        <v>20.445689999999999</v>
      </c>
      <c r="F36" s="1">
        <v>22.205410000000001</v>
      </c>
      <c r="G36" s="1">
        <v>24.47907</v>
      </c>
      <c r="H36" s="1">
        <v>26.008230000000001</v>
      </c>
      <c r="I36" s="1">
        <v>27.212589999999999</v>
      </c>
      <c r="J36" s="1">
        <v>29.330300000000001</v>
      </c>
      <c r="L36" s="1">
        <f t="shared" si="0"/>
        <v>32.263330000000003</v>
      </c>
      <c r="M36" s="1">
        <f t="shared" si="1"/>
        <v>35.196359999999999</v>
      </c>
      <c r="N36" s="1">
        <f t="shared" si="2"/>
        <v>38.129390000000001</v>
      </c>
      <c r="O36" s="1">
        <f t="shared" si="3"/>
        <v>41.062419999999996</v>
      </c>
      <c r="P36" s="1">
        <f t="shared" si="4"/>
        <v>43.995450000000005</v>
      </c>
      <c r="Q36" s="1">
        <f t="shared" si="5"/>
        <v>46.928480000000008</v>
      </c>
      <c r="R36" s="1">
        <f t="shared" si="6"/>
        <v>49.861510000000003</v>
      </c>
      <c r="S36" s="1">
        <f t="shared" si="7"/>
        <v>52.794540000000005</v>
      </c>
      <c r="T36" s="1">
        <f t="shared" si="8"/>
        <v>55.72757</v>
      </c>
      <c r="U36" s="1">
        <f t="shared" si="9"/>
        <v>58.660600000000002</v>
      </c>
    </row>
    <row r="37" spans="1:21" x14ac:dyDescent="0.25">
      <c r="A37" s="2">
        <f t="shared" si="13"/>
        <v>19.041666666666668</v>
      </c>
      <c r="B37" s="1">
        <v>228.5</v>
      </c>
      <c r="C37" s="1">
        <v>18.73019</v>
      </c>
      <c r="D37" s="1">
        <v>19.40766</v>
      </c>
      <c r="E37" s="1">
        <v>20.71283</v>
      </c>
      <c r="F37" s="1">
        <v>22.500720000000001</v>
      </c>
      <c r="G37" s="1">
        <v>24.809190000000001</v>
      </c>
      <c r="H37" s="1">
        <v>26.36054</v>
      </c>
      <c r="I37" s="1">
        <v>27.581589999999998</v>
      </c>
      <c r="J37" s="1">
        <v>29.726739999999999</v>
      </c>
      <c r="L37" s="1">
        <f t="shared" si="0"/>
        <v>32.699414000000004</v>
      </c>
      <c r="M37" s="1">
        <f t="shared" si="1"/>
        <v>35.672087999999995</v>
      </c>
      <c r="N37" s="1">
        <f t="shared" si="2"/>
        <v>38.644762</v>
      </c>
      <c r="O37" s="1">
        <f t="shared" si="3"/>
        <v>41.617435999999998</v>
      </c>
      <c r="P37" s="1">
        <f t="shared" si="4"/>
        <v>44.590109999999996</v>
      </c>
      <c r="Q37" s="1">
        <f t="shared" si="5"/>
        <v>47.562784000000001</v>
      </c>
      <c r="R37" s="1">
        <f t="shared" si="6"/>
        <v>50.535457999999998</v>
      </c>
      <c r="S37" s="1">
        <f t="shared" si="7"/>
        <v>53.508132000000003</v>
      </c>
      <c r="T37" s="1">
        <f t="shared" si="8"/>
        <v>56.480805999999994</v>
      </c>
      <c r="U37" s="1">
        <f t="shared" si="9"/>
        <v>59.453479999999999</v>
      </c>
    </row>
    <row r="38" spans="1:21" x14ac:dyDescent="0.25">
      <c r="B38" s="1">
        <v>234.5</v>
      </c>
      <c r="C38" s="1">
        <v>18.944890000000001</v>
      </c>
      <c r="D38" s="1">
        <v>19.633299999999998</v>
      </c>
      <c r="E38" s="1">
        <v>20.960319999999999</v>
      </c>
      <c r="F38" s="1">
        <v>22.779900000000001</v>
      </c>
      <c r="G38" s="1">
        <v>25.132459999999998</v>
      </c>
      <c r="H38" s="1">
        <v>26.715579999999999</v>
      </c>
      <c r="I38" s="1">
        <v>27.962900000000001</v>
      </c>
      <c r="J38" s="1">
        <v>30.157060000000001</v>
      </c>
      <c r="L38" s="1">
        <f t="shared" si="0"/>
        <v>33.172766000000003</v>
      </c>
      <c r="M38" s="1">
        <f t="shared" si="1"/>
        <v>36.188471999999997</v>
      </c>
      <c r="N38" s="1">
        <f t="shared" si="2"/>
        <v>39.204178000000006</v>
      </c>
      <c r="O38" s="1">
        <f t="shared" si="3"/>
        <v>42.219884</v>
      </c>
      <c r="P38" s="1">
        <f t="shared" si="4"/>
        <v>45.235590000000002</v>
      </c>
      <c r="Q38" s="1">
        <f t="shared" si="5"/>
        <v>48.251296000000004</v>
      </c>
      <c r="R38" s="1">
        <f t="shared" si="6"/>
        <v>51.267001999999998</v>
      </c>
      <c r="S38" s="1">
        <f t="shared" si="7"/>
        <v>54.282708000000007</v>
      </c>
      <c r="T38" s="1">
        <f t="shared" si="8"/>
        <v>57.298414000000001</v>
      </c>
      <c r="U38" s="1">
        <f t="shared" si="9"/>
        <v>60.314120000000003</v>
      </c>
    </row>
    <row r="39" spans="1:21" x14ac:dyDescent="0.25">
      <c r="A39" s="2">
        <f t="shared" si="13"/>
        <v>20</v>
      </c>
      <c r="B39" s="1">
        <v>240</v>
      </c>
      <c r="C39" s="1">
        <v>19.120550000000001</v>
      </c>
      <c r="D39" s="1">
        <v>19.819099999999999</v>
      </c>
      <c r="E39" s="1">
        <v>21.167449999999999</v>
      </c>
      <c r="F39" s="1">
        <v>23.020289999999999</v>
      </c>
      <c r="G39" s="1">
        <v>25.42353</v>
      </c>
      <c r="H39" s="1">
        <v>27.04607</v>
      </c>
      <c r="I39" s="1">
        <v>28.3277</v>
      </c>
      <c r="J39" s="1">
        <v>30.589639999999999</v>
      </c>
      <c r="L39" s="1">
        <f t="shared" si="0"/>
        <v>33.648603999999999</v>
      </c>
      <c r="M39" s="1">
        <f t="shared" si="1"/>
        <v>36.707567999999995</v>
      </c>
      <c r="N39" s="1">
        <f t="shared" si="2"/>
        <v>39.766531999999998</v>
      </c>
      <c r="O39" s="1">
        <f t="shared" si="3"/>
        <v>42.825495999999994</v>
      </c>
      <c r="P39" s="1">
        <f t="shared" si="4"/>
        <v>45.884459999999997</v>
      </c>
      <c r="Q39" s="1">
        <f t="shared" si="5"/>
        <v>48.943424</v>
      </c>
      <c r="R39" s="1">
        <f t="shared" si="6"/>
        <v>52.002387999999996</v>
      </c>
      <c r="S39" s="1">
        <f t="shared" si="7"/>
        <v>55.061351999999999</v>
      </c>
      <c r="T39" s="1">
        <f t="shared" si="8"/>
        <v>58.120315999999995</v>
      </c>
      <c r="U39" s="1">
        <f t="shared" si="9"/>
        <v>61.179279999999999</v>
      </c>
    </row>
    <row r="40" spans="1:2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1:21" x14ac:dyDescent="0.25">
      <c r="B41" s="1" t="s">
        <v>2</v>
      </c>
      <c r="C41" s="1"/>
      <c r="D41" s="1"/>
      <c r="E41" s="1"/>
      <c r="F41" s="1"/>
      <c r="G41" s="1"/>
      <c r="H41" s="1"/>
      <c r="I41" s="1"/>
      <c r="J41" s="1"/>
    </row>
    <row r="42" spans="1:21" x14ac:dyDescent="0.25">
      <c r="B42" s="1" t="s">
        <v>0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</row>
    <row r="43" spans="1:21" x14ac:dyDescent="0.25">
      <c r="A43" s="2">
        <f>SUM(B43/12)</f>
        <v>2</v>
      </c>
      <c r="B43" s="1">
        <v>24</v>
      </c>
      <c r="C43" s="1">
        <v>14.397869999999999</v>
      </c>
      <c r="D43" s="1">
        <v>14.80134</v>
      </c>
      <c r="E43" s="1">
        <v>15.528079999999999</v>
      </c>
      <c r="F43" s="1">
        <v>16.423400000000001</v>
      </c>
      <c r="G43" s="1">
        <v>17.42746</v>
      </c>
      <c r="H43" s="1">
        <v>18.01821</v>
      </c>
      <c r="I43" s="1">
        <v>18.441389999999998</v>
      </c>
      <c r="J43" s="1">
        <v>19.10624</v>
      </c>
      <c r="L43" s="1">
        <f>SUM(1.1*$J43)</f>
        <v>21.016864000000002</v>
      </c>
      <c r="M43" s="1">
        <f>SUM(1.2*$J43)</f>
        <v>22.927488</v>
      </c>
      <c r="N43" s="1">
        <f>SUM(1.3*$J43)</f>
        <v>24.838111999999999</v>
      </c>
      <c r="O43" s="1">
        <f>SUM(1.4*$J43)</f>
        <v>26.748735999999997</v>
      </c>
      <c r="P43" s="1">
        <f>SUM(1.5*$J43)</f>
        <v>28.65936</v>
      </c>
      <c r="Q43" s="1">
        <f>SUM(1.6*$J43)</f>
        <v>30.569984000000002</v>
      </c>
      <c r="R43" s="1">
        <f>SUM(1.7*$J43)</f>
        <v>32.480607999999997</v>
      </c>
      <c r="S43" s="1">
        <f>SUM(1.8*$J43)</f>
        <v>34.391232000000002</v>
      </c>
      <c r="T43" s="1">
        <f>SUM(1.9*$J43)</f>
        <v>36.301856000000001</v>
      </c>
      <c r="U43" s="1">
        <f>SUM(2*$J43)</f>
        <v>38.212479999999999</v>
      </c>
    </row>
    <row r="44" spans="1:21" x14ac:dyDescent="0.25">
      <c r="B44" s="1">
        <v>30.5</v>
      </c>
      <c r="C44" s="1">
        <v>14.179919999999999</v>
      </c>
      <c r="D44" s="1">
        <v>14.5372</v>
      </c>
      <c r="E44" s="1">
        <v>15.18848</v>
      </c>
      <c r="F44" s="1">
        <v>16.005929999999999</v>
      </c>
      <c r="G44" s="1">
        <v>16.944949999999999</v>
      </c>
      <c r="H44" s="1">
        <v>17.509650000000001</v>
      </c>
      <c r="I44" s="1">
        <v>17.920190000000002</v>
      </c>
      <c r="J44" s="1">
        <v>18.575990000000001</v>
      </c>
      <c r="L44" s="1">
        <f t="shared" ref="L44:L53" si="14">SUM(1.1*$J44)</f>
        <v>20.433589000000001</v>
      </c>
      <c r="M44" s="1">
        <f t="shared" ref="M44:M53" si="15">SUM(1.2*$J44)</f>
        <v>22.291188000000002</v>
      </c>
      <c r="N44" s="1">
        <f t="shared" ref="N44:N53" si="16">SUM(1.3*$J44)</f>
        <v>24.148787000000002</v>
      </c>
      <c r="O44" s="1">
        <f t="shared" ref="O44:O53" si="17">SUM(1.4*$J44)</f>
        <v>26.006385999999999</v>
      </c>
      <c r="P44" s="1">
        <f t="shared" ref="P44:P53" si="18">SUM(1.5*$J44)</f>
        <v>27.863985</v>
      </c>
      <c r="Q44" s="1">
        <f t="shared" ref="Q44:Q53" si="19">SUM(1.6*$J44)</f>
        <v>29.721584000000004</v>
      </c>
      <c r="R44" s="1">
        <f t="shared" ref="R44:R53" si="20">SUM(1.7*$J44)</f>
        <v>31.579183</v>
      </c>
      <c r="S44" s="1">
        <f t="shared" ref="S44:S53" si="21">SUM(1.8*$J44)</f>
        <v>33.436782000000001</v>
      </c>
      <c r="T44" s="1">
        <f t="shared" ref="T44:T53" si="22">SUM(1.9*$J44)</f>
        <v>35.294381000000001</v>
      </c>
      <c r="U44" s="1">
        <f t="shared" ref="U44:U53" si="23">SUM(2*$J44)</f>
        <v>37.151980000000002</v>
      </c>
    </row>
    <row r="45" spans="1:21" x14ac:dyDescent="0.25">
      <c r="A45" s="2">
        <f t="shared" ref="A45:A53" si="24">SUM(B45/12)</f>
        <v>3.0416666666666665</v>
      </c>
      <c r="B45" s="1">
        <v>36.5</v>
      </c>
      <c r="C45" s="1">
        <v>14.002090000000001</v>
      </c>
      <c r="D45" s="1">
        <v>14.328060000000001</v>
      </c>
      <c r="E45" s="1">
        <v>14.929500000000001</v>
      </c>
      <c r="F45" s="1">
        <v>15.69924</v>
      </c>
      <c r="G45" s="1">
        <v>16.606870000000001</v>
      </c>
      <c r="H45" s="1">
        <v>17.166340000000002</v>
      </c>
      <c r="I45" s="1">
        <v>17.580190000000002</v>
      </c>
      <c r="J45" s="1">
        <v>18.254750000000001</v>
      </c>
      <c r="L45" s="1">
        <f t="shared" si="14"/>
        <v>20.080225000000002</v>
      </c>
      <c r="M45" s="1">
        <f t="shared" si="15"/>
        <v>21.9057</v>
      </c>
      <c r="N45" s="1">
        <f t="shared" si="16"/>
        <v>23.731175000000004</v>
      </c>
      <c r="O45" s="1">
        <f t="shared" si="17"/>
        <v>25.556650000000001</v>
      </c>
      <c r="P45" s="1">
        <f t="shared" si="18"/>
        <v>27.382125000000002</v>
      </c>
      <c r="Q45" s="1">
        <f t="shared" si="19"/>
        <v>29.207600000000003</v>
      </c>
      <c r="R45" s="1">
        <f t="shared" si="20"/>
        <v>31.033075</v>
      </c>
      <c r="S45" s="1">
        <f t="shared" si="21"/>
        <v>32.858550000000001</v>
      </c>
      <c r="T45" s="1">
        <f t="shared" si="22"/>
        <v>34.684024999999998</v>
      </c>
      <c r="U45" s="1">
        <f t="shared" si="23"/>
        <v>36.509500000000003</v>
      </c>
    </row>
    <row r="46" spans="1:21" x14ac:dyDescent="0.25">
      <c r="B46" s="1">
        <v>42.5</v>
      </c>
      <c r="C46" s="1">
        <v>13.846970000000001</v>
      </c>
      <c r="D46" s="1">
        <v>14.15218</v>
      </c>
      <c r="E46" s="1">
        <v>14.7218</v>
      </c>
      <c r="F46" s="1">
        <v>15.464700000000001</v>
      </c>
      <c r="G46" s="1">
        <v>16.36411</v>
      </c>
      <c r="H46" s="1">
        <v>16.933119999999999</v>
      </c>
      <c r="I46" s="1">
        <v>17.362100000000002</v>
      </c>
      <c r="J46" s="1">
        <v>18.077590000000001</v>
      </c>
      <c r="L46" s="1">
        <f t="shared" si="14"/>
        <v>19.885349000000001</v>
      </c>
      <c r="M46" s="1">
        <f t="shared" si="15"/>
        <v>21.693107999999999</v>
      </c>
      <c r="N46" s="1">
        <f t="shared" si="16"/>
        <v>23.500867000000003</v>
      </c>
      <c r="O46" s="1">
        <f t="shared" si="17"/>
        <v>25.308626</v>
      </c>
      <c r="P46" s="1">
        <f t="shared" si="18"/>
        <v>27.116385000000001</v>
      </c>
      <c r="Q46" s="1">
        <f t="shared" si="19"/>
        <v>28.924144000000002</v>
      </c>
      <c r="R46" s="1">
        <f t="shared" si="20"/>
        <v>30.731902999999999</v>
      </c>
      <c r="S46" s="1">
        <f t="shared" si="21"/>
        <v>32.539662</v>
      </c>
      <c r="T46" s="1">
        <f t="shared" si="22"/>
        <v>34.347420999999997</v>
      </c>
      <c r="U46" s="1">
        <f t="shared" si="23"/>
        <v>36.155180000000001</v>
      </c>
    </row>
    <row r="47" spans="1:21" x14ac:dyDescent="0.25">
      <c r="A47" s="2">
        <f t="shared" si="24"/>
        <v>4.041666666666667</v>
      </c>
      <c r="B47" s="1">
        <v>48.5</v>
      </c>
      <c r="C47" s="1">
        <v>13.71472</v>
      </c>
      <c r="D47" s="1">
        <v>14.00895</v>
      </c>
      <c r="E47" s="1">
        <v>14.56345</v>
      </c>
      <c r="F47" s="1">
        <v>15.298550000000001</v>
      </c>
      <c r="G47" s="1">
        <v>16.209879999999998</v>
      </c>
      <c r="H47" s="1">
        <v>16.80058</v>
      </c>
      <c r="I47" s="1">
        <v>17.254169999999998</v>
      </c>
      <c r="J47" s="1">
        <v>18.028510000000001</v>
      </c>
      <c r="L47" s="1">
        <f t="shared" si="14"/>
        <v>19.831361000000001</v>
      </c>
      <c r="M47" s="1">
        <f t="shared" si="15"/>
        <v>21.634212000000002</v>
      </c>
      <c r="N47" s="1">
        <f t="shared" si="16"/>
        <v>23.437063000000002</v>
      </c>
      <c r="O47" s="1">
        <f t="shared" si="17"/>
        <v>25.239913999999999</v>
      </c>
      <c r="P47" s="1">
        <f t="shared" si="18"/>
        <v>27.042765000000003</v>
      </c>
      <c r="Q47" s="1">
        <f t="shared" si="19"/>
        <v>28.845616000000003</v>
      </c>
      <c r="R47" s="1">
        <f t="shared" si="20"/>
        <v>30.648467</v>
      </c>
      <c r="S47" s="1">
        <f t="shared" si="21"/>
        <v>32.451318000000001</v>
      </c>
      <c r="T47" s="1">
        <f t="shared" si="22"/>
        <v>34.254168999999997</v>
      </c>
      <c r="U47" s="1">
        <f t="shared" si="23"/>
        <v>36.057020000000001</v>
      </c>
    </row>
    <row r="48" spans="1:21" x14ac:dyDescent="0.25">
      <c r="B48" s="1">
        <v>54.5</v>
      </c>
      <c r="C48" s="1">
        <v>13.6058</v>
      </c>
      <c r="D48" s="1">
        <v>13.89757</v>
      </c>
      <c r="E48" s="1">
        <v>14.451689999999999</v>
      </c>
      <c r="F48" s="1">
        <v>15.196059999999999</v>
      </c>
      <c r="G48" s="1">
        <v>16.137139999999999</v>
      </c>
      <c r="H48" s="1">
        <v>16.759810000000002</v>
      </c>
      <c r="I48" s="1">
        <v>17.245709999999999</v>
      </c>
      <c r="J48" s="1">
        <v>18.092890000000001</v>
      </c>
      <c r="L48" s="1">
        <f t="shared" si="14"/>
        <v>19.902179000000004</v>
      </c>
      <c r="M48" s="1">
        <f t="shared" si="15"/>
        <v>21.711468</v>
      </c>
      <c r="N48" s="1">
        <f t="shared" si="16"/>
        <v>23.520757000000003</v>
      </c>
      <c r="O48" s="1">
        <f t="shared" si="17"/>
        <v>25.330045999999999</v>
      </c>
      <c r="P48" s="1">
        <f t="shared" si="18"/>
        <v>27.139335000000003</v>
      </c>
      <c r="Q48" s="1">
        <f t="shared" si="19"/>
        <v>28.948624000000002</v>
      </c>
      <c r="R48" s="1">
        <f t="shared" si="20"/>
        <v>30.757912999999999</v>
      </c>
      <c r="S48" s="1">
        <f t="shared" si="21"/>
        <v>32.567202000000002</v>
      </c>
      <c r="T48" s="1">
        <f t="shared" si="22"/>
        <v>34.376491000000001</v>
      </c>
      <c r="U48" s="1">
        <f t="shared" si="23"/>
        <v>36.185780000000001</v>
      </c>
    </row>
    <row r="49" spans="1:21" x14ac:dyDescent="0.25">
      <c r="A49" s="2">
        <f t="shared" si="24"/>
        <v>5.041666666666667</v>
      </c>
      <c r="B49" s="1">
        <v>60.5</v>
      </c>
      <c r="C49" s="1">
        <v>13.520910000000001</v>
      </c>
      <c r="D49" s="1">
        <v>13.817259999999999</v>
      </c>
      <c r="E49" s="1">
        <v>14.38345</v>
      </c>
      <c r="F49" s="1">
        <v>15.15188</v>
      </c>
      <c r="G49" s="1">
        <v>16.13843</v>
      </c>
      <c r="H49" s="1">
        <v>16.801970000000001</v>
      </c>
      <c r="I49" s="1">
        <v>17.32657</v>
      </c>
      <c r="J49" s="1">
        <v>18.257380000000001</v>
      </c>
      <c r="L49" s="1">
        <f t="shared" si="14"/>
        <v>20.083118000000002</v>
      </c>
      <c r="M49" s="1">
        <f t="shared" si="15"/>
        <v>21.908856</v>
      </c>
      <c r="N49" s="1">
        <f t="shared" si="16"/>
        <v>23.734594000000001</v>
      </c>
      <c r="O49" s="1">
        <f t="shared" si="17"/>
        <v>25.560331999999999</v>
      </c>
      <c r="P49" s="1">
        <f t="shared" si="18"/>
        <v>27.386070000000004</v>
      </c>
      <c r="Q49" s="1">
        <f t="shared" si="19"/>
        <v>29.211808000000005</v>
      </c>
      <c r="R49" s="1">
        <f t="shared" si="20"/>
        <v>31.037546000000003</v>
      </c>
      <c r="S49" s="1">
        <f t="shared" si="21"/>
        <v>32.863284</v>
      </c>
      <c r="T49" s="1">
        <f t="shared" si="22"/>
        <v>34.689022000000001</v>
      </c>
      <c r="U49" s="1">
        <f t="shared" si="23"/>
        <v>36.514760000000003</v>
      </c>
    </row>
    <row r="50" spans="1:21" x14ac:dyDescent="0.25">
      <c r="B50" s="1">
        <v>66.5</v>
      </c>
      <c r="C50" s="1">
        <v>13.460750000000001</v>
      </c>
      <c r="D50" s="1">
        <v>13.76728</v>
      </c>
      <c r="E50" s="1">
        <v>14.35567</v>
      </c>
      <c r="F50" s="1">
        <v>15.16056</v>
      </c>
      <c r="G50" s="1">
        <v>16.206130000000002</v>
      </c>
      <c r="H50" s="1">
        <v>16.918189999999999</v>
      </c>
      <c r="I50" s="1">
        <v>17.486830000000001</v>
      </c>
      <c r="J50" s="1">
        <v>18.509589999999999</v>
      </c>
      <c r="L50" s="1">
        <f t="shared" si="14"/>
        <v>20.360549000000002</v>
      </c>
      <c r="M50" s="1">
        <f t="shared" si="15"/>
        <v>22.211507999999998</v>
      </c>
      <c r="N50" s="1">
        <f t="shared" si="16"/>
        <v>24.062467000000002</v>
      </c>
      <c r="O50" s="1">
        <f t="shared" si="17"/>
        <v>25.913425999999998</v>
      </c>
      <c r="P50" s="1">
        <f t="shared" si="18"/>
        <v>27.764384999999997</v>
      </c>
      <c r="Q50" s="1">
        <f t="shared" si="19"/>
        <v>29.615344</v>
      </c>
      <c r="R50" s="1">
        <f t="shared" si="20"/>
        <v>31.466302999999996</v>
      </c>
      <c r="S50" s="1">
        <f t="shared" si="21"/>
        <v>33.317261999999999</v>
      </c>
      <c r="T50" s="1">
        <f t="shared" si="22"/>
        <v>35.168220999999996</v>
      </c>
      <c r="U50" s="1">
        <f t="shared" si="23"/>
        <v>37.019179999999999</v>
      </c>
    </row>
    <row r="51" spans="1:21" x14ac:dyDescent="0.25">
      <c r="A51" s="2">
        <f t="shared" si="24"/>
        <v>6.041666666666667</v>
      </c>
      <c r="B51" s="1">
        <v>72.5</v>
      </c>
      <c r="C51" s="1">
        <v>13.42587</v>
      </c>
      <c r="D51" s="1">
        <v>13.74694</v>
      </c>
      <c r="E51" s="1">
        <v>14.36552</v>
      </c>
      <c r="F51" s="1">
        <v>15.216900000000001</v>
      </c>
      <c r="G51" s="1">
        <v>16.332730000000002</v>
      </c>
      <c r="H51" s="1">
        <v>17.099740000000001</v>
      </c>
      <c r="I51" s="1">
        <v>17.71678</v>
      </c>
      <c r="J51" s="1">
        <v>18.837779999999999</v>
      </c>
      <c r="L51" s="1">
        <f t="shared" si="14"/>
        <v>20.721558000000002</v>
      </c>
      <c r="M51" s="1">
        <f t="shared" si="15"/>
        <v>22.605335999999998</v>
      </c>
      <c r="N51" s="1">
        <f t="shared" si="16"/>
        <v>24.489114000000001</v>
      </c>
      <c r="O51" s="1">
        <f t="shared" si="17"/>
        <v>26.372891999999997</v>
      </c>
      <c r="P51" s="1">
        <f t="shared" si="18"/>
        <v>28.25667</v>
      </c>
      <c r="Q51" s="1">
        <f t="shared" si="19"/>
        <v>30.140447999999999</v>
      </c>
      <c r="R51" s="1">
        <f t="shared" si="20"/>
        <v>32.024225999999999</v>
      </c>
      <c r="S51" s="1">
        <f t="shared" si="21"/>
        <v>33.908003999999998</v>
      </c>
      <c r="T51" s="1">
        <f t="shared" si="22"/>
        <v>35.791781999999998</v>
      </c>
      <c r="U51" s="1">
        <f t="shared" si="23"/>
        <v>37.675559999999997</v>
      </c>
    </row>
    <row r="52" spans="1:21" x14ac:dyDescent="0.25">
      <c r="B52" s="1">
        <v>78.5</v>
      </c>
      <c r="C52" s="1">
        <v>13.416539999999999</v>
      </c>
      <c r="D52" s="1">
        <v>13.75544</v>
      </c>
      <c r="E52" s="1">
        <v>14.410349999999999</v>
      </c>
      <c r="F52" s="1">
        <v>15.31607</v>
      </c>
      <c r="G52" s="1">
        <v>16.511130000000001</v>
      </c>
      <c r="H52" s="1">
        <v>17.338200000000001</v>
      </c>
      <c r="I52" s="1">
        <v>18.007079999999998</v>
      </c>
      <c r="J52" s="1">
        <v>19.23077</v>
      </c>
      <c r="L52" s="1">
        <f t="shared" si="14"/>
        <v>21.153847000000003</v>
      </c>
      <c r="M52" s="1">
        <f t="shared" si="15"/>
        <v>23.076923999999998</v>
      </c>
      <c r="N52" s="1">
        <f t="shared" si="16"/>
        <v>25.000001000000001</v>
      </c>
      <c r="O52" s="1">
        <f t="shared" si="17"/>
        <v>26.923077999999997</v>
      </c>
      <c r="P52" s="1">
        <f t="shared" si="18"/>
        <v>28.846155</v>
      </c>
      <c r="Q52" s="1">
        <f t="shared" si="19"/>
        <v>30.769232000000002</v>
      </c>
      <c r="R52" s="1">
        <f t="shared" si="20"/>
        <v>32.692309000000002</v>
      </c>
      <c r="S52" s="1">
        <f t="shared" si="21"/>
        <v>34.615386000000001</v>
      </c>
      <c r="T52" s="1">
        <f t="shared" si="22"/>
        <v>36.538463</v>
      </c>
      <c r="U52" s="1">
        <f t="shared" si="23"/>
        <v>38.461539999999999</v>
      </c>
    </row>
    <row r="53" spans="1:21" x14ac:dyDescent="0.25">
      <c r="A53" s="2">
        <f t="shared" si="24"/>
        <v>7.041666666666667</v>
      </c>
      <c r="B53" s="1">
        <v>84.5</v>
      </c>
      <c r="C53" s="1">
        <v>13.43276</v>
      </c>
      <c r="D53" s="1">
        <v>13.7919</v>
      </c>
      <c r="E53" s="1">
        <v>14.48765</v>
      </c>
      <c r="F53" s="1">
        <v>15.453569999999999</v>
      </c>
      <c r="G53" s="1">
        <v>16.73462</v>
      </c>
      <c r="H53" s="1">
        <v>17.62557</v>
      </c>
      <c r="I53" s="1">
        <v>18.34873</v>
      </c>
      <c r="J53" s="1">
        <v>19.67794</v>
      </c>
      <c r="L53" s="1">
        <f t="shared" si="14"/>
        <v>21.645734000000001</v>
      </c>
      <c r="M53" s="1">
        <f t="shared" si="15"/>
        <v>23.613527999999999</v>
      </c>
      <c r="N53" s="1">
        <f t="shared" si="16"/>
        <v>25.581322</v>
      </c>
      <c r="O53" s="1">
        <f t="shared" si="17"/>
        <v>27.549115999999998</v>
      </c>
      <c r="P53" s="1">
        <f t="shared" si="18"/>
        <v>29.516909999999999</v>
      </c>
      <c r="Q53" s="1">
        <f t="shared" si="19"/>
        <v>31.484704000000001</v>
      </c>
      <c r="R53" s="1">
        <f t="shared" si="20"/>
        <v>33.452497999999999</v>
      </c>
      <c r="S53" s="1">
        <f t="shared" si="21"/>
        <v>35.420292000000003</v>
      </c>
      <c r="T53" s="1">
        <f t="shared" si="22"/>
        <v>37.388085999999994</v>
      </c>
      <c r="U53" s="1">
        <f t="shared" si="23"/>
        <v>39.355879999999999</v>
      </c>
    </row>
    <row r="54" spans="1:21" x14ac:dyDescent="0.25">
      <c r="B54" s="1">
        <v>90.5</v>
      </c>
      <c r="C54" s="1">
        <v>13.47425</v>
      </c>
      <c r="D54" s="1">
        <v>13.85529</v>
      </c>
      <c r="E54" s="1">
        <v>14.59501</v>
      </c>
      <c r="F54" s="1">
        <v>15.6252</v>
      </c>
      <c r="G54" s="1">
        <v>16.9969</v>
      </c>
      <c r="H54" s="1">
        <v>17.954260000000001</v>
      </c>
      <c r="I54" s="1">
        <v>18.733250000000002</v>
      </c>
      <c r="J54" s="1">
        <v>20.169229999999999</v>
      </c>
      <c r="L54" s="1">
        <f t="shared" ref="L54:L64" si="25">SUM(1.1*$J54)</f>
        <v>22.186153000000001</v>
      </c>
      <c r="M54" s="1">
        <f t="shared" ref="M54:M64" si="26">SUM(1.2*$J54)</f>
        <v>24.203075999999999</v>
      </c>
      <c r="N54" s="1">
        <f t="shared" ref="N54:N64" si="27">SUM(1.3*$J54)</f>
        <v>26.219998999999998</v>
      </c>
      <c r="O54" s="1">
        <f t="shared" ref="O54:O64" si="28">SUM(1.4*$J54)</f>
        <v>28.236921999999996</v>
      </c>
      <c r="P54" s="1">
        <f t="shared" ref="P54:P64" si="29">SUM(1.5*$J54)</f>
        <v>30.253844999999998</v>
      </c>
      <c r="Q54" s="1">
        <f t="shared" ref="Q54:Q64" si="30">SUM(1.6*$J54)</f>
        <v>32.270767999999997</v>
      </c>
      <c r="R54" s="1">
        <f t="shared" ref="R54:R64" si="31">SUM(1.7*$J54)</f>
        <v>34.287690999999995</v>
      </c>
      <c r="S54" s="1">
        <f t="shared" ref="S54:S64" si="32">SUM(1.8*$J54)</f>
        <v>36.304614000000001</v>
      </c>
      <c r="T54" s="1">
        <f t="shared" ref="T54:T64" si="33">SUM(1.9*$J54)</f>
        <v>38.321536999999999</v>
      </c>
      <c r="U54" s="1">
        <f t="shared" ref="U54:U64" si="34">SUM(2*$J54)</f>
        <v>40.338459999999998</v>
      </c>
    </row>
    <row r="55" spans="1:21" x14ac:dyDescent="0.25">
      <c r="A55" s="2">
        <f t="shared" ref="A55:A63" si="35">SUM(B55/12)</f>
        <v>8.0416666666666661</v>
      </c>
      <c r="B55" s="1">
        <v>96.5</v>
      </c>
      <c r="C55" s="1">
        <v>13.5405</v>
      </c>
      <c r="D55" s="1">
        <v>13.94445</v>
      </c>
      <c r="E55" s="1">
        <v>14.73005</v>
      </c>
      <c r="F55" s="1">
        <v>15.827</v>
      </c>
      <c r="G55" s="1">
        <v>17.292059999999999</v>
      </c>
      <c r="H55" s="1">
        <v>18.31718</v>
      </c>
      <c r="I55" s="1">
        <v>19.152619999999999</v>
      </c>
      <c r="J55" s="1">
        <v>20.695250000000001</v>
      </c>
      <c r="L55" s="1">
        <f t="shared" si="25"/>
        <v>22.764775000000004</v>
      </c>
      <c r="M55" s="1">
        <f t="shared" si="26"/>
        <v>24.834300000000002</v>
      </c>
      <c r="N55" s="1">
        <f t="shared" si="27"/>
        <v>26.903825000000001</v>
      </c>
      <c r="O55" s="1">
        <f t="shared" si="28"/>
        <v>28.97335</v>
      </c>
      <c r="P55" s="1">
        <f t="shared" si="29"/>
        <v>31.042875000000002</v>
      </c>
      <c r="Q55" s="1">
        <f t="shared" si="30"/>
        <v>33.112400000000001</v>
      </c>
      <c r="R55" s="1">
        <f t="shared" si="31"/>
        <v>35.181925</v>
      </c>
      <c r="S55" s="1">
        <f t="shared" si="32"/>
        <v>37.251450000000006</v>
      </c>
      <c r="T55" s="1">
        <f t="shared" si="33"/>
        <v>39.320975000000004</v>
      </c>
      <c r="U55" s="1">
        <f t="shared" si="34"/>
        <v>41.390500000000003</v>
      </c>
    </row>
    <row r="56" spans="1:21" x14ac:dyDescent="0.25">
      <c r="B56" s="1">
        <v>102.5</v>
      </c>
      <c r="C56" s="1">
        <v>13.63077</v>
      </c>
      <c r="D56" s="1">
        <v>14.05809</v>
      </c>
      <c r="E56" s="1">
        <v>14.89043</v>
      </c>
      <c r="F56" s="1">
        <v>16.05517</v>
      </c>
      <c r="G56" s="1">
        <v>17.614540000000002</v>
      </c>
      <c r="H56" s="1">
        <v>18.707619999999999</v>
      </c>
      <c r="I56" s="1">
        <v>19.599350000000001</v>
      </c>
      <c r="J56" s="1">
        <v>21.24727</v>
      </c>
      <c r="L56" s="1">
        <f t="shared" si="25"/>
        <v>23.371997000000004</v>
      </c>
      <c r="M56" s="1">
        <f t="shared" si="26"/>
        <v>25.496724</v>
      </c>
      <c r="N56" s="1">
        <f t="shared" si="27"/>
        <v>27.621451</v>
      </c>
      <c r="O56" s="1">
        <f t="shared" si="28"/>
        <v>29.746177999999997</v>
      </c>
      <c r="P56" s="1">
        <f t="shared" si="29"/>
        <v>31.870905</v>
      </c>
      <c r="Q56" s="1">
        <f t="shared" si="30"/>
        <v>33.995632000000001</v>
      </c>
      <c r="R56" s="1">
        <f t="shared" si="31"/>
        <v>36.120359000000001</v>
      </c>
      <c r="S56" s="1">
        <f t="shared" si="32"/>
        <v>38.245086000000001</v>
      </c>
      <c r="T56" s="1">
        <f t="shared" si="33"/>
        <v>40.369813000000001</v>
      </c>
      <c r="U56" s="1">
        <f t="shared" si="34"/>
        <v>42.494540000000001</v>
      </c>
    </row>
    <row r="57" spans="1:21" x14ac:dyDescent="0.25">
      <c r="A57" s="2">
        <f t="shared" si="35"/>
        <v>9.0416666666666661</v>
      </c>
      <c r="B57" s="1">
        <v>108.5</v>
      </c>
      <c r="C57" s="1">
        <v>13.74413</v>
      </c>
      <c r="D57" s="1">
        <v>14.19478</v>
      </c>
      <c r="E57" s="1">
        <v>15.073779999999999</v>
      </c>
      <c r="F57" s="1">
        <v>16.306090000000001</v>
      </c>
      <c r="G57" s="1">
        <v>17.959119999999999</v>
      </c>
      <c r="H57" s="1">
        <v>19.11937</v>
      </c>
      <c r="I57" s="1">
        <v>20.066469999999999</v>
      </c>
      <c r="J57" s="1">
        <v>21.817250000000001</v>
      </c>
      <c r="L57" s="1">
        <f t="shared" si="25"/>
        <v>23.998975000000005</v>
      </c>
      <c r="M57" s="1">
        <f t="shared" si="26"/>
        <v>26.180700000000002</v>
      </c>
      <c r="N57" s="1">
        <f t="shared" si="27"/>
        <v>28.362425000000002</v>
      </c>
      <c r="O57" s="1">
        <f t="shared" si="28"/>
        <v>30.544149999999998</v>
      </c>
      <c r="P57" s="1">
        <f t="shared" si="29"/>
        <v>32.725875000000002</v>
      </c>
      <c r="Q57" s="1">
        <f t="shared" si="30"/>
        <v>34.907600000000002</v>
      </c>
      <c r="R57" s="1">
        <f t="shared" si="31"/>
        <v>37.089325000000002</v>
      </c>
      <c r="S57" s="1">
        <f t="shared" si="32"/>
        <v>39.271050000000002</v>
      </c>
      <c r="T57" s="1">
        <f t="shared" si="33"/>
        <v>41.452775000000003</v>
      </c>
      <c r="U57" s="1">
        <f t="shared" si="34"/>
        <v>43.634500000000003</v>
      </c>
    </row>
    <row r="58" spans="1:21" x14ac:dyDescent="0.25">
      <c r="B58" s="1">
        <v>114.5</v>
      </c>
      <c r="C58" s="1">
        <v>13.879429999999999</v>
      </c>
      <c r="D58" s="1">
        <v>14.352980000000001</v>
      </c>
      <c r="E58" s="1">
        <v>15.277749999999999</v>
      </c>
      <c r="F58" s="1">
        <v>16.576270000000001</v>
      </c>
      <c r="G58" s="1">
        <v>18.320879999999999</v>
      </c>
      <c r="H58" s="1">
        <v>19.546620000000001</v>
      </c>
      <c r="I58" s="1">
        <v>20.547540000000001</v>
      </c>
      <c r="J58" s="1">
        <v>22.39789</v>
      </c>
      <c r="L58" s="1">
        <f t="shared" si="25"/>
        <v>24.637679000000002</v>
      </c>
      <c r="M58" s="1">
        <f t="shared" si="26"/>
        <v>26.877468</v>
      </c>
      <c r="N58" s="1">
        <f t="shared" si="27"/>
        <v>29.117257000000002</v>
      </c>
      <c r="O58" s="1">
        <f t="shared" si="28"/>
        <v>31.357045999999997</v>
      </c>
      <c r="P58" s="1">
        <f t="shared" si="29"/>
        <v>33.596834999999999</v>
      </c>
      <c r="Q58" s="1">
        <f t="shared" si="30"/>
        <v>35.836624</v>
      </c>
      <c r="R58" s="1">
        <f t="shared" si="31"/>
        <v>38.076413000000002</v>
      </c>
      <c r="S58" s="1">
        <f t="shared" si="32"/>
        <v>40.316202000000004</v>
      </c>
      <c r="T58" s="1">
        <f t="shared" si="33"/>
        <v>42.555990999999999</v>
      </c>
      <c r="U58" s="1">
        <f t="shared" si="34"/>
        <v>44.795780000000001</v>
      </c>
    </row>
    <row r="59" spans="1:21" x14ac:dyDescent="0.25">
      <c r="A59" s="2">
        <f t="shared" si="35"/>
        <v>10.041666666666666</v>
      </c>
      <c r="B59" s="1">
        <v>120.5</v>
      </c>
      <c r="C59" s="1">
        <v>14.035349999999999</v>
      </c>
      <c r="D59" s="1">
        <v>14.531000000000001</v>
      </c>
      <c r="E59" s="1">
        <v>15.499919999999999</v>
      </c>
      <c r="F59" s="1">
        <v>16.862310000000001</v>
      </c>
      <c r="G59" s="1">
        <v>18.6952</v>
      </c>
      <c r="H59" s="1">
        <v>19.984000000000002</v>
      </c>
      <c r="I59" s="1">
        <v>21.03669</v>
      </c>
      <c r="J59" s="1">
        <v>22.982579999999999</v>
      </c>
      <c r="L59" s="1">
        <f t="shared" si="25"/>
        <v>25.280837999999999</v>
      </c>
      <c r="M59" s="1">
        <f t="shared" si="26"/>
        <v>27.579095999999996</v>
      </c>
      <c r="N59" s="1">
        <f t="shared" si="27"/>
        <v>29.877354</v>
      </c>
      <c r="O59" s="1">
        <f t="shared" si="28"/>
        <v>32.175611999999994</v>
      </c>
      <c r="P59" s="1">
        <f t="shared" si="29"/>
        <v>34.473869999999998</v>
      </c>
      <c r="Q59" s="1">
        <f t="shared" si="30"/>
        <v>36.772128000000002</v>
      </c>
      <c r="R59" s="1">
        <f t="shared" si="31"/>
        <v>39.070385999999999</v>
      </c>
      <c r="S59" s="1">
        <f t="shared" si="32"/>
        <v>41.368643999999996</v>
      </c>
      <c r="T59" s="1">
        <f t="shared" si="33"/>
        <v>43.666901999999993</v>
      </c>
      <c r="U59" s="1">
        <f t="shared" si="34"/>
        <v>45.965159999999997</v>
      </c>
    </row>
    <row r="60" spans="1:21" x14ac:dyDescent="0.25">
      <c r="B60" s="1">
        <v>126.5</v>
      </c>
      <c r="C60" s="1">
        <v>14.21041</v>
      </c>
      <c r="D60" s="1">
        <v>14.727029999999999</v>
      </c>
      <c r="E60" s="1">
        <v>15.73789</v>
      </c>
      <c r="F60" s="1">
        <v>17.160969999999999</v>
      </c>
      <c r="G60" s="1">
        <v>19.07779</v>
      </c>
      <c r="H60" s="1">
        <v>20.426570000000002</v>
      </c>
      <c r="I60" s="1">
        <v>21.52854</v>
      </c>
      <c r="J60" s="1">
        <v>23.565460000000002</v>
      </c>
      <c r="L60" s="1">
        <f t="shared" si="25"/>
        <v>25.922006000000003</v>
      </c>
      <c r="M60" s="1">
        <f t="shared" si="26"/>
        <v>28.278552000000001</v>
      </c>
      <c r="N60" s="1">
        <f t="shared" si="27"/>
        <v>30.635098000000003</v>
      </c>
      <c r="O60" s="1">
        <f t="shared" si="28"/>
        <v>32.991644000000001</v>
      </c>
      <c r="P60" s="1">
        <f t="shared" si="29"/>
        <v>35.348190000000002</v>
      </c>
      <c r="Q60" s="1">
        <f t="shared" si="30"/>
        <v>37.704736000000004</v>
      </c>
      <c r="R60" s="1">
        <f t="shared" si="31"/>
        <v>40.061281999999999</v>
      </c>
      <c r="S60" s="1">
        <f t="shared" si="32"/>
        <v>42.417828000000007</v>
      </c>
      <c r="T60" s="1">
        <f t="shared" si="33"/>
        <v>44.774374000000002</v>
      </c>
      <c r="U60" s="1">
        <f t="shared" si="34"/>
        <v>47.130920000000003</v>
      </c>
    </row>
    <row r="61" spans="1:21" x14ac:dyDescent="0.25">
      <c r="A61" s="2">
        <f t="shared" si="35"/>
        <v>11.041666666666666</v>
      </c>
      <c r="B61" s="1">
        <v>132.5</v>
      </c>
      <c r="C61" s="1">
        <v>14.402900000000001</v>
      </c>
      <c r="D61" s="1">
        <v>14.93913</v>
      </c>
      <c r="E61" s="1">
        <v>15.989190000000001</v>
      </c>
      <c r="F61" s="1">
        <v>17.469069999999999</v>
      </c>
      <c r="G61" s="1">
        <v>19.46462</v>
      </c>
      <c r="H61" s="1">
        <v>20.86984</v>
      </c>
      <c r="I61" s="1">
        <v>22.01829</v>
      </c>
      <c r="J61" s="1">
        <v>24.14141</v>
      </c>
      <c r="L61" s="1">
        <f t="shared" si="25"/>
        <v>26.555551000000001</v>
      </c>
      <c r="M61" s="1">
        <f t="shared" si="26"/>
        <v>28.969691999999998</v>
      </c>
      <c r="N61" s="1">
        <f t="shared" si="27"/>
        <v>31.383833000000003</v>
      </c>
      <c r="O61" s="1">
        <f t="shared" si="28"/>
        <v>33.797973999999996</v>
      </c>
      <c r="P61" s="1">
        <f t="shared" si="29"/>
        <v>36.212114999999997</v>
      </c>
      <c r="Q61" s="1">
        <f t="shared" si="30"/>
        <v>38.626256000000005</v>
      </c>
      <c r="R61" s="1">
        <f t="shared" si="31"/>
        <v>41.040396999999999</v>
      </c>
      <c r="S61" s="1">
        <f t="shared" si="32"/>
        <v>43.454537999999999</v>
      </c>
      <c r="T61" s="1">
        <f t="shared" si="33"/>
        <v>45.868679</v>
      </c>
      <c r="U61" s="1">
        <f t="shared" si="34"/>
        <v>48.282820000000001</v>
      </c>
    </row>
    <row r="62" spans="1:21" x14ac:dyDescent="0.25">
      <c r="B62" s="1">
        <v>138.5</v>
      </c>
      <c r="C62" s="1">
        <v>14.610989999999999</v>
      </c>
      <c r="D62" s="1">
        <v>15.16522</v>
      </c>
      <c r="E62" s="1">
        <v>16.251339999999999</v>
      </c>
      <c r="F62" s="1">
        <v>17.783560000000001</v>
      </c>
      <c r="G62" s="1">
        <v>19.851990000000001</v>
      </c>
      <c r="H62" s="1">
        <v>21.309740000000001</v>
      </c>
      <c r="I62" s="1">
        <v>22.501660000000001</v>
      </c>
      <c r="J62" s="1">
        <v>24.706029999999998</v>
      </c>
      <c r="L62" s="1">
        <f t="shared" si="25"/>
        <v>27.176632999999999</v>
      </c>
      <c r="M62" s="1">
        <f t="shared" si="26"/>
        <v>29.647235999999996</v>
      </c>
      <c r="N62" s="1">
        <f t="shared" si="27"/>
        <v>32.117838999999996</v>
      </c>
      <c r="O62" s="1">
        <f t="shared" si="28"/>
        <v>34.588441999999993</v>
      </c>
      <c r="P62" s="1">
        <f t="shared" si="29"/>
        <v>37.059044999999998</v>
      </c>
      <c r="Q62" s="1">
        <f t="shared" si="30"/>
        <v>39.529648000000002</v>
      </c>
      <c r="R62" s="1">
        <f t="shared" si="31"/>
        <v>42.000250999999999</v>
      </c>
      <c r="S62" s="1">
        <f t="shared" si="32"/>
        <v>44.470853999999996</v>
      </c>
      <c r="T62" s="1">
        <f t="shared" si="33"/>
        <v>46.941456999999993</v>
      </c>
      <c r="U62" s="1">
        <f t="shared" si="34"/>
        <v>49.412059999999997</v>
      </c>
    </row>
    <row r="63" spans="1:21" x14ac:dyDescent="0.25">
      <c r="A63" s="2">
        <f t="shared" si="35"/>
        <v>12.041666666666666</v>
      </c>
      <c r="B63" s="1">
        <v>144.5</v>
      </c>
      <c r="C63" s="1">
        <v>14.83262</v>
      </c>
      <c r="D63" s="1">
        <v>15.40311</v>
      </c>
      <c r="E63" s="1">
        <v>16.521789999999999</v>
      </c>
      <c r="F63" s="1">
        <v>18.101489999999998</v>
      </c>
      <c r="G63" s="1">
        <v>20.23648</v>
      </c>
      <c r="H63" s="1">
        <v>21.742629999999998</v>
      </c>
      <c r="I63" s="1">
        <v>22.974930000000001</v>
      </c>
      <c r="J63" s="1">
        <v>25.25564</v>
      </c>
      <c r="L63" s="1">
        <f t="shared" si="25"/>
        <v>27.781204000000002</v>
      </c>
      <c r="M63" s="1">
        <f t="shared" si="26"/>
        <v>30.306767999999998</v>
      </c>
      <c r="N63" s="1">
        <f t="shared" si="27"/>
        <v>32.832332000000001</v>
      </c>
      <c r="O63" s="1">
        <f t="shared" si="28"/>
        <v>35.357895999999997</v>
      </c>
      <c r="P63" s="1">
        <f t="shared" si="29"/>
        <v>37.883459999999999</v>
      </c>
      <c r="Q63" s="1">
        <f t="shared" si="30"/>
        <v>40.409024000000002</v>
      </c>
      <c r="R63" s="1">
        <f t="shared" si="31"/>
        <v>42.934587999999998</v>
      </c>
      <c r="S63" s="1">
        <f t="shared" si="32"/>
        <v>45.460152000000001</v>
      </c>
      <c r="T63" s="1">
        <f t="shared" si="33"/>
        <v>47.985715999999996</v>
      </c>
      <c r="U63" s="1">
        <f t="shared" si="34"/>
        <v>50.511279999999999</v>
      </c>
    </row>
    <row r="64" spans="1:21" x14ac:dyDescent="0.25">
      <c r="B64" s="1">
        <v>150.5</v>
      </c>
      <c r="C64" s="1">
        <v>15.06559</v>
      </c>
      <c r="D64" s="1">
        <v>15.65044</v>
      </c>
      <c r="E64" s="1">
        <v>16.798010000000001</v>
      </c>
      <c r="F64" s="1">
        <v>18.420020000000001</v>
      </c>
      <c r="G64" s="1">
        <v>20.614989999999999</v>
      </c>
      <c r="H64" s="1">
        <v>22.165320000000001</v>
      </c>
      <c r="I64" s="1">
        <v>23.434909999999999</v>
      </c>
      <c r="J64" s="1">
        <v>25.787310000000002</v>
      </c>
      <c r="L64" s="1">
        <f t="shared" si="25"/>
        <v>28.366041000000003</v>
      </c>
      <c r="M64" s="1">
        <f t="shared" si="26"/>
        <v>30.944772</v>
      </c>
      <c r="N64" s="1">
        <f t="shared" si="27"/>
        <v>33.523503000000005</v>
      </c>
      <c r="O64" s="1">
        <f t="shared" si="28"/>
        <v>36.102234000000003</v>
      </c>
      <c r="P64" s="1">
        <f t="shared" si="29"/>
        <v>38.680965</v>
      </c>
      <c r="Q64" s="1">
        <f t="shared" si="30"/>
        <v>41.259696000000005</v>
      </c>
      <c r="R64" s="1">
        <f t="shared" si="31"/>
        <v>43.838427000000003</v>
      </c>
      <c r="S64" s="1">
        <f t="shared" si="32"/>
        <v>46.417158000000001</v>
      </c>
      <c r="T64" s="1">
        <f t="shared" si="33"/>
        <v>48.995888999999998</v>
      </c>
      <c r="U64" s="1">
        <f t="shared" si="34"/>
        <v>51.574620000000003</v>
      </c>
    </row>
    <row r="65" spans="1:21" x14ac:dyDescent="0.25">
      <c r="A65" s="2">
        <f t="shared" ref="A65:A73" si="36">SUM(B65/12)</f>
        <v>13.041666666666666</v>
      </c>
      <c r="B65" s="1">
        <v>156.5</v>
      </c>
      <c r="C65" s="1">
        <v>15.30749</v>
      </c>
      <c r="D65" s="1">
        <v>15.90476</v>
      </c>
      <c r="E65" s="1">
        <v>17.077380000000002</v>
      </c>
      <c r="F65" s="1">
        <v>18.736429999999999</v>
      </c>
      <c r="G65" s="1">
        <v>20.984719999999999</v>
      </c>
      <c r="H65" s="1">
        <v>22.575060000000001</v>
      </c>
      <c r="I65" s="1">
        <v>23.87895</v>
      </c>
      <c r="J65" s="1">
        <v>26.2988</v>
      </c>
      <c r="L65" s="1">
        <f t="shared" ref="L65:L74" si="37">SUM(1.1*$J65)</f>
        <v>28.928680000000004</v>
      </c>
      <c r="M65" s="1">
        <f t="shared" ref="M65:M74" si="38">SUM(1.2*$J65)</f>
        <v>31.55856</v>
      </c>
      <c r="N65" s="1">
        <f t="shared" ref="N65:N74" si="39">SUM(1.3*$J65)</f>
        <v>34.18844</v>
      </c>
      <c r="O65" s="1">
        <f t="shared" ref="O65:O74" si="40">SUM(1.4*$J65)</f>
        <v>36.81832</v>
      </c>
      <c r="P65" s="1">
        <f t="shared" ref="P65:P74" si="41">SUM(1.5*$J65)</f>
        <v>39.4482</v>
      </c>
      <c r="Q65" s="1">
        <f t="shared" ref="Q65:Q74" si="42">SUM(1.6*$J65)</f>
        <v>42.07808</v>
      </c>
      <c r="R65" s="1">
        <f t="shared" ref="R65:R74" si="43">SUM(1.7*$J65)</f>
        <v>44.70796</v>
      </c>
      <c r="S65" s="1">
        <f t="shared" ref="S65:S74" si="44">SUM(1.8*$J65)</f>
        <v>47.33784</v>
      </c>
      <c r="T65" s="1">
        <f t="shared" ref="T65:T74" si="45">SUM(1.9*$J65)</f>
        <v>49.96772</v>
      </c>
      <c r="U65" s="1">
        <f t="shared" ref="U65:U74" si="46">SUM(2*$J65)</f>
        <v>52.5976</v>
      </c>
    </row>
    <row r="66" spans="1:21" x14ac:dyDescent="0.25">
      <c r="B66" s="1">
        <v>162.5</v>
      </c>
      <c r="C66" s="1">
        <v>15.555720000000001</v>
      </c>
      <c r="D66" s="1">
        <v>16.163450000000001</v>
      </c>
      <c r="E66" s="1">
        <v>17.357289999999999</v>
      </c>
      <c r="F66" s="1">
        <v>19.048110000000001</v>
      </c>
      <c r="G66" s="1">
        <v>21.343170000000001</v>
      </c>
      <c r="H66" s="1">
        <v>22.969539999999999</v>
      </c>
      <c r="I66" s="1">
        <v>24.304970000000001</v>
      </c>
      <c r="J66" s="1">
        <v>26.788620000000002</v>
      </c>
      <c r="L66" s="1">
        <f t="shared" si="37"/>
        <v>29.467482000000004</v>
      </c>
      <c r="M66" s="1">
        <f t="shared" si="38"/>
        <v>32.146343999999999</v>
      </c>
      <c r="N66" s="1">
        <f t="shared" si="39"/>
        <v>34.825206000000001</v>
      </c>
      <c r="O66" s="1">
        <f t="shared" si="40"/>
        <v>37.504067999999997</v>
      </c>
      <c r="P66" s="1">
        <f t="shared" si="41"/>
        <v>40.182929999999999</v>
      </c>
      <c r="Q66" s="1">
        <f t="shared" si="42"/>
        <v>42.861792000000008</v>
      </c>
      <c r="R66" s="1">
        <f t="shared" si="43"/>
        <v>45.540654000000004</v>
      </c>
      <c r="S66" s="1">
        <f t="shared" si="44"/>
        <v>48.219516000000006</v>
      </c>
      <c r="T66" s="1">
        <f t="shared" si="45"/>
        <v>50.898378000000001</v>
      </c>
      <c r="U66" s="1">
        <f t="shared" si="46"/>
        <v>53.577240000000003</v>
      </c>
    </row>
    <row r="67" spans="1:21" x14ac:dyDescent="0.25">
      <c r="A67" s="2">
        <f t="shared" si="36"/>
        <v>14.041666666666666</v>
      </c>
      <c r="B67" s="1">
        <v>168.5</v>
      </c>
      <c r="C67" s="1">
        <v>15.80753</v>
      </c>
      <c r="D67" s="1">
        <v>16.423780000000001</v>
      </c>
      <c r="E67" s="1">
        <v>17.635090000000002</v>
      </c>
      <c r="F67" s="1">
        <v>19.35257</v>
      </c>
      <c r="G67" s="1">
        <v>21.688189999999999</v>
      </c>
      <c r="H67" s="1">
        <v>23.346889999999998</v>
      </c>
      <c r="I67" s="1">
        <v>24.711410000000001</v>
      </c>
      <c r="J67" s="1">
        <v>27.255970000000001</v>
      </c>
      <c r="L67" s="1">
        <f t="shared" si="37"/>
        <v>29.981567000000005</v>
      </c>
      <c r="M67" s="1">
        <f t="shared" si="38"/>
        <v>32.707163999999999</v>
      </c>
      <c r="N67" s="1">
        <f t="shared" si="39"/>
        <v>35.432761000000006</v>
      </c>
      <c r="O67" s="1">
        <f t="shared" si="40"/>
        <v>38.158358</v>
      </c>
      <c r="P67" s="1">
        <f t="shared" si="41"/>
        <v>40.883955</v>
      </c>
      <c r="Q67" s="1">
        <f t="shared" si="42"/>
        <v>43.609552000000008</v>
      </c>
      <c r="R67" s="1">
        <f t="shared" si="43"/>
        <v>46.335149000000001</v>
      </c>
      <c r="S67" s="1">
        <f t="shared" si="44"/>
        <v>49.060746000000002</v>
      </c>
      <c r="T67" s="1">
        <f t="shared" si="45"/>
        <v>51.786343000000002</v>
      </c>
      <c r="U67" s="1">
        <f t="shared" si="46"/>
        <v>54.511940000000003</v>
      </c>
    </row>
    <row r="68" spans="1:21" x14ac:dyDescent="0.25">
      <c r="B68" s="1">
        <v>174.5</v>
      </c>
      <c r="C68" s="1">
        <v>16.059920000000002</v>
      </c>
      <c r="D68" s="1">
        <v>16.682860000000002</v>
      </c>
      <c r="E68" s="1">
        <v>17.908090000000001</v>
      </c>
      <c r="F68" s="1">
        <v>19.647459999999999</v>
      </c>
      <c r="G68" s="1">
        <v>22.017939999999999</v>
      </c>
      <c r="H68" s="1">
        <v>23.7057</v>
      </c>
      <c r="I68" s="1">
        <v>25.097249999999999</v>
      </c>
      <c r="J68" s="1">
        <v>27.700790000000001</v>
      </c>
      <c r="L68" s="1">
        <f t="shared" si="37"/>
        <v>30.470869000000004</v>
      </c>
      <c r="M68" s="1">
        <f t="shared" si="38"/>
        <v>33.240948000000003</v>
      </c>
      <c r="N68" s="1">
        <f t="shared" si="39"/>
        <v>36.011027000000006</v>
      </c>
      <c r="O68" s="1">
        <f t="shared" si="40"/>
        <v>38.781106000000001</v>
      </c>
      <c r="P68" s="1">
        <f t="shared" si="41"/>
        <v>41.551185000000004</v>
      </c>
      <c r="Q68" s="1">
        <f t="shared" si="42"/>
        <v>44.321264000000006</v>
      </c>
      <c r="R68" s="1">
        <f t="shared" si="43"/>
        <v>47.091343000000002</v>
      </c>
      <c r="S68" s="1">
        <f t="shared" si="44"/>
        <v>49.861422000000005</v>
      </c>
      <c r="T68" s="1">
        <f t="shared" si="45"/>
        <v>52.631501</v>
      </c>
      <c r="U68" s="1">
        <f t="shared" si="46"/>
        <v>55.401580000000003</v>
      </c>
    </row>
    <row r="69" spans="1:21" x14ac:dyDescent="0.25">
      <c r="A69" s="2">
        <f t="shared" si="36"/>
        <v>15.041666666666666</v>
      </c>
      <c r="B69" s="1">
        <v>180.5</v>
      </c>
      <c r="C69" s="1">
        <v>16.309740000000001</v>
      </c>
      <c r="D69" s="1">
        <v>16.937670000000001</v>
      </c>
      <c r="E69" s="1">
        <v>18.1736</v>
      </c>
      <c r="F69" s="1">
        <v>19.930569999999999</v>
      </c>
      <c r="G69" s="1">
        <v>22.3309</v>
      </c>
      <c r="H69" s="1">
        <v>24.045030000000001</v>
      </c>
      <c r="I69" s="1">
        <v>25.462039999999998</v>
      </c>
      <c r="J69" s="1">
        <v>28.12369</v>
      </c>
      <c r="L69" s="1">
        <f t="shared" si="37"/>
        <v>30.936059000000004</v>
      </c>
      <c r="M69" s="1">
        <f t="shared" si="38"/>
        <v>33.748427999999997</v>
      </c>
      <c r="N69" s="1">
        <f t="shared" si="39"/>
        <v>36.560797000000001</v>
      </c>
      <c r="O69" s="1">
        <f t="shared" si="40"/>
        <v>39.373165999999998</v>
      </c>
      <c r="P69" s="1">
        <f t="shared" si="41"/>
        <v>42.185535000000002</v>
      </c>
      <c r="Q69" s="1">
        <f t="shared" si="42"/>
        <v>44.997904000000005</v>
      </c>
      <c r="R69" s="1">
        <f t="shared" si="43"/>
        <v>47.810272999999995</v>
      </c>
      <c r="S69" s="1">
        <f t="shared" si="44"/>
        <v>50.622641999999999</v>
      </c>
      <c r="T69" s="1">
        <f t="shared" si="45"/>
        <v>53.435010999999996</v>
      </c>
      <c r="U69" s="1">
        <f t="shared" si="46"/>
        <v>56.24738</v>
      </c>
    </row>
    <row r="70" spans="1:21" x14ac:dyDescent="0.25">
      <c r="B70" s="1">
        <v>186.5</v>
      </c>
      <c r="C70" s="1">
        <v>16.55358</v>
      </c>
      <c r="D70" s="1">
        <v>17.18506</v>
      </c>
      <c r="E70" s="1">
        <v>18.428889999999999</v>
      </c>
      <c r="F70" s="1">
        <v>20.199809999999999</v>
      </c>
      <c r="G70" s="1">
        <v>22.625920000000001</v>
      </c>
      <c r="H70" s="1">
        <v>24.364370000000001</v>
      </c>
      <c r="I70" s="1">
        <v>25.805890000000002</v>
      </c>
      <c r="J70" s="1">
        <v>28.526019999999999</v>
      </c>
      <c r="L70" s="1">
        <f t="shared" si="37"/>
        <v>31.378622</v>
      </c>
      <c r="M70" s="1">
        <f t="shared" si="38"/>
        <v>34.231223999999997</v>
      </c>
      <c r="N70" s="1">
        <f t="shared" si="39"/>
        <v>37.083826000000002</v>
      </c>
      <c r="O70" s="1">
        <f t="shared" si="40"/>
        <v>39.936427999999999</v>
      </c>
      <c r="P70" s="1">
        <f t="shared" si="41"/>
        <v>42.789029999999997</v>
      </c>
      <c r="Q70" s="1">
        <f t="shared" si="42"/>
        <v>45.641632000000001</v>
      </c>
      <c r="R70" s="1">
        <f t="shared" si="43"/>
        <v>48.494233999999999</v>
      </c>
      <c r="S70" s="1">
        <f t="shared" si="44"/>
        <v>51.346835999999996</v>
      </c>
      <c r="T70" s="1">
        <f t="shared" si="45"/>
        <v>54.199437999999994</v>
      </c>
      <c r="U70" s="1">
        <f t="shared" si="46"/>
        <v>57.052039999999998</v>
      </c>
    </row>
    <row r="71" spans="1:21" x14ac:dyDescent="0.25">
      <c r="A71" s="2">
        <f t="shared" si="36"/>
        <v>16.041666666666668</v>
      </c>
      <c r="B71" s="1">
        <v>192.5</v>
      </c>
      <c r="C71" s="1">
        <v>16.787870000000002</v>
      </c>
      <c r="D71" s="1">
        <v>17.421710000000001</v>
      </c>
      <c r="E71" s="1">
        <v>18.671209999999999</v>
      </c>
      <c r="F71" s="1">
        <v>20.45326</v>
      </c>
      <c r="G71" s="1">
        <v>22.902190000000001</v>
      </c>
      <c r="H71" s="1">
        <v>24.663720000000001</v>
      </c>
      <c r="I71" s="1">
        <v>26.129449999999999</v>
      </c>
      <c r="J71" s="1">
        <v>28.90981</v>
      </c>
      <c r="L71" s="1">
        <f t="shared" si="37"/>
        <v>31.800791000000004</v>
      </c>
      <c r="M71" s="1">
        <f t="shared" si="38"/>
        <v>34.691772</v>
      </c>
      <c r="N71" s="1">
        <f t="shared" si="39"/>
        <v>37.582753000000004</v>
      </c>
      <c r="O71" s="1">
        <f t="shared" si="40"/>
        <v>40.473734</v>
      </c>
      <c r="P71" s="1">
        <f t="shared" si="41"/>
        <v>43.364715000000004</v>
      </c>
      <c r="Q71" s="1">
        <f t="shared" si="42"/>
        <v>46.255696</v>
      </c>
      <c r="R71" s="1">
        <f t="shared" si="43"/>
        <v>49.146676999999997</v>
      </c>
      <c r="S71" s="1">
        <f t="shared" si="44"/>
        <v>52.037658</v>
      </c>
      <c r="T71" s="1">
        <f t="shared" si="45"/>
        <v>54.928638999999997</v>
      </c>
      <c r="U71" s="1">
        <f t="shared" si="46"/>
        <v>57.81962</v>
      </c>
    </row>
    <row r="72" spans="1:21" x14ac:dyDescent="0.25">
      <c r="B72" s="1">
        <v>198.5</v>
      </c>
      <c r="C72" s="1">
        <v>17.008800000000001</v>
      </c>
      <c r="D72" s="1">
        <v>17.64415</v>
      </c>
      <c r="E72" s="1">
        <v>18.8978</v>
      </c>
      <c r="F72" s="1">
        <v>20.689119999999999</v>
      </c>
      <c r="G72" s="1">
        <v>23.15924</v>
      </c>
      <c r="H72" s="1">
        <v>24.943560000000002</v>
      </c>
      <c r="I72" s="1">
        <v>26.433959999999999</v>
      </c>
      <c r="J72" s="1">
        <v>29.277809999999999</v>
      </c>
      <c r="L72" s="1">
        <f t="shared" si="37"/>
        <v>32.205590999999998</v>
      </c>
      <c r="M72" s="1">
        <f t="shared" si="38"/>
        <v>35.133371999999994</v>
      </c>
      <c r="N72" s="1">
        <f t="shared" si="39"/>
        <v>38.061152999999997</v>
      </c>
      <c r="O72" s="1">
        <f t="shared" si="40"/>
        <v>40.988933999999993</v>
      </c>
      <c r="P72" s="1">
        <f t="shared" si="41"/>
        <v>43.916714999999996</v>
      </c>
      <c r="Q72" s="1">
        <f t="shared" si="42"/>
        <v>46.844495999999999</v>
      </c>
      <c r="R72" s="1">
        <f t="shared" si="43"/>
        <v>49.772276999999995</v>
      </c>
      <c r="S72" s="1">
        <f t="shared" si="44"/>
        <v>52.700057999999999</v>
      </c>
      <c r="T72" s="1">
        <f t="shared" si="45"/>
        <v>55.627838999999994</v>
      </c>
      <c r="U72" s="1">
        <f t="shared" si="46"/>
        <v>58.555619999999998</v>
      </c>
    </row>
    <row r="73" spans="1:21" x14ac:dyDescent="0.25">
      <c r="A73" s="2">
        <f t="shared" si="36"/>
        <v>17.041666666666668</v>
      </c>
      <c r="B73" s="1">
        <v>204.5</v>
      </c>
      <c r="C73" s="1">
        <v>17.212340000000001</v>
      </c>
      <c r="D73" s="1">
        <v>17.848780000000001</v>
      </c>
      <c r="E73" s="1">
        <v>19.10585</v>
      </c>
      <c r="F73" s="1">
        <v>20.905760000000001</v>
      </c>
      <c r="G73" s="1">
        <v>23.39696</v>
      </c>
      <c r="H73" s="1">
        <v>25.204820000000002</v>
      </c>
      <c r="I73" s="1">
        <v>26.721250000000001</v>
      </c>
      <c r="J73" s="1">
        <v>29.633500000000002</v>
      </c>
      <c r="L73" s="1">
        <f t="shared" si="37"/>
        <v>32.596850000000003</v>
      </c>
      <c r="M73" s="1">
        <f t="shared" si="38"/>
        <v>35.560200000000002</v>
      </c>
      <c r="N73" s="1">
        <f t="shared" si="39"/>
        <v>38.52355</v>
      </c>
      <c r="O73" s="1">
        <f t="shared" si="40"/>
        <v>41.486899999999999</v>
      </c>
      <c r="P73" s="1">
        <f t="shared" si="41"/>
        <v>44.450250000000004</v>
      </c>
      <c r="Q73" s="1">
        <f t="shared" si="42"/>
        <v>47.413600000000002</v>
      </c>
      <c r="R73" s="1">
        <f t="shared" si="43"/>
        <v>50.376950000000001</v>
      </c>
      <c r="S73" s="1">
        <f t="shared" si="44"/>
        <v>53.340300000000006</v>
      </c>
      <c r="T73" s="1">
        <f t="shared" si="45"/>
        <v>56.303649999999998</v>
      </c>
      <c r="U73" s="1">
        <f t="shared" si="46"/>
        <v>59.267000000000003</v>
      </c>
    </row>
    <row r="74" spans="1:21" x14ac:dyDescent="0.25">
      <c r="B74" s="1">
        <v>210.5</v>
      </c>
      <c r="C74" s="1">
        <v>17.394269999999999</v>
      </c>
      <c r="D74" s="1">
        <v>18.03182</v>
      </c>
      <c r="E74" s="1">
        <v>19.29252</v>
      </c>
      <c r="F74" s="1">
        <v>21.10163</v>
      </c>
      <c r="G74" s="1">
        <v>23.615580000000001</v>
      </c>
      <c r="H74" s="1">
        <v>25.44895</v>
      </c>
      <c r="I74" s="1">
        <v>26.9937</v>
      </c>
      <c r="J74" s="1">
        <v>29.981089999999998</v>
      </c>
      <c r="L74" s="1">
        <f t="shared" si="37"/>
        <v>32.979199000000001</v>
      </c>
      <c r="M74" s="1">
        <f t="shared" si="38"/>
        <v>35.977307999999994</v>
      </c>
      <c r="N74" s="1">
        <f t="shared" si="39"/>
        <v>38.975417</v>
      </c>
      <c r="O74" s="1">
        <f t="shared" si="40"/>
        <v>41.973525999999993</v>
      </c>
      <c r="P74" s="1">
        <f t="shared" si="41"/>
        <v>44.971634999999999</v>
      </c>
      <c r="Q74" s="1">
        <f t="shared" si="42"/>
        <v>47.969743999999999</v>
      </c>
      <c r="R74" s="1">
        <f t="shared" si="43"/>
        <v>50.967852999999998</v>
      </c>
      <c r="S74" s="1">
        <f t="shared" si="44"/>
        <v>53.965961999999998</v>
      </c>
      <c r="T74" s="1">
        <f t="shared" si="45"/>
        <v>56.964070999999997</v>
      </c>
      <c r="U74" s="1">
        <f t="shared" si="46"/>
        <v>59.962179999999996</v>
      </c>
    </row>
    <row r="75" spans="1:21" x14ac:dyDescent="0.25">
      <c r="A75" s="2">
        <f t="shared" ref="A75:A79" si="47">SUM(B75/12)</f>
        <v>18.041666666666668</v>
      </c>
      <c r="B75" s="1">
        <v>216.5</v>
      </c>
      <c r="C75" s="1">
        <v>17.550149999999999</v>
      </c>
      <c r="D75" s="1">
        <v>18.18937</v>
      </c>
      <c r="E75" s="1">
        <v>19.454910000000002</v>
      </c>
      <c r="F75" s="1">
        <v>21.275320000000001</v>
      </c>
      <c r="G75" s="1">
        <v>23.815639999999998</v>
      </c>
      <c r="H75" s="1">
        <v>25.677859999999999</v>
      </c>
      <c r="I75" s="1">
        <v>27.25433</v>
      </c>
      <c r="J75" s="1">
        <v>30.32554</v>
      </c>
      <c r="L75" s="1">
        <f t="shared" ref="L75:L79" si="48">SUM(1.1*$J75)</f>
        <v>33.358094000000001</v>
      </c>
      <c r="M75" s="1">
        <f t="shared" ref="M75:M79" si="49">SUM(1.2*$J75)</f>
        <v>36.390647999999999</v>
      </c>
      <c r="N75" s="1">
        <f t="shared" ref="N75:N79" si="50">SUM(1.3*$J75)</f>
        <v>39.423202000000003</v>
      </c>
      <c r="O75" s="1">
        <f t="shared" ref="O75:O79" si="51">SUM(1.4*$J75)</f>
        <v>42.455756000000001</v>
      </c>
      <c r="P75" s="1">
        <f t="shared" ref="P75:P79" si="52">SUM(1.5*$J75)</f>
        <v>45.488309999999998</v>
      </c>
      <c r="Q75" s="1">
        <f t="shared" ref="Q75:Q79" si="53">SUM(1.6*$J75)</f>
        <v>48.520864000000003</v>
      </c>
      <c r="R75" s="1">
        <f t="shared" ref="R75:R79" si="54">SUM(1.7*$J75)</f>
        <v>51.553418000000001</v>
      </c>
      <c r="S75" s="1">
        <f t="shared" ref="S75:S79" si="55">SUM(1.8*$J75)</f>
        <v>54.585971999999998</v>
      </c>
      <c r="T75" s="1">
        <f t="shared" ref="T75:T79" si="56">SUM(1.9*$J75)</f>
        <v>57.618525999999996</v>
      </c>
      <c r="U75" s="1">
        <f t="shared" ref="U75:U79" si="57">SUM(2*$J75)</f>
        <v>60.65108</v>
      </c>
    </row>
    <row r="76" spans="1:21" x14ac:dyDescent="0.25">
      <c r="B76" s="1">
        <v>222.5</v>
      </c>
      <c r="C76" s="1">
        <v>17.675370000000001</v>
      </c>
      <c r="D76" s="1">
        <v>18.317360000000001</v>
      </c>
      <c r="E76" s="1">
        <v>19.59008</v>
      </c>
      <c r="F76" s="1">
        <v>21.42548</v>
      </c>
      <c r="G76" s="1">
        <v>23.998010000000001</v>
      </c>
      <c r="H76" s="1">
        <v>25.893920000000001</v>
      </c>
      <c r="I76" s="1">
        <v>27.506710000000002</v>
      </c>
      <c r="J76" s="1">
        <v>30.672599999999999</v>
      </c>
      <c r="L76" s="1">
        <f t="shared" si="48"/>
        <v>33.73986</v>
      </c>
      <c r="M76" s="1">
        <f t="shared" si="49"/>
        <v>36.807119999999998</v>
      </c>
      <c r="N76" s="1">
        <f t="shared" si="50"/>
        <v>39.874380000000002</v>
      </c>
      <c r="O76" s="1">
        <f t="shared" si="51"/>
        <v>42.94164</v>
      </c>
      <c r="P76" s="1">
        <f t="shared" si="52"/>
        <v>46.008899999999997</v>
      </c>
      <c r="Q76" s="1">
        <f t="shared" si="53"/>
        <v>49.076160000000002</v>
      </c>
      <c r="R76" s="1">
        <f t="shared" si="54"/>
        <v>52.143419999999999</v>
      </c>
      <c r="S76" s="1">
        <f t="shared" si="55"/>
        <v>55.210679999999996</v>
      </c>
      <c r="T76" s="1">
        <f t="shared" si="56"/>
        <v>58.277939999999994</v>
      </c>
      <c r="U76" s="1">
        <f t="shared" si="57"/>
        <v>61.345199999999998</v>
      </c>
    </row>
    <row r="77" spans="1:21" x14ac:dyDescent="0.25">
      <c r="A77" s="2">
        <f t="shared" si="47"/>
        <v>19.041666666666668</v>
      </c>
      <c r="B77" s="1">
        <v>228.5</v>
      </c>
      <c r="C77" s="1">
        <v>17.765149999999998</v>
      </c>
      <c r="D77" s="1">
        <v>18.41159</v>
      </c>
      <c r="E77" s="1">
        <v>19.695</v>
      </c>
      <c r="F77" s="1">
        <v>21.550820000000002</v>
      </c>
      <c r="G77" s="1">
        <v>24.163779999999999</v>
      </c>
      <c r="H77" s="1">
        <v>26.099930000000001</v>
      </c>
      <c r="I77" s="1">
        <v>27.755019999999998</v>
      </c>
      <c r="J77" s="1">
        <v>31.0288</v>
      </c>
      <c r="L77" s="1">
        <f t="shared" si="48"/>
        <v>34.131680000000003</v>
      </c>
      <c r="M77" s="1">
        <f t="shared" si="49"/>
        <v>37.234560000000002</v>
      </c>
      <c r="N77" s="1">
        <f t="shared" si="50"/>
        <v>40.337440000000001</v>
      </c>
      <c r="O77" s="1">
        <f t="shared" si="51"/>
        <v>43.44032</v>
      </c>
      <c r="P77" s="1">
        <f t="shared" si="52"/>
        <v>46.543199999999999</v>
      </c>
      <c r="Q77" s="1">
        <f t="shared" si="53"/>
        <v>49.646080000000005</v>
      </c>
      <c r="R77" s="1">
        <f t="shared" si="54"/>
        <v>52.748959999999997</v>
      </c>
      <c r="S77" s="1">
        <f t="shared" si="55"/>
        <v>55.851840000000003</v>
      </c>
      <c r="T77" s="1">
        <f t="shared" si="56"/>
        <v>58.954719999999995</v>
      </c>
      <c r="U77" s="1">
        <f t="shared" si="57"/>
        <v>62.057600000000001</v>
      </c>
    </row>
    <row r="78" spans="1:21" x14ac:dyDescent="0.25">
      <c r="B78" s="1">
        <v>234.5</v>
      </c>
      <c r="C78" s="1">
        <v>17.81456</v>
      </c>
      <c r="D78" s="1">
        <v>18.46773</v>
      </c>
      <c r="E78" s="1">
        <v>19.766580000000001</v>
      </c>
      <c r="F78" s="1">
        <v>21.65006</v>
      </c>
      <c r="G78" s="1">
        <v>24.31427</v>
      </c>
      <c r="H78" s="1">
        <v>26.299109999999999</v>
      </c>
      <c r="I78" s="1">
        <v>28.003990000000002</v>
      </c>
      <c r="J78" s="1">
        <v>31.401540000000001</v>
      </c>
      <c r="L78" s="1">
        <f t="shared" si="48"/>
        <v>34.541694000000007</v>
      </c>
      <c r="M78" s="1">
        <f t="shared" si="49"/>
        <v>37.681848000000002</v>
      </c>
      <c r="N78" s="1">
        <f t="shared" si="50"/>
        <v>40.822002000000005</v>
      </c>
      <c r="O78" s="1">
        <f t="shared" si="51"/>
        <v>43.962156</v>
      </c>
      <c r="P78" s="1">
        <f t="shared" si="52"/>
        <v>47.102310000000003</v>
      </c>
      <c r="Q78" s="1">
        <f t="shared" si="53"/>
        <v>50.242464000000005</v>
      </c>
      <c r="R78" s="1">
        <f t="shared" si="54"/>
        <v>53.382618000000001</v>
      </c>
      <c r="S78" s="1">
        <f t="shared" si="55"/>
        <v>56.522772000000003</v>
      </c>
      <c r="T78" s="1">
        <f t="shared" si="56"/>
        <v>59.662925999999999</v>
      </c>
      <c r="U78" s="1">
        <f t="shared" si="57"/>
        <v>62.803080000000001</v>
      </c>
    </row>
    <row r="79" spans="1:21" x14ac:dyDescent="0.25">
      <c r="A79" s="2">
        <f t="shared" si="47"/>
        <v>20</v>
      </c>
      <c r="B79" s="1">
        <v>240</v>
      </c>
      <c r="C79" s="1">
        <v>17.82009</v>
      </c>
      <c r="D79" s="1">
        <v>18.481960000000001</v>
      </c>
      <c r="E79" s="1">
        <v>19.800180000000001</v>
      </c>
      <c r="F79" s="1">
        <v>21.716999999999999</v>
      </c>
      <c r="G79" s="1">
        <v>24.440100000000001</v>
      </c>
      <c r="H79" s="1">
        <v>26.478719999999999</v>
      </c>
      <c r="I79" s="1">
        <v>28.237269999999999</v>
      </c>
      <c r="J79" s="1">
        <v>31.76474</v>
      </c>
      <c r="L79" s="1">
        <f t="shared" si="48"/>
        <v>34.941214000000002</v>
      </c>
      <c r="M79" s="1">
        <f t="shared" si="49"/>
        <v>38.117688000000001</v>
      </c>
      <c r="N79" s="1">
        <f t="shared" si="50"/>
        <v>41.294162</v>
      </c>
      <c r="O79" s="1">
        <f t="shared" si="51"/>
        <v>44.470635999999999</v>
      </c>
      <c r="P79" s="1">
        <f t="shared" si="52"/>
        <v>47.647109999999998</v>
      </c>
      <c r="Q79" s="1">
        <f t="shared" si="53"/>
        <v>50.823584000000004</v>
      </c>
      <c r="R79" s="1">
        <f t="shared" si="54"/>
        <v>54.000057999999996</v>
      </c>
      <c r="S79" s="1">
        <f t="shared" si="55"/>
        <v>57.176532000000002</v>
      </c>
      <c r="T79" s="1">
        <f t="shared" si="56"/>
        <v>60.353005999999993</v>
      </c>
      <c r="U79" s="1">
        <f t="shared" si="57"/>
        <v>63.52948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Kaplan, MD</dc:creator>
  <cp:lastModifiedBy>McDougall, Nola</cp:lastModifiedBy>
  <dcterms:created xsi:type="dcterms:W3CDTF">2012-06-13T12:36:29Z</dcterms:created>
  <dcterms:modified xsi:type="dcterms:W3CDTF">2012-06-20T20:55:44Z</dcterms:modified>
</cp:coreProperties>
</file>