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03"/>
  <workbookPr defaultThemeVersion="124226"/>
  <mc:AlternateContent xmlns:mc="http://schemas.openxmlformats.org/markup-compatibility/2006">
    <mc:Choice Requires="x15">
      <x15ac:absPath xmlns:x15ac="http://schemas.microsoft.com/office/spreadsheetml/2010/11/ac" url="https://mn365.sharepoint.com/teams/MDH/mnitd/EntOps/appdelivery/integrationservices/Shared Documents/"/>
    </mc:Choice>
  </mc:AlternateContent>
  <xr:revisionPtr revIDLastSave="0" documentId="8_{94BCE4B9-2F44-4F8C-9237-3E5D5EAC892F}" xr6:coauthVersionLast="47" xr6:coauthVersionMax="47" xr10:uidLastSave="{00000000-0000-0000-0000-000000000000}"/>
  <bookViews>
    <workbookView xWindow="-108" yWindow="-108" windowWidth="23256" windowHeight="12576" firstSheet="3" activeTab="3" xr2:uid="{00000000-000D-0000-FFFF-FFFF00000000}"/>
  </bookViews>
  <sheets>
    <sheet name="CONST" sheetId="3" r:id="rId1"/>
    <sheet name="FHIR R4 STI" sheetId="6" r:id="rId2"/>
    <sheet name="FHIR R4 STI to MIF XML" sheetId="2" r:id="rId3"/>
    <sheet name="MIF XML" sheetId="7" r:id="rId4"/>
    <sheet name="Treament Regimen Mapping" sheetId="8" r:id="rId5"/>
    <sheet name="Language" sheetId="9" r:id="rId6"/>
    <sheet name="Notes" sheetId="4" r:id="rId7"/>
    <sheet name="Unused Lab Work Fields" sheetId="5" r:id="rId8"/>
  </sheets>
  <definedNames>
    <definedName name="_xlnm._FilterDatabase" localSheetId="1" hidden="1">'FHIR R4 STI'!$B$1:$I$1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 i="8" l="1"/>
  <c r="B4" i="8"/>
  <c r="B6" i="8"/>
  <c r="B8" i="8"/>
  <c r="B11" i="8"/>
  <c r="D13" i="6"/>
  <c r="D21" i="6"/>
  <c r="D17" i="6"/>
  <c r="D18" i="6"/>
  <c r="D10" i="6"/>
  <c r="B22" i="7"/>
  <c r="B5" i="7"/>
  <c r="B17" i="7"/>
  <c r="D188" i="5"/>
  <c r="C188" i="5"/>
  <c r="B188" i="5"/>
  <c r="A188" i="5"/>
  <c r="D187" i="5"/>
  <c r="C187" i="5"/>
  <c r="B187" i="5"/>
  <c r="A187" i="5"/>
  <c r="D186" i="5"/>
  <c r="C186" i="5"/>
  <c r="B186" i="5"/>
  <c r="A186" i="5"/>
  <c r="D185" i="5"/>
  <c r="C185" i="5"/>
  <c r="B185" i="5"/>
  <c r="A185" i="5"/>
  <c r="D184" i="5"/>
  <c r="C184" i="5"/>
  <c r="B184" i="5"/>
  <c r="A184" i="5"/>
  <c r="D183" i="5"/>
  <c r="C183" i="5"/>
  <c r="B183" i="5"/>
  <c r="A183" i="5"/>
  <c r="D182" i="5"/>
  <c r="C182" i="5"/>
  <c r="B182" i="5"/>
  <c r="A182" i="5"/>
  <c r="D181" i="5"/>
  <c r="C181" i="5"/>
  <c r="B181" i="5"/>
  <c r="A181" i="5"/>
  <c r="D180" i="5"/>
  <c r="C180" i="5"/>
  <c r="B180" i="5"/>
  <c r="A180" i="5"/>
  <c r="D179" i="5"/>
  <c r="C179" i="5"/>
  <c r="B179" i="5"/>
  <c r="A179" i="5"/>
  <c r="E37" i="5"/>
  <c r="E36" i="5"/>
  <c r="E35" i="5"/>
  <c r="E34" i="5"/>
  <c r="E33" i="5"/>
  <c r="E32" i="5"/>
  <c r="E31" i="5"/>
  <c r="E13" i="5"/>
  <c r="G7" i="5"/>
</calcChain>
</file>

<file path=xl/sharedStrings.xml><?xml version="1.0" encoding="utf-8"?>
<sst xmlns="http://schemas.openxmlformats.org/spreadsheetml/2006/main" count="1522" uniqueCount="761">
  <si>
    <t>Constant Values</t>
  </si>
  <si>
    <t>NOT MAPPED</t>
  </si>
  <si>
    <t>See Comment</t>
  </si>
  <si>
    <t>Color Key</t>
  </si>
  <si>
    <t>Address Information</t>
  </si>
  <si>
    <t>Phone Numbers, Emails, Faxes</t>
  </si>
  <si>
    <t>Dates</t>
  </si>
  <si>
    <t>Concept</t>
  </si>
  <si>
    <t>FHIR Section</t>
  </si>
  <si>
    <t>FHIR Path</t>
  </si>
  <si>
    <t>Example</t>
  </si>
  <si>
    <t>Type</t>
  </si>
  <si>
    <t>Required</t>
  </si>
  <si>
    <t>FHIR Validation</t>
  </si>
  <si>
    <t>MEDSS Validation</t>
  </si>
  <si>
    <t>Comments</t>
  </si>
  <si>
    <t>Comments 2</t>
  </si>
  <si>
    <t>All</t>
  </si>
  <si>
    <t>Multiple</t>
  </si>
  <si>
    <t>entry[+].fullURL</t>
  </si>
  <si>
    <t>urn:us-mn-state-health-medss-{resourceTypeNoSpacesAllLowercase}:1111111111</t>
  </si>
  <si>
    <t>string</t>
  </si>
  <si>
    <t>Yes</t>
  </si>
  <si>
    <t>9 or 10 digits</t>
  </si>
  <si>
    <t>Identifies which patient an entry/resource belongs to. The MEDSS Case ID. This may be referred to as the "Event ID" if viewing within MEDSS or  "externalid" if viewed within Rhapsody via the import response from MEDSS. Per the MIF (Maven Integration Format) it is referred to as the "caseId".</t>
  </si>
  <si>
    <t>.</t>
  </si>
  <si>
    <t>entry[+].resource.id</t>
  </si>
  <si>
    <t>entry[+].resource.subject.reference</t>
  </si>
  <si>
    <t>Patient/patient-1111111111</t>
  </si>
  <si>
    <t>Gender identity</t>
  </si>
  <si>
    <t>FHIR - R4 - Patient</t>
  </si>
  <si>
    <t>entry[+].resource.gender</t>
  </si>
  <si>
    <t>MALE</t>
  </si>
  <si>
    <t>String</t>
  </si>
  <si>
    <t>No</t>
  </si>
  <si>
    <t>Hennepin sends expected MEDSS values</t>
  </si>
  <si>
    <t>Must be one of ["MALE","FEMALE","TRANSGENDER_MAN","TRANSGENDER_WOMAN","ADDITIONAL_GENDER_IDENTITIY","DECLINE_TO_ANSWER","UNKNOWN","",null]</t>
  </si>
  <si>
    <t>Null and empty also translate to Unknown</t>
  </si>
  <si>
    <t>Preferred language</t>
  </si>
  <si>
    <t>entry[+].resource.communication.language.coding[0].display</t>
  </si>
  <si>
    <t>English American</t>
  </si>
  <si>
    <t>Must be one of ["Abkhazian", "Afar", "Afrikaans", "Albanian", "American Sign Language", "Amharic", "Anuak", "Arabic", "Armenian", "Assamese", "Aymara", "Azerbaijani", "Bangla", "Bashkir", "Basque", "Bhutani", "Bihari", "Bislama", "Bosnian", "Breton", "Bulgarian", "Burmese", "Byelorussian", "Cambodian", "Cantonese", "Catalan", "Chinese", "Corsican", "Creole and pidgins (Other)", "Creole and pidgins, English-based (Other)", "Creole and pidgins, French-based (Other)", "Creole and pidgins, Portuguese-based (Other)", "Croatian", "Czech", "Danish", "Dari", "Dinka", "Dutch", "English American", "Esperanto", "Estonian", "Faeroese", "Fiji", "Filipino", "Finnish", "French", "Frisian", "Gaelic Scots Gaelic", "Galician", "Georgian", "German", "Greek", "Greenlandic", "Guarani", "Gujarati", "Haida", "Hausa", "Hebrew", "Hindi", "Hmong", "Hungarian", "Icelandic", "Indonesian", "Interlingua", "Interlingue", "Inupiak", "Irish", "Italian", "Japanese", "Javanese", "Kannada", "Karen", "Karenni", "Kashmiri", "Kazakh", "Khmer", "Kinyarwanda", "Kirghiz", "Kirundi", "Korean", "Kurdish", "Laotian", "Latin", "Latvian Lettish", "Liberian", "Lingala", "Lithuanian", "Macedonian", "Malagasy", "Malay", "Malayalam", "Maltese", "Mandar", "Maori", "Marathi", "Moldavian", "Mongolian", "Nauru", "Nepali", "Norwegian", "Nuer", "Occitan", "Oriya", "Oromo Afan", "Other", "Pashto Pushto", "Persian", "Polish", "Portuguese", "Punjabi", "Quechua", "Rhaeto-Romance", "Romanian", "Russian", "Sami", "Samoan", "Sangro", "Sanskrit", "Serbian", "Serbo-Croatian", "Sesotho", "Setswana", "Shona", "Sindhi", "Singhalese", "Siswati", "Slovak", "Slovenian", "Somali", "Spanish", "Sudanese", "Swahili", "Swedish", "Tagalog", "Tai (Other)", "Tajik", "Tamil", "Tatar", "Tegulu", "Thai", "Tibetan", "Tigrinya", "Tonga", "Tsonga", "Turkish", "Turkmen", "Twi", "Ukrainian", "Unknown", "Urdu", "Uzbek", "Vietnamese", "Volapuk", "Welsh", "Wolof", "Xhosa", "Yiddish", "Yoruba", "Zulu"]</t>
  </si>
  <si>
    <t>Sex partner gender</t>
  </si>
  <si>
    <t>FHIR - R4 - Questionnaire Response</t>
  </si>
  <si>
    <t>entry[+].resource.item[0](linkId="/Epic_1").answer[+].valueCoding.code</t>
  </si>
  <si>
    <t>Must be one of ["MALE", "FEMALE", "TRANSGENDER_MF", "TRANSGENDER_FM", "TRANSGENDER", "OTHER_GENDER", "UNKNOWN"]</t>
  </si>
  <si>
    <t>Gender(s) of sex partner(s) over the last 12 months.</t>
  </si>
  <si>
    <t>The FHIR segment of "answer" is repetable</t>
  </si>
  <si>
    <t>Sexual orientation</t>
  </si>
  <si>
    <t>FHIR - R4 - Observation</t>
  </si>
  <si>
    <t>entry[+].resource.code.coding[0].code</t>
  </si>
  <si>
    <t>S</t>
  </si>
  <si>
    <t>https://www.hennepin.us/residents/health-medical/public-health</t>
  </si>
  <si>
    <t>Must be one of: [code (S) display (Straight, not Gay or Lesbian), code(H) display (Gay or Lesbian), code (B) display (Bisexual), code (U) display (Unknown)]</t>
  </si>
  <si>
    <t>Hennepin Specific Mappings</t>
  </si>
  <si>
    <t>Treatment type</t>
  </si>
  <si>
    <t>FHIR - R4 - Careplan</t>
  </si>
  <si>
    <t>entry[+].resource.activity[0].detail.description   </t>
  </si>
  <si>
    <t>OTHER_Benzathine penicillin G</t>
  </si>
  <si>
    <t>The translated-for-medss medication and dosage, i.e. BENZATHINE_PENICILLIN_G_2_4M_1. If this value is not within the list of allowed MEDSS values, it will be denoted by being prefixed with the value of "OTHER_"</t>
  </si>
  <si>
    <t>Treatment start date</t>
  </si>
  <si>
    <t>entry[+].resource.activity[0].detail.scheduledString</t>
  </si>
  <si>
    <t>https://hl7.org/fhir/R4/datatypes.html#date</t>
  </si>
  <si>
    <t>Must be a date</t>
  </si>
  <si>
    <t>Date of treatment (YMD)</t>
  </si>
  <si>
    <t>NOT USED</t>
  </si>
  <si>
    <t>Date last updated</t>
  </si>
  <si>
    <t>entry[+].resource.meta.lastUpdated</t>
  </si>
  <si>
    <t>Date</t>
  </si>
  <si>
    <t>Date any data for the patient was last updated</t>
  </si>
  <si>
    <t>Not used</t>
  </si>
  <si>
    <t>Housing status after service</t>
  </si>
  <si>
    <t>FHIR - R4 - Encounter</t>
  </si>
  <si>
    <t>entry[+].resource.hospitalization.dischargeDisposition.coding[0].code</t>
  </si>
  <si>
    <t>Temporary</t>
  </si>
  <si>
    <t>https://hl7.org/fhir/R4/valueset-encounter-discharge-disposition.html</t>
  </si>
  <si>
    <t>Must be one of ["COORDINATED_ENTRY","DAY_SHELTER","EMERGENCY_SHELTER_ENTRY_EXIT","EMERGENCY_SHELTER_NIGHT_BY_NIGHT","HOMELESSNESS_PREVENTION","PERMANENT_HOUSING_RAPID_RE_HOUSING","PERMANENT_HOUSING_ONLY","PERMANENT_HOUSING_WITH_SERVICES","PERMANENT_SUPPORTIVE_HOUSING","SERVICES_ONLY","STREET_OUTREACH","TRANSITIONAL_HOUSING","OTHER","MISSING"]</t>
  </si>
  <si>
    <t>Housing status after service (temporary, permanent, homeless, etc)</t>
  </si>
  <si>
    <t>HENNEPIN IS NOT ALLOWED TO SHARE CURRENTLY (as of 2024-05-13)</t>
  </si>
  <si>
    <t>Housing status after service, detailed</t>
  </si>
  <si>
    <t>entry[+].resource.hospitalization.dischargeDisposition.coding[0].display</t>
  </si>
  <si>
    <t>Staying or living with family, temporary tenure (e.g., room, apartment, or house)</t>
  </si>
  <si>
    <t>N/A</t>
  </si>
  <si>
    <t>Free-text</t>
  </si>
  <si>
    <t>More detailed information about housing status</t>
  </si>
  <si>
    <t>Service received</t>
  </si>
  <si>
    <t>entry[+].resource.class.display</t>
  </si>
  <si>
    <t>Coordinated Entry</t>
  </si>
  <si>
    <t>https://hl7.org/fhir/R4/v3/ActEncounterCode/vs.html</t>
  </si>
  <si>
    <t>Type of HIMS service received</t>
  </si>
  <si>
    <t>End date of service</t>
  </si>
  <si>
    <t>entry[+].resource.period.end</t>
  </si>
  <si>
    <t>End date of the most recent service of the specified type (YMD)</t>
  </si>
  <si>
    <t>Start date of service</t>
  </si>
  <si>
    <t>entry[+].resource.period.start</t>
  </si>
  <si>
    <t>Start date of the most recent service of the specified type (YMD)</t>
  </si>
  <si>
    <t>HIMS, any record</t>
  </si>
  <si>
    <t>entry[+].resource.item(linkId="HMIS_1").answer[0].valueCoding[0].code</t>
  </si>
  <si>
    <t>Must be one of ["YES","NO","UNKNOWN","",null]</t>
  </si>
  <si>
    <t>Yes/no variable indicating whether the person is included in Hennepin County CoC HMIS records going back to 2017.</t>
  </si>
  <si>
    <t>HIMS, record within a year</t>
  </si>
  <si>
    <t>Yes/no variable indicating whether the person receiving services documented in HMIS within a year (in either direction) of their diagnosis (specimen_date from FHIR data exchange).</t>
  </si>
  <si>
    <t>HMIS, most recent contact</t>
  </si>
  <si>
    <t>entry[+].resource.item(linkId="HMIS_2").answer[0].valueCoding[0].code</t>
  </si>
  <si>
    <t>End date (or start date if end is missing) of the most recently received service documented in HMIS</t>
  </si>
  <si>
    <t>Hennpin County, FHIR R4 STI to MIF XML</t>
  </si>
  <si>
    <t>MIF XML,  Field Name</t>
  </si>
  <si>
    <t>SECTION: CaseDefinition</t>
  </si>
  <si>
    <t>@CaseID</t>
  </si>
  <si>
    <t>The MEDSS Case ID. 9 - 10 digits long. This may be referred to as the "Event ID" if viewing within MEDSS or  "externalid" if viewed within Rhapsody via the import response from MEDSS. Per the MIF (Maven Integration Format) it is referred to as the "caseId"</t>
  </si>
  <si>
    <t>@ModificationDate</t>
  </si>
  <si>
    <t>Automatically populated by MEDSS</t>
  </si>
  <si>
    <t>CaseDefinition/RiskDataDefinition/</t>
  </si>
  <si>
    <t>[@QuestionId=HENN_FHIR_DATA_REVIEWED]</t>
  </si>
  <si>
    <t>Hard Code to NO</t>
  </si>
  <si>
    <t>[@QuestionId=HENN_GENDER_AT_REPORT]</t>
  </si>
  <si>
    <t>[@QuestionId=HENN_GENDER_AT_REPORT_ADDITIONAL_GENDER_IDENTITY]</t>
  </si>
  <si>
    <t>Fill in IF the "HENN_GENDER_AT_REPORT" value is not in the allowed list, and then set "HENN_GENDER_AT_REPORT" to "ADDITIONAL_GENDER_IDENTITIY"</t>
  </si>
  <si>
    <t>entry[+].resource.communication[0].language.coding[0].display</t>
  </si>
  <si>
    <t>[@QuestionId=HENN_PREFERRED_LANGUAGE]</t>
  </si>
  <si>
    <t>See the "Language" tab</t>
  </si>
  <si>
    <t>[@QuestionId=HENN_PREFERRED_LANGUAGE_OTHER]</t>
  </si>
  <si>
    <t>IF HENN_PREFERRED_LANGUAGE is not within the set of allowed values.</t>
  </si>
  <si>
    <t>entry[+].resource.item[0](linkId="Epic_1").answer[+].valueCoding[0].code</t>
  </si>
  <si>
    <t>[@QuestionId=HENN_SEX_PARTNERS_GENDER Iteration=0]</t>
  </si>
  <si>
    <t>REPETABLE. Because this is a multi-select field, each FHIR "answer" segment's "valueCoding[0].code" creates a seperate QIDs with the Iteration attribute set to 0. {"Male = "MALE", "Female" = "FEMALE", "Transgender (M to F)" = "TRANSGENDER_MF", "Transgender (F to M)" = "TRANSGENDER_FM", "Transgender" = "TRANSGENDER", "Other Gender" = "OTHER_GENDER", "Unknown" = "UNKNOWN", "null" = "UNKNOWN", "empty" = "UNKNOWN"}</t>
  </si>
  <si>
    <t>entry[+].resource.code.coding[0].display</t>
  </si>
  <si>
    <t>[@QuestionId=HENN_SEXUAL_ORIENTATION]</t>
  </si>
  <si>
    <t>{"H" = "Gay or Lesbian" = "1", "S" = "Straight, not Gay or Lesbian" = "2", "B" = "Bisexual" = "3",  "U" = "Unknown" =  "9", "null" = "Unknown" =  "9", "empty" = "Unknown" =  "9"}</t>
  </si>
  <si>
    <t>[@QuestionId=HENN_TREATMENT_REGIMEN]</t>
  </si>
  <si>
    <t>REPETABLE. See the "Treatment Regimen Mapping" tab</t>
  </si>
  <si>
    <t>[@QuestionId=HENN_TREATMENT_REGIMEN_OTHER]</t>
  </si>
  <si>
    <t>REPETABLE. IF HENN_TREATMENT_REGIMEN is not within the set of allowed values AND it is prefixed with "OTHER_</t>
  </si>
  <si>
    <t>[@QuestionId=HENN_TREATMENT_REGIMEN_START_DATE]</t>
  </si>
  <si>
    <t>REPETABLE. Format from YYYY-MM-DD to MM/DD/YYYY</t>
  </si>
  <si>
    <t>[@QuestionId=HMIS_HISTORY_12_MO]</t>
  </si>
  <si>
    <t>[@QuestionId=HMIS_HISTORY_EVER]</t>
  </si>
  <si>
    <t>[@QuestionId=HMIS_HOUSING_STATUS_AFTER_SERVICE]</t>
  </si>
  <si>
    <t>[@QuestionId=HMIS_HOUSING_STATUS_AFTER_SERVICE_DETAILED]</t>
  </si>
  <si>
    <t>[@QuestionId=HMIS_LAST_SERVICES_CONTACT]</t>
  </si>
  <si>
    <t>Known as DateOfLastService. Format from YYYY-MM-DD to MM/DD/YYYY, use the last date. IF the last date is missing, use the start date.</t>
  </si>
  <si>
    <t>MIF XML Data Dictionary</t>
  </si>
  <si>
    <t>Field Name</t>
  </si>
  <si>
    <t>Tpe</t>
  </si>
  <si>
    <t>Value Reference</t>
  </si>
  <si>
    <t>Validator</t>
  </si>
  <si>
    <t>Format as YYYY-MM-DD</t>
  </si>
  <si>
    <t>DiseaseSurveillanceModel_STD.xml</t>
  </si>
  <si>
    <t>YES</t>
  </si>
  <si>
    <t>Reference Code</t>
  </si>
  <si>
    <t>YNU</t>
  </si>
  <si>
    <t>"YES", "NO", "UNKNOWN"</t>
  </si>
  <si>
    <t>FEMALE</t>
  </si>
  <si>
    <t>Answer Selection</t>
  </si>
  <si>
    <t>"MALE", "FEMALE", "TRANSGENDER_UNSPECIFIED", "TRANSGENDER_MAN", "TRANSGENDER_WOMEN", "ADDITIONAL_GENDER_IDENTITIY", "DECLINE_TO_ANSWER", "UNKNOWN"</t>
  </si>
  <si>
    <t>Non-Binary</t>
  </si>
  <si>
    <t>French</t>
  </si>
  <si>
    <t>Enumeration</t>
  </si>
  <si>
    <t>Languages</t>
  </si>
  <si>
    <t>"MALE, "FEMALE", "TRANSGENDER_MAN", "TRANSGENDER_WOMAN", "ADDITIONAL_GENDER_IDENTITIY", "DECLINE_TO_ANSWER", "UNKNOWN"</t>
  </si>
  <si>
    <t>"Gay or Lesbian", "Straight, not Gay or Lesbian", "Bisexual", "Something else", "Unknown"</t>
  </si>
  <si>
    <t>BENZATHINE_PENICILLIN_G_2_4M_1</t>
  </si>
  <si>
    <t>TREATMENT_REGIMENS</t>
  </si>
  <si>
    <t>See the "Treatment Regimen Mapping" tab</t>
  </si>
  <si>
    <t>Format as MM/DD/YYYY</t>
  </si>
  <si>
    <t>DAY_SHELTER</t>
  </si>
  <si>
    <t>"COORDINATED_ENTRY, "DAY_SHELTER", "EMERGENCY_SHELTER_ENTRY_EXIT", "EMERGENCY_SHELTER_NIGHT_BY_NIGHT", "HOMELESSNESS_PREVENTION", "PERMANENT_HOUSING_RAPID_RE_HOUSING", "PERMANENT_HOUSING_ONLY", "PERMANENT_HOUSING_WITH_SERVICES", "PERMANENT_SUPPORTIVE_HOUSING", "SERVICES_ONLY", "STREET_OUTREACH", "TRANSITIONAL_HOUSING", "OTHER", "MISSING"</t>
  </si>
  <si>
    <t>Hennepin</t>
  </si>
  <si>
    <t>MEDSS</t>
  </si>
  <si>
    <t>DOXYCYCLINE HYCLATE 100 MG, 14 capsule</t>
  </si>
  <si>
    <t>DOXYCYCLINE HYCLATE 100 MG, 28 capsule</t>
  </si>
  <si>
    <t>DOXYCYCLINE_BID_14</t>
  </si>
  <si>
    <t>DOXYCYCLINE HYCLATE 100 MG, 42 capsule</t>
  </si>
  <si>
    <t>DOXYCYCLINE HYCLATE 100 MG, 56 capsule</t>
  </si>
  <si>
    <t>DOXYCYCLINE_BID_28</t>
  </si>
  <si>
    <t>PENICILLIN G BENZATHINE 1200000 UNIT/2ML IM SUSY</t>
  </si>
  <si>
    <t xml:space="preserve">PENICILLIN G BENZATHINE 1200000 UNIT/2ML IM SUSY, 1 each </t>
  </si>
  <si>
    <t xml:space="preserve"> is now becoming 2 ml</t>
  </si>
  <si>
    <t>PENICILLIN G BENZATHINE 1200000 UNIT/2ML IM SUSY, 2 mL</t>
  </si>
  <si>
    <t>PENICILLIN G BENZATHINE 1200000 UNIT/2ML IM SUSY, 2 each</t>
  </si>
  <si>
    <t xml:space="preserve"> is now becoming 4 ml</t>
  </si>
  <si>
    <t>PENICILLIN G BENZATHINE 1200000 UNIT/2ML IM SUSY, 4 mL</t>
  </si>
  <si>
    <t>PENICILLIN G BENZATHINE 1200000 UNIT/2ML IM SUSY, 8 mL</t>
  </si>
  <si>
    <t>PENICILLIN G BENZATHINE 1200000 UNIT/2ML IM SUSY, 12 mL</t>
  </si>
  <si>
    <t>BENZATHINE_PENICILLIN_G_2_4M_1x3</t>
  </si>
  <si>
    <t>Hennepin will send Treatment Regimen data to us in the correct MEDSS format. When the value isn't in correct set of values allowed in MEDSS, it will be prefixed with the text "OTHER_"</t>
  </si>
  <si>
    <t>Allowed Values (MEDSS TREATMENT_REGIMENS reference code table as of 2024-08-15)</t>
  </si>
  <si>
    <t>AQUEOUS_CRYSTALLINE_PENICILLIN_G_100_150K</t>
  </si>
  <si>
    <t>AQUEOUS_CRYSTALLINE_PENICILLIN_G_3_4M</t>
  </si>
  <si>
    <t>AZITHROMYCIN</t>
  </si>
  <si>
    <t>BENZATHINE_PENICILLIN_G_50K_1</t>
  </si>
  <si>
    <t>BENZATHINE_PENICILLIN_G_50K_1x3</t>
  </si>
  <si>
    <t>CEFIXIME 800MG</t>
  </si>
  <si>
    <t>CEFIXIME_AZITHROMYCIN</t>
  </si>
  <si>
    <t>CEFIXIME_DOXYCLYCLINE</t>
  </si>
  <si>
    <t>CEFOTAXIME_AZITHROMYCIN</t>
  </si>
  <si>
    <t>CEFTRIAXONE 1G IM PLUS</t>
  </si>
  <si>
    <t>CEFTRIAXONE 1G IM</t>
  </si>
  <si>
    <t>CEFTRIAXONE 500 MG IM PLUS</t>
  </si>
  <si>
    <t>CEFTRIAXONE 500 MG IM</t>
  </si>
  <si>
    <t>CEFTRIAXONE_AZITHROMYCIN</t>
  </si>
  <si>
    <t>CEFTRIAXONE_DOXYCYCLINE</t>
  </si>
  <si>
    <t>CEFTRIAXONE_IV</t>
  </si>
  <si>
    <t>DOXYCLYCLINE_BID_7</t>
  </si>
  <si>
    <t>ERYTHROMYCIN_ETHYLSUCCINATE</t>
  </si>
  <si>
    <t>ERYTHROMYCIN_EYE</t>
  </si>
  <si>
    <t>ERYTHROMYCIN_QID_7</t>
  </si>
  <si>
    <t>GEMIFLOXACIN_AZITHROMYCIN</t>
  </si>
  <si>
    <t>GENTAMICIN_AZITHROMYCIN</t>
  </si>
  <si>
    <t>LEVOFLOXACIN</t>
  </si>
  <si>
    <t>OFLOXACIN</t>
  </si>
  <si>
    <t>OTHER</t>
  </si>
  <si>
    <t>PENICILLIN_G_PROCAINE</t>
  </si>
  <si>
    <t>PROBENECID</t>
  </si>
  <si>
    <t>TETRACYCLINE_QID_14</t>
  </si>
  <si>
    <t>TETRACYCLINE_QID_28</t>
  </si>
  <si>
    <t>Allowed Values (MEDSS Language enumeration as of 2024-08-15)</t>
  </si>
  <si>
    <t>Abkhazian</t>
  </si>
  <si>
    <t>Afar</t>
  </si>
  <si>
    <t>Afrikaans</t>
  </si>
  <si>
    <t>Albanian</t>
  </si>
  <si>
    <t>American Sign Language</t>
  </si>
  <si>
    <t>Amharic</t>
  </si>
  <si>
    <t>Anuak</t>
  </si>
  <si>
    <t>Arabic</t>
  </si>
  <si>
    <t>Armenian</t>
  </si>
  <si>
    <t>Assamese</t>
  </si>
  <si>
    <t>Aymara</t>
  </si>
  <si>
    <t>Azerbaijani</t>
  </si>
  <si>
    <t>Bangla</t>
  </si>
  <si>
    <t>Bashkir</t>
  </si>
  <si>
    <t>Basque</t>
  </si>
  <si>
    <t>Bhutani</t>
  </si>
  <si>
    <t>Bihari</t>
  </si>
  <si>
    <t>Bislama</t>
  </si>
  <si>
    <t>Bosnian</t>
  </si>
  <si>
    <t>Breton</t>
  </si>
  <si>
    <t>Bulgarian</t>
  </si>
  <si>
    <t>Burmese</t>
  </si>
  <si>
    <t>Byelorussian</t>
  </si>
  <si>
    <t>Cambodian</t>
  </si>
  <si>
    <t>Cantonese</t>
  </si>
  <si>
    <t>Catalan</t>
  </si>
  <si>
    <t>Chinese</t>
  </si>
  <si>
    <t>Corsican</t>
  </si>
  <si>
    <t>Creole and pidgins (Other)</t>
  </si>
  <si>
    <t>Creole and pidgins, English-based (Other)</t>
  </si>
  <si>
    <t>Creole and pidgins, French-based (Other)</t>
  </si>
  <si>
    <t>Creole and pidgins, Portuguese-based (Other)</t>
  </si>
  <si>
    <t>Croatian</t>
  </si>
  <si>
    <t>Czech</t>
  </si>
  <si>
    <t>Danish</t>
  </si>
  <si>
    <t>Dari</t>
  </si>
  <si>
    <t>Dinka</t>
  </si>
  <si>
    <t>Dutch</t>
  </si>
  <si>
    <t>Esperanto</t>
  </si>
  <si>
    <t>Estonian</t>
  </si>
  <si>
    <t>Faeroese</t>
  </si>
  <si>
    <t>Fiji</t>
  </si>
  <si>
    <t>Filipino</t>
  </si>
  <si>
    <t>Finnish</t>
  </si>
  <si>
    <t>Frisian</t>
  </si>
  <si>
    <t>Gaelic Scots Gaelic</t>
  </si>
  <si>
    <t>Galician</t>
  </si>
  <si>
    <t>Georgian</t>
  </si>
  <si>
    <t>German</t>
  </si>
  <si>
    <t>Greek</t>
  </si>
  <si>
    <t>Greenlandic</t>
  </si>
  <si>
    <t>Guarani</t>
  </si>
  <si>
    <t>Gujarati</t>
  </si>
  <si>
    <t>Haida</t>
  </si>
  <si>
    <t>Hausa</t>
  </si>
  <si>
    <t>Hebrew</t>
  </si>
  <si>
    <t>Hindi</t>
  </si>
  <si>
    <t>Hmong</t>
  </si>
  <si>
    <t>Hungarian</t>
  </si>
  <si>
    <t>Icelandic</t>
  </si>
  <si>
    <t>Indonesian</t>
  </si>
  <si>
    <t>Interlingua</t>
  </si>
  <si>
    <t>Interlingue</t>
  </si>
  <si>
    <t>Inupiak</t>
  </si>
  <si>
    <t>Irish</t>
  </si>
  <si>
    <t>Italian</t>
  </si>
  <si>
    <t>Japanese</t>
  </si>
  <si>
    <t>Javanese</t>
  </si>
  <si>
    <t>Kannada</t>
  </si>
  <si>
    <t>Karen</t>
  </si>
  <si>
    <t>Karenni</t>
  </si>
  <si>
    <t>Kashmiri</t>
  </si>
  <si>
    <t>Kazakh</t>
  </si>
  <si>
    <t>Khmer</t>
  </si>
  <si>
    <t>Kinyarwanda</t>
  </si>
  <si>
    <t>Kirghiz</t>
  </si>
  <si>
    <t>Kirundi</t>
  </si>
  <si>
    <t>Korean</t>
  </si>
  <si>
    <t>Kurdish</t>
  </si>
  <si>
    <t>Laotian</t>
  </si>
  <si>
    <t>Latin</t>
  </si>
  <si>
    <t>Latvian Lettish</t>
  </si>
  <si>
    <t>Liberian</t>
  </si>
  <si>
    <t>Lingala</t>
  </si>
  <si>
    <t>Lithuanian</t>
  </si>
  <si>
    <t>Macedonian</t>
  </si>
  <si>
    <t>Malagasy</t>
  </si>
  <si>
    <t>Malay</t>
  </si>
  <si>
    <t>Malayalam</t>
  </si>
  <si>
    <t>Maltese</t>
  </si>
  <si>
    <t>Mandar</t>
  </si>
  <si>
    <t>Maori</t>
  </si>
  <si>
    <t>Marathi</t>
  </si>
  <si>
    <t>Moldavian</t>
  </si>
  <si>
    <t>Mongolian</t>
  </si>
  <si>
    <t>Nauru</t>
  </si>
  <si>
    <t>Nepali</t>
  </si>
  <si>
    <t>Norwegian</t>
  </si>
  <si>
    <t>Nuer</t>
  </si>
  <si>
    <t>Occitan</t>
  </si>
  <si>
    <t>Oriya</t>
  </si>
  <si>
    <t>Oromo Afan</t>
  </si>
  <si>
    <t>Other</t>
  </si>
  <si>
    <t>Pashto Pushto</t>
  </si>
  <si>
    <t>Persian</t>
  </si>
  <si>
    <t>Polish</t>
  </si>
  <si>
    <t>Portuguese</t>
  </si>
  <si>
    <t>Punjabi</t>
  </si>
  <si>
    <t>Quechua</t>
  </si>
  <si>
    <t>Rhaeto-Romance</t>
  </si>
  <si>
    <t>Romanian</t>
  </si>
  <si>
    <t>Russian</t>
  </si>
  <si>
    <t>Sami</t>
  </si>
  <si>
    <t>Samoan</t>
  </si>
  <si>
    <t>Sangro</t>
  </si>
  <si>
    <t>Sanskrit</t>
  </si>
  <si>
    <t>Serbian</t>
  </si>
  <si>
    <t>Serbo-Croatian</t>
  </si>
  <si>
    <t>Sesotho</t>
  </si>
  <si>
    <t>Setswana</t>
  </si>
  <si>
    <t>Shona</t>
  </si>
  <si>
    <t>Sindhi</t>
  </si>
  <si>
    <t>Singhalese</t>
  </si>
  <si>
    <t>Siswati</t>
  </si>
  <si>
    <t>Slovak</t>
  </si>
  <si>
    <t>Slovenian</t>
  </si>
  <si>
    <t>Somali</t>
  </si>
  <si>
    <t>Spanish</t>
  </si>
  <si>
    <t>Sudanese</t>
  </si>
  <si>
    <t>Swahili</t>
  </si>
  <si>
    <t>Swedish</t>
  </si>
  <si>
    <t>Tagalog</t>
  </si>
  <si>
    <t>Tai (Other)</t>
  </si>
  <si>
    <t>Tajik</t>
  </si>
  <si>
    <t>Tamil</t>
  </si>
  <si>
    <t>Tatar</t>
  </si>
  <si>
    <t>Telugu</t>
  </si>
  <si>
    <t>Thai</t>
  </si>
  <si>
    <t>Tibetan</t>
  </si>
  <si>
    <t>Tigrinya</t>
  </si>
  <si>
    <t>Tonga</t>
  </si>
  <si>
    <t>Tsonga</t>
  </si>
  <si>
    <t>Turkish</t>
  </si>
  <si>
    <t>Turkmen</t>
  </si>
  <si>
    <t>Twi</t>
  </si>
  <si>
    <t>Ukrainian</t>
  </si>
  <si>
    <t>Unknown</t>
  </si>
  <si>
    <t>Urdu</t>
  </si>
  <si>
    <t>Uzbek</t>
  </si>
  <si>
    <t>Vietnamese</t>
  </si>
  <si>
    <t>Volapuk</t>
  </si>
  <si>
    <t>Welsh</t>
  </si>
  <si>
    <t>Wolof</t>
  </si>
  <si>
    <t>Xhosa</t>
  </si>
  <si>
    <t>Yiddish</t>
  </si>
  <si>
    <t>Yoruba</t>
  </si>
  <si>
    <t>Zulu</t>
  </si>
  <si>
    <t>Conversion Reference</t>
  </si>
  <si>
    <t>https://build.fhir.org/ig/HL7/v2-to-fhir/ConceptMap-message-oru-r01-to-bundle.html</t>
  </si>
  <si>
    <t>HL7 Path Numeric</t>
  </si>
  <si>
    <t>HL7 Path Named</t>
  </si>
  <si>
    <t>Rhapsody Lookup Table</t>
  </si>
  <si>
    <t>SECTION: CaseDefinition/ParticipantDefinition/PartyDefinition</t>
  </si>
  <si>
    <t>name.given[0]</t>
  </si>
  <si>
    <t>PID.5.2</t>
  </si>
  <si>
    <t>PID.PatientName[0].GivenName</t>
  </si>
  <si>
    <t>@FirstName</t>
  </si>
  <si>
    <t>NOT NULL</t>
  </si>
  <si>
    <t>name.given[+]</t>
  </si>
  <si>
    <t>PID.5.3</t>
  </si>
  <si>
    <t>PID.PatientName[0].MiddleInitialOrName</t>
  </si>
  <si>
    <t>@MiddleName</t>
  </si>
  <si>
    <t>name.family</t>
  </si>
  <si>
    <t>PID.5.1</t>
  </si>
  <si>
    <t>PID.PatientName[0].FamilyName.Surname</t>
  </si>
  <si>
    <t>@LastName</t>
  </si>
  <si>
    <t>birthDate</t>
  </si>
  <si>
    <t>PID.7.1</t>
  </si>
  <si>
    <t>PID.DateTimeOfBirth.Time</t>
  </si>
  <si>
    <t>@BirthDate</t>
  </si>
  <si>
    <t>gender</t>
  </si>
  <si>
    <t>PID.8</t>
  </si>
  <si>
    <t>PID.AdministrativeSex</t>
  </si>
  <si>
    <t>@Gender</t>
  </si>
  <si>
    <t>{male = Male,  female = Female}</t>
  </si>
  <si>
    <t>@ExternalID</t>
  </si>
  <si>
    <t>Automatically genereated by MEDSS</t>
  </si>
  <si>
    <t>deceasedBoolean</t>
  </si>
  <si>
    <t>PID.30</t>
  </si>
  <si>
    <t>PID.PatientDeathIndicator</t>
  </si>
  <si>
    <t>@LivingStatus</t>
  </si>
  <si>
    <t>deceasedDateTime</t>
  </si>
  <si>
    <t>PID.29</t>
  </si>
  <si>
    <t>PID.PatientDeathDateAndTime.Time</t>
  </si>
  <si>
    <t>@DeathDate</t>
  </si>
  <si>
    <t>Extension.mothersMaidenName.valueString</t>
  </si>
  <si>
    <t>PID.6.1</t>
  </si>
  <si>
    <t>PID.MothersMaidenName.FamilyName.Surname</t>
  </si>
  <si>
    <t>@MothersMaidenName</t>
  </si>
  <si>
    <t>@Alias</t>
  </si>
  <si>
    <t>name.prefix</t>
  </si>
  <si>
    <t>PID.5.5</t>
  </si>
  <si>
    <t>PID.PatientName[0].Prefix</t>
  </si>
  <si>
    <t>@Title</t>
  </si>
  <si>
    <t>name.suffix</t>
  </si>
  <si>
    <t>PID.5.4</t>
  </si>
  <si>
    <t>PID.PatientName[0].Suffix</t>
  </si>
  <si>
    <t>@Suffix</t>
  </si>
  <si>
    <t>@SocialSecurityNumber</t>
  </si>
  <si>
    <t>IMPORTANT: NEVER MAP,  if we receive this the data must be purged from our systems</t>
  </si>
  <si>
    <t>SECTION: CaseDefinition/ParticipantDefinition/PartyDefinition/ContactPointDefinition</t>
  </si>
  <si>
    <t>@Type</t>
  </si>
  <si>
    <t>Hard Code to Home</t>
  </si>
  <si>
    <t>address.line</t>
  </si>
  <si>
    <t>PID.11.1</t>
  </si>
  <si>
    <t>PID.PatientAddress[0].StreetAddress</t>
  </si>
  <si>
    <t>@Street1</t>
  </si>
  <si>
    <t>PID.11.2</t>
  </si>
  <si>
    <t>PID.PatientAddress[0].OtherDesignation</t>
  </si>
  <si>
    <t>@Street2</t>
  </si>
  <si>
    <t>address.city</t>
  </si>
  <si>
    <t>PID.11.3</t>
  </si>
  <si>
    <t>PID.PatientAddress[0].City</t>
  </si>
  <si>
    <t>@City</t>
  </si>
  <si>
    <t>address.state</t>
  </si>
  <si>
    <t>PID.11.4</t>
  </si>
  <si>
    <t>PID.PatientAddress[0].StateOrProvince</t>
  </si>
  <si>
    <t>@State</t>
  </si>
  <si>
    <t>Hard Code to MN</t>
  </si>
  <si>
    <t>address.postalCode</t>
  </si>
  <si>
    <t>PID.11.5</t>
  </si>
  <si>
    <t>PID.PatientAddress[0].ZipOrPostalCode</t>
  </si>
  <si>
    <t>@PostalCode</t>
  </si>
  <si>
    <t>MIF_Excludes</t>
  </si>
  <si>
    <t>Format as either 11111 or 11111-1111</t>
  </si>
  <si>
    <t>address.distrit</t>
  </si>
  <si>
    <t>PID.11.9</t>
  </si>
  <si>
    <t>PID.PatientAddress[0].CountyParishCode</t>
  </si>
  <si>
    <t>@County</t>
  </si>
  <si>
    <t>CountyOrParish_Synonyms</t>
  </si>
  <si>
    <t>@Country</t>
  </si>
  <si>
    <t>Hard Code to USA</t>
  </si>
  <si>
    <t>telecom.value</t>
  </si>
  <si>
    <t>PID.13[+].3, PID.13[+].6, PID.13[+].7</t>
  </si>
  <si>
    <t>PID.HomePhoneNumber[+].AreaCode, PID.HomePhoneNumber[+].LocalNumber</t>
  </si>
  <si>
    <t>@HomePhone</t>
  </si>
  <si>
    <t>IF use telecom.system == phone and telecom.use == home</t>
  </si>
  <si>
    <t>PID.14.6, PID.14.7</t>
  </si>
  <si>
    <t>PID.BusinessPhoneNumber[0].AreaCode, PID.BusinessPhoneNumber[0].LocalNumber</t>
  </si>
  <si>
    <t>@WorkPhone</t>
  </si>
  <si>
    <t>IF use telecom.system == phone and telecom.use == work</t>
  </si>
  <si>
    <t>@MobilePhone</t>
  </si>
  <si>
    <t>PID.13[+].3, PID.13[+].1</t>
  </si>
  <si>
    <t>PID.HomePhoneNumber[+].EmailAddress</t>
  </si>
  <si>
    <t>@Email</t>
  </si>
  <si>
    <t>IF use telecom.system == emailer</t>
  </si>
  <si>
    <t>IF use telecom.system == fax</t>
  </si>
  <si>
    <t>CaseDefinition/ParticipantDefinition/InvestigationDefinition/[@Template="LabWork"]/</t>
  </si>
  <si>
    <t>InvestigationResultDefinition/[@ResultCode="SpecimenInfo"]/</t>
  </si>
  <si>
    <t>FHIR - R4 - Specimen</t>
  </si>
  <si>
    <t>SPM.17.1</t>
  </si>
  <si>
    <t>SPM.SpecimenCollectionDateTime.RangeStartDateTime.Time</t>
  </si>
  <si>
    <t>PropertyDefinition/[@Name="SpecimenDate"]</t>
  </si>
  <si>
    <t>From YYYYMMDD to MM/dd/yyyy</t>
  </si>
  <si>
    <t>SPM.2.2.1</t>
  </si>
  <si>
    <t>SPM.SpecimenID.FillerAssignedIdentifier.EntityIdentifier</t>
  </si>
  <si>
    <t>PropertyDefinition/[@Name="SpecimenNumber"]</t>
  </si>
  <si>
    <t>PropertyDefinition/[@Name="SpecimenSource"]</t>
  </si>
  <si>
    <t>MIFv15_Main_ProviderTextToMedssSpecimenCode</t>
  </si>
  <si>
    <t>Hard Code to UNKNOWN. Created post-mapper via the Shared JavaScript Library MIF_v15_u###</t>
  </si>
  <si>
    <t>SPM.4</t>
  </si>
  <si>
    <t>SPM.SpecimenType</t>
  </si>
  <si>
    <t>MIF_TEMPORARY_TEST_PRIMARYKEY</t>
  </si>
  <si>
    <t>SPM.4.2, SPM.4.5</t>
  </si>
  <si>
    <t>SPM.SpecimenType.AlternateText, SPM.SpecimenType.Text</t>
  </si>
  <si>
    <t>PropertyDefinition/[@Name="SpecimenSourceLocalDesc"]</t>
  </si>
  <si>
    <t>PropertyDefinition/[@Name="SpecimenCollectionVolume"]</t>
  </si>
  <si>
    <t>PropertyDefinition/[@Name="SpecimenCollectionVolumeUnits"]</t>
  </si>
  <si>
    <t>SPM.18.1</t>
  </si>
  <si>
    <t>SPM.SpecimenReceivedDateTime.Time</t>
  </si>
  <si>
    <t>PropertyDefinition/[@Name="SpecimenReceivedDate"]</t>
  </si>
  <si>
    <t>PropertyDefinition/[@Name="SpecimenCollectionMethod"]</t>
  </si>
  <si>
    <t>SPM.8.2, SPM.14, SPM.9.2</t>
  </si>
  <si>
    <t>SPM.SpecimenSourceSite.Text, SPM.SpecimenDescription, SPM.SpecimenSourceSiteModifier.Text</t>
  </si>
  <si>
    <t>PropertyDefinition/[@Name="SpecimenBodySite"]</t>
  </si>
  <si>
    <t>FHIR - R4 - Diagnostic Report</t>
  </si>
  <si>
    <t>OBR.25</t>
  </si>
  <si>
    <t>OBR.ResultStatus</t>
  </si>
  <si>
    <t>PropertyDefinition/[@Name="ResultStatus"]</t>
  </si>
  <si>
    <t>MIF_ResultStatus</t>
  </si>
  <si>
    <t>OBR.22</t>
  </si>
  <si>
    <t>OBR.ResultsRptStatusChngDateTime.Time</t>
  </si>
  <si>
    <t>PropertyDefinition/[@Name="ResultsChangeDate"]</t>
  </si>
  <si>
    <t>OBR.47.1</t>
  </si>
  <si>
    <t>OBR.FillerSupplementalServiceInformation[0].Identifier</t>
  </si>
  <si>
    <t>PropertyDefinition/[@Name="MDHProjectNumber"]</t>
  </si>
  <si>
    <t>OBR.47.2</t>
  </si>
  <si>
    <t>OBR.FillerSupplementalServiceInformation[0].Text</t>
  </si>
  <si>
    <t>PropertyDefinition/[@Name="MDHProjectName"]</t>
  </si>
  <si>
    <t>InvestigationResultDefinition/[@ResultCode="Test"]/</t>
  </si>
  <si>
    <t>OBX.19.1 or OBX.14</t>
  </si>
  <si>
    <t>OBX.DateTimeOfTheAnalysis.Time or OBX.DateTimeOfTheTime</t>
  </si>
  <si>
    <t>InvestigationResultDefinition/[@ResultCode="Test" @ResultDate=""]</t>
  </si>
  <si>
    <t>OBX.17.1</t>
  </si>
  <si>
    <t>OBX.ObservationMethod[0].Identifier</t>
  </si>
  <si>
    <t>PropertyDefinition/[@Name="Method"]</t>
  </si>
  <si>
    <t>PropertyDefinition/[@Name="Test"]</t>
  </si>
  <si>
    <t>MIFv15_Main_ProviderTextToMedssTestCode</t>
  </si>
  <si>
    <t>OBX.3.1</t>
  </si>
  <si>
    <t>OBX.ObservationIdentifier.Identifier</t>
  </si>
  <si>
    <t>PropertyDefinition/[@Name="Result"]</t>
  </si>
  <si>
    <t>MIFv15_Main_ProviderTextToMedssResultCode</t>
  </si>
  <si>
    <t>OBX.5.1</t>
  </si>
  <si>
    <t>OBX.ObservationValue[0].Identifier</t>
  </si>
  <si>
    <t>MIF_TEMPORARY_RESULT_PRIMARYKEY</t>
  </si>
  <si>
    <t>OBX.5</t>
  </si>
  <si>
    <t>OBX.ObservationValue[0], OBX.ObservationValue[i]</t>
  </si>
  <si>
    <t>PropertyDefinition/[@Name="ResultValue"]</t>
  </si>
  <si>
    <t>OBX.6.1</t>
  </si>
  <si>
    <t>OBX.Units.Identifier</t>
  </si>
  <si>
    <t>PropertyDefinition/[@Name="ResultUnits"]</t>
  </si>
  <si>
    <t>OBX.7</t>
  </si>
  <si>
    <t>OBX.ReferencesRange</t>
  </si>
  <si>
    <t>PropertyDefinition/[@Name="ReferenceRange"]</t>
  </si>
  <si>
    <t>OBX.3.5, OBX.3.2</t>
  </si>
  <si>
    <t>OBX.ObservationIdentifier.AlternateText, OBX.ObservationIdentifier.Text</t>
  </si>
  <si>
    <t>PropertyDefinition/[@Name="TestLocalDescription"]</t>
  </si>
  <si>
    <t>OBX.3.4</t>
  </si>
  <si>
    <t>OBX.ObservationIdentifier.AlternateIdentifier</t>
  </si>
  <si>
    <t>PropertyDefinition/[@Name="TestLocalCode"]</t>
  </si>
  <si>
    <t>OBX.11</t>
  </si>
  <si>
    <t>OBX.ObservationResultStatus</t>
  </si>
  <si>
    <t>OBX.5.9, OBX.5.2</t>
  </si>
  <si>
    <t>OBX.ObservationValue[0].OriginalText, OBX.ObservationValue[0].Text</t>
  </si>
  <si>
    <t>PropertyDefinition/[@Name="ResultLocalDescription"]</t>
  </si>
  <si>
    <t>OBX.5.4</t>
  </si>
  <si>
    <t>OBX.ObservationValue[0].AlternateIdentifier</t>
  </si>
  <si>
    <t>PropertyDefinition/[@Name="ResultLocalCode"]</t>
  </si>
  <si>
    <t>OBX.8.1, OBX.8.2</t>
  </si>
  <si>
    <t>OBX.AbnormalFlags[i].Identifier, OBX.AbnormalFlags[i].Text</t>
  </si>
  <si>
    <t>PropertyDefinition/[@Name="AbnormalFlag"]</t>
  </si>
  <si>
    <t>MifAbnormalFlag</t>
  </si>
  <si>
    <t>FHIR - R4 - Service Request</t>
  </si>
  <si>
    <t>note.text</t>
  </si>
  <si>
    <t>NTE.3.1 (Under OBR segment), NTE.3.1 (Under OBX segment)</t>
  </si>
  <si>
    <t>order.NTE[i].Comment[i], observation.NTE[i].Comment[i]</t>
  </si>
  <si>
    <t>PropertyDefinition/[@Name="Comments"]</t>
  </si>
  <si>
    <t>PropertyDefinition/[@Name="MDH Program Staff Reviewed"]</t>
  </si>
  <si>
    <t>PropertyDefinition/[@Name="Date extracted"]</t>
  </si>
  <si>
    <t>OBX.2</t>
  </si>
  <si>
    <t>OBX.ValueType</t>
  </si>
  <si>
    <t>MIF_TEMPORARY_VALUETYPE</t>
  </si>
  <si>
    <t>OBX.3.5</t>
  </si>
  <si>
    <t>OBX.ObservationIdentifier.AlternateText</t>
  </si>
  <si>
    <t>MIF_TEMPORARY_TOPIC_DETAIL</t>
  </si>
  <si>
    <t>OBX.5.2, OBX.5.4, OBX.5.5, OBX.5.9</t>
  </si>
  <si>
    <t>OBX.ObservationValue[0].Text, OBX.ObservationValue[0].AlternateIdentifier, OBX.ObservationValue[0].AlternateText, OBX.ObservationValue[0].OriginalText</t>
  </si>
  <si>
    <t>MIF_TEMPORARY_RESPONSE_DETAIL_ALTERNATE</t>
  </si>
  <si>
    <t>MIF_TEMPORARY_SUSCEPTIBILITY_TESTLOCALDESCRIPTION</t>
  </si>
  <si>
    <t>InvestigationResultDefinition/[@ResultCode="AdditionalReportedInfo"]/</t>
  </si>
  <si>
    <t>PropertyDefinition/[@Name="Topic"]</t>
  </si>
  <si>
    <t>Created post-mapper via the Shared JavaScript Library MIF_v15_u###</t>
  </si>
  <si>
    <t>PropertyDefinition/[@Name="TopicResponse"]</t>
  </si>
  <si>
    <t>MIFv15_ResponseDetailToTopicResponse</t>
  </si>
  <si>
    <t>PropertyDefinition/[@Name="TopicDetail"]</t>
  </si>
  <si>
    <t>PropertyDefinition/[@Name="ResponseDetail"]</t>
  </si>
  <si>
    <t>MIFv15_ProviderToMedssResponseDetail</t>
  </si>
  <si>
    <t>PropertyDefinition/[@Name="ResponseDate"]</t>
  </si>
  <si>
    <t>InvestigationResultDefinition/[@ResultCode="Suceptibility"]/</t>
  </si>
  <si>
    <t>MIFv15_ProviderTextToSusceptibilityTestCode</t>
  </si>
  <si>
    <t>MIFv15_ProviderTextToSusceptibilityResultCode</t>
  </si>
  <si>
    <t>InvestigationResultDefinition/[@ResultCode="LabFacility"]/</t>
  </si>
  <si>
    <t>PropertyDefinition/[@Name="Facility"]</t>
  </si>
  <si>
    <t>OBX.23.1, OBX.24.1, OBX.24.3, OBX.24.4, OBX.24.5</t>
  </si>
  <si>
    <t>OBX.PerformingOrganizationName.OrganizationName + OBX.PerformingOrganizationAddress.StreetAddress + OBX.PerformingOrganizationAddress.City + OBX.PerformingOrganizationAddress.StateOrProvince + OBX.PerformingOrganizationAddress.ZipOrPostalCode</t>
  </si>
  <si>
    <t>PropertyDefinition/[@Name="Facility_Other"]</t>
  </si>
  <si>
    <t>FHIR - R4 - Message Header</t>
  </si>
  <si>
    <t>MSH.4.2</t>
  </si>
  <si>
    <t>MSH.SendingFacility.UniversalID</t>
  </si>
  <si>
    <t>PropertyDefinition/[@Name="CLIA"]</t>
  </si>
  <si>
    <t>InvestigationResultDefinition/[@ResultCode="OrderingFacility"]/</t>
  </si>
  <si>
    <t>ORC.21.1, ORC.22.1, ORC.22.3, ORC.22.4, ORC.22.5, ORC.23</t>
  </si>
  <si>
    <t>ORC.OrderingFacilityName[0].OrganizationName + ORC.OrderingFacilityAddress[0].StreetAddress, ORC.OrderingFacilityAddress[0].City, ORC.OrderingFacilityAddress[0].StateOrProvince, ORC.OrderingFacilityAddress[0].ZipOrPostalCode, ORC.OrderingFacilityPhoneNumber[i]</t>
  </si>
  <si>
    <t>InvestigationResultDefinition/[@ResultCode="ReportingFacility"]/</t>
  </si>
  <si>
    <t>MSH.4.1</t>
  </si>
  <si>
    <t>MSH.SendingFacility.NamespaceID</t>
  </si>
  <si>
    <t>MHS.4.2</t>
  </si>
  <si>
    <t>PropertyDefinition/[@Name="Source"]</t>
  </si>
  <si>
    <t>InvestigationResultDefinition/[@ResultCode="OrderingProvider"]/</t>
  </si>
  <si>
    <t>IF order.ORC exits use it ELSE use patient_result.ORDER_OBSERVATION[0].ORC</t>
  </si>
  <si>
    <t>PropertyDefinition/[@Name="ID"]</t>
  </si>
  <si>
    <t>ORC.12.3, ORC.12.2.1</t>
  </si>
  <si>
    <t>ORC.OrderingProvider[0].GivenName, ORC.OrderingProvider[0].FamilyName.Surname</t>
  </si>
  <si>
    <t>PropertyDefinition/[@Name="Name"]</t>
  </si>
  <si>
    <t>ORC.24.1, ORC.24.2</t>
  </si>
  <si>
    <t>ORC.OrderingProviderAddress[0].StreetAddress, ORC.OrderingProviderAddress[0].OtherDesignation</t>
  </si>
  <si>
    <t>PropertyDefinition/[@Name="Address"]</t>
  </si>
  <si>
    <t>ORC.24.3</t>
  </si>
  <si>
    <t>ORC.OrderingProviderAddress[0].City</t>
  </si>
  <si>
    <t>PropertyDefinition/[@Name="City"]</t>
  </si>
  <si>
    <t>ORC.24.4, ORC.22.4</t>
  </si>
  <si>
    <t>ORC.OrderingProviderAddress[0].StateOrProvince, ORC.OrderingFacilityAddress[0].StateOrProvince</t>
  </si>
  <si>
    <t>PropertyDefinition/[@Name="State"]</t>
  </si>
  <si>
    <t>ORC.24.5</t>
  </si>
  <si>
    <t>ORC.OrderingProviderAddress[0].ZipOrPostalCode</t>
  </si>
  <si>
    <t>PropertyDefinition/[@Name="PostalCode"]</t>
  </si>
  <si>
    <t>IF &gt; 5 characters long, format as 11111-1111</t>
  </si>
  <si>
    <t>ORC.14.6, 14.7</t>
  </si>
  <si>
    <t>ORC.CallBackPhoneNumber[0].AreaCityCode, ORC.CallBackPhoneNumber[0].LocalNumber</t>
  </si>
  <si>
    <t>PropertyDefinition/[@Name="Phone"]</t>
  </si>
  <si>
    <t>Format as (111) 111-1111</t>
  </si>
  <si>
    <t>PropertyDefinition/[@Name="Email"]</t>
  </si>
  <si>
    <t>InvestigationResultDefinition/[@ResultCode="Misc"]/</t>
  </si>
  <si>
    <t>PID.3.1</t>
  </si>
  <si>
    <t>PID.PatientIdentifierList[i].IDNumber</t>
  </si>
  <si>
    <t>PropertyDefinition/[@Name="Medical_Record_Number"]</t>
  </si>
  <si>
    <t>ORC.21.1</t>
  </si>
  <si>
    <t>ORC.OrderingFacilityName[0].OrganizationName</t>
  </si>
  <si>
    <t>PropertyDefinition/[@Name="Medical_Record_Number_Facility"]</t>
  </si>
  <si>
    <t>PropertyDefinition/[@Name="Subject_ID"]</t>
  </si>
  <si>
    <t>PropertyDefinition/[@Name="Subject_Type"]</t>
  </si>
  <si>
    <t>PID.3.4.1</t>
  </si>
  <si>
    <t>PID.PatientIdentifierList[0].AssigningAuthority.NamespaceID</t>
  </si>
  <si>
    <t>PropertyDefinition/[@Name="Subject_Assigned_By"]</t>
  </si>
  <si>
    <t>PropertyDefinition/[@Name="Lab_Requisition_Number"]</t>
  </si>
  <si>
    <t>PropertyDefinition/[@Name="IsolateSentToSLI"]</t>
  </si>
  <si>
    <t>OBR.31.1, OBR.31.2</t>
  </si>
  <si>
    <t>OBR.ReasonForStudy[i].Identifie, OBR.ReasonForStudy[i].Text</t>
  </si>
  <si>
    <t>PropertyDefinition/[@Name="Reason_For_Study"]</t>
  </si>
  <si>
    <t>OBR.13</t>
  </si>
  <si>
    <t>OBR.RelevantClinicalInformation</t>
  </si>
  <si>
    <t>PropertyDefinition/[@Name="Notes"]</t>
  </si>
  <si>
    <t>InvestigationResultDefinition/[@ResultCode="OtherPatientInfo"]/</t>
  </si>
  <si>
    <t>PropertyDefinition/[@Name="CurrentLocation"]</t>
  </si>
  <si>
    <t>PropertyDefinition/[@Name="SpecimenLocation"]</t>
  </si>
  <si>
    <t>PropertyDefinition/[@Name="TreatingPhysician"]</t>
  </si>
  <si>
    <t>PropertyDefinition/[@Name="TreatingPhysicianPhone"]</t>
  </si>
  <si>
    <t>PropertyDefinition/[@Name="IllnessOnsetDate"]</t>
  </si>
  <si>
    <t>PropertyDefinition/[@Name="Hospitalized"]</t>
  </si>
  <si>
    <t>PropertyDefinition/[@Name="Hospital"]</t>
  </si>
  <si>
    <t>PropertyDefinition/[@Name="AdmissionDate"]</t>
  </si>
  <si>
    <t>PropertyDefinition/[@Name="DischargeDate"]</t>
  </si>
  <si>
    <t>PropertyDefinition/[@Name="AdmissionType"]</t>
  </si>
  <si>
    <t>PropertyDefinition/[@Name="AdmissionSource"]</t>
  </si>
  <si>
    <t>PropertyDefinition/[@Name="DischargeDisposition"]</t>
  </si>
  <si>
    <t>PropertyDefinition/[@Name="Pregnant"]</t>
  </si>
  <si>
    <t>PropertyDefinition/[@Name="ExpectedDueDate"]</t>
  </si>
  <si>
    <t>PropertyDefinition/[@Name="DeliveryLocation"]</t>
  </si>
  <si>
    <t>PropertyDefinition/[@Name="MothersID"]</t>
  </si>
  <si>
    <t>PropertyDefinition/[@Name="FileDate"]</t>
  </si>
  <si>
    <t>InvestigationResultDefinition/[@ResultCode="PatientDemoInfo"]/</t>
  </si>
  <si>
    <t xml:space="preserve">PropertyDefinition/[@Name="FirstName"] </t>
  </si>
  <si>
    <t>Created post-mapper via the DemographicPackageForMIF.xslt</t>
  </si>
  <si>
    <t>PropertyDefinition/[@Name="MiddleName"]</t>
  </si>
  <si>
    <t xml:space="preserve">PropertyDefinition/[@Name="LastName"] </t>
  </si>
  <si>
    <t>PropertyDefinition/[@Name="Gender"]</t>
  </si>
  <si>
    <t>PropertyDefinition/[@Name="BirthDate"]</t>
  </si>
  <si>
    <t>PropertyDefinition/[@Name="HomePhone"]</t>
  </si>
  <si>
    <t>PropertyDefinition/[@Name="MobilePhone"]</t>
  </si>
  <si>
    <t>PropertyDefinition/[@Name="WorkPhone"]</t>
  </si>
  <si>
    <t>PropertyDefinition/[@Name="Address1"]</t>
  </si>
  <si>
    <t>PropertyDefinition/[@Name="Address2"]</t>
  </si>
  <si>
    <t>PropertyDefinition/[@Name="ZipCode"]</t>
  </si>
  <si>
    <t>PropertyDefinition/[@Name="County"]</t>
  </si>
  <si>
    <t>PropertyDefinition/[@Name="Ethnicity"]</t>
  </si>
  <si>
    <t>PropertyDefinition/[@Name="Ethnicity_Specific"]</t>
  </si>
  <si>
    <t>PropertyDefinition/[@Name="Ethnicity_Other_Notes"]</t>
  </si>
  <si>
    <t>PropertyDefinition/[@Name="DemoNotes"]</t>
  </si>
  <si>
    <t>PropertyDefinition/[@Name="PrimaryLanguage"]</t>
  </si>
  <si>
    <t>InvestigationResultDefinition/[@ResultCode="PatientDemoRace"]/</t>
  </si>
  <si>
    <t>PropertyDefinition/[@Name="Race"]</t>
  </si>
  <si>
    <t>PropertyDefinition/[@Name="Race_Specific"]</t>
  </si>
  <si>
    <t>PropertyDefinition/[@Name="Race_Other_Notes"]</t>
  </si>
  <si>
    <t>[@QuestionID="ELR_REVIEWED"]</t>
  </si>
  <si>
    <t>OBX.23.1</t>
  </si>
  <si>
    <t>OBX.PerformingOrganizationName.OrganizationName</t>
  </si>
  <si>
    <t>[@QuestionID="ELR_SOURCE"]</t>
  </si>
  <si>
    <t>PID.22.1</t>
  </si>
  <si>
    <t>PID.EthnicGroup</t>
  </si>
  <si>
    <t>[@QuestionID="HISPANIC"]</t>
  </si>
  <si>
    <t>[@QuestionID="IS_PERSON_DEAD"]</t>
  </si>
  <si>
    <t>[@QuestionID="LAB_RECEIVED"]</t>
  </si>
  <si>
    <t>[@QuestionID="LAB_RECEIVED_DATE"]</t>
  </si>
  <si>
    <t>Hard Code to current date in the format MM/dd/yyyy</t>
  </si>
  <si>
    <t>PID.15.1</t>
  </si>
  <si>
    <t>PID.PrimaryLanguage.Identifier</t>
  </si>
  <si>
    <t>[@QuestionID="PRIMARY_LANGUAGE_FROM_ELR"]</t>
  </si>
  <si>
    <t>PID.10</t>
  </si>
  <si>
    <t>PID.Race</t>
  </si>
  <si>
    <t>[@QuestionID="RACE"]</t>
  </si>
  <si>
    <t>MIF_Race</t>
  </si>
  <si>
    <t>[@QuestionID="RACE_OTHER_SPECIFY"]</t>
  </si>
  <si>
    <t>Automatic</t>
  </si>
  <si>
    <t>[@QuestionID=FIRST_NAME]</t>
  </si>
  <si>
    <t>Automatically populated from the ContactPointDefinition by MEDSS</t>
  </si>
  <si>
    <t>[@QuestionID=MIDDLE_NAME]</t>
  </si>
  <si>
    <t>[@QuestionID=LAST_NAME]</t>
  </si>
  <si>
    <t>[@QuestionID=BIRTH_DATE]</t>
  </si>
  <si>
    <t>[@QuestionID=GENDER]</t>
  </si>
  <si>
    <t>[@QuestionID=STREET_1]</t>
  </si>
  <si>
    <t>[@QuestionID=STREET_2]</t>
  </si>
  <si>
    <t>[@QuestionID=CITY]</t>
  </si>
  <si>
    <t>[@QuestionID=ZIP]</t>
  </si>
  <si>
    <t>[@QuestionID=COUNTY ]</t>
  </si>
  <si>
    <t>NOK_*</t>
  </si>
  <si>
    <t>[@QuestionID="NOK_KNOWN_YES"]</t>
  </si>
  <si>
    <t>FHIR - R4 - Related Person</t>
  </si>
  <si>
    <t>NK1[+].2.2</t>
  </si>
  <si>
    <t>NK1[+].Name[0].GivenName</t>
  </si>
  <si>
    <t>[@QuestionID="NOK_FIRST_NAME"]</t>
  </si>
  <si>
    <t>NK1[+].2.3</t>
  </si>
  <si>
    <t>NK1[+].Name[0].MiddleInitialOrName</t>
  </si>
  <si>
    <t>[@QuestionID="NOK_MIDDLE_NAME"]</t>
  </si>
  <si>
    <t>NK1[+].2,1 OR NK1[+].13.1</t>
  </si>
  <si>
    <t>NK1[+].Name[0].FamilyName OR NK1[+].OrganizationName[0].OrganizationName</t>
  </si>
  <si>
    <t>[@QuestionID="NOK_LAST_NAME"]</t>
  </si>
  <si>
    <t>NK1[+].3.1</t>
  </si>
  <si>
    <t>NK1[+].Relationship.Identifier</t>
  </si>
  <si>
    <t>[@QuestionID="NOK_RELATIONSHIP"]</t>
  </si>
  <si>
    <t>MIF_NokRelationship</t>
  </si>
  <si>
    <t>NK1[+].4.1</t>
  </si>
  <si>
    <t>NK1[+].Address[0].StreetAddress</t>
  </si>
  <si>
    <t>[@QuestionID="NOK_ADDRESS_STREET1"]</t>
  </si>
  <si>
    <t>NK1[+].4.2</t>
  </si>
  <si>
    <t>NK1[+].Address[0].OtherDesignation</t>
  </si>
  <si>
    <t>[@QuestionID="NOK_ADDRESS_STREET2"]</t>
  </si>
  <si>
    <t>NK1[+].4.3</t>
  </si>
  <si>
    <t>NK1[+].Address[0].City</t>
  </si>
  <si>
    <t>[@QuestionID="NOK_ADDRESS_CITY"]</t>
  </si>
  <si>
    <t>NK1[+].4.4</t>
  </si>
  <si>
    <t>NK1[+].Address[0].StateOrProvince</t>
  </si>
  <si>
    <t>[@QuestionID="NOK_ADDRESS_STATE"]</t>
  </si>
  <si>
    <t>NK1[+].4.5</t>
  </si>
  <si>
    <t>NK1[+].Address[0].ZipOrPostalCode</t>
  </si>
  <si>
    <t>[@QuestionID="NOK_ADDRESS_ZIP"]</t>
  </si>
  <si>
    <t>NK1[+].5[+].6 + NK1[+].5[+].7</t>
  </si>
  <si>
    <t>NK1[+].PhoneNumber[+].PhoneNumber + NK1[+].PhoneNumber[+].AreaCode</t>
  </si>
  <si>
    <t>[@QuestionID="NOK_TELEPHONE_HOME"]</t>
  </si>
  <si>
    <t>NK1[+].6.6 + NK1[+].6.7</t>
  </si>
  <si>
    <t>NK1[+].BusinessPhoneNumber[0].PhoneNumber + NK1[+].BusinessPhoneNumber[0].AreaCode</t>
  </si>
  <si>
    <t>[@QuestionID="NOK_TELEPHONE_WORK"]</t>
  </si>
  <si>
    <t>NK1[+].5.1</t>
  </si>
  <si>
    <t>NK1[+].PhoneNumber[+].EmailAddress</t>
  </si>
  <si>
    <t>[@QuestionID="NOK_EMAIL"]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</si>
</sst>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yyyy\-mm\-dd"/>
  </numFmts>
  <fonts count="15">
    <font>
      <sz val="11"/>
      <color theme="1"/>
      <name val="Calibri"/>
      <family val="2"/>
      <scheme val="minor"/>
    </font>
    <font>
      <b/>
      <sz val="11"/>
      <name val="Calibri"/>
      <family val="2"/>
      <scheme val="minor"/>
    </font>
    <font>
      <sz val="11"/>
      <name val="Calibri"/>
      <family val="2"/>
      <scheme val="minor"/>
    </font>
    <font>
      <sz val="11"/>
      <color rgb="FF9C5700"/>
      <name val="Calibri"/>
      <family val="2"/>
      <scheme val="minor"/>
    </font>
    <font>
      <sz val="11"/>
      <color rgb="FF9C0006"/>
      <name val="Calibri"/>
      <family val="2"/>
      <scheme val="minor"/>
    </font>
    <font>
      <b/>
      <sz val="11"/>
      <color theme="0"/>
      <name val="Calibri"/>
      <family val="2"/>
      <scheme val="minor"/>
    </font>
    <font>
      <sz val="11"/>
      <color theme="0"/>
      <name val="Calibri"/>
      <family val="2"/>
      <scheme val="minor"/>
    </font>
    <font>
      <b/>
      <sz val="11"/>
      <color rgb="FF9C0006"/>
      <name val="Calibri"/>
      <family val="2"/>
      <scheme val="minor"/>
    </font>
    <font>
      <u/>
      <sz val="11"/>
      <color theme="10"/>
      <name val="Calibri"/>
      <family val="2"/>
      <scheme val="minor"/>
    </font>
    <font>
      <b/>
      <sz val="11"/>
      <color rgb="FFFFFFFF"/>
      <name val="Calibri"/>
      <family val="2"/>
      <scheme val="minor"/>
    </font>
    <font>
      <sz val="11"/>
      <color rgb="FF000000"/>
      <name val="Calibri"/>
      <family val="2"/>
      <scheme val="minor"/>
    </font>
    <font>
      <sz val="11"/>
      <color rgb="FFFFFFFF"/>
      <name val="Calibri"/>
      <family val="2"/>
      <scheme val="minor"/>
    </font>
    <font>
      <u/>
      <sz val="11"/>
      <name val="Calibri"/>
      <family val="2"/>
      <scheme val="minor"/>
    </font>
    <font>
      <b/>
      <sz val="11"/>
      <color theme="1"/>
      <name val="Calibri"/>
      <family val="2"/>
      <scheme val="minor"/>
    </font>
    <font>
      <b/>
      <u/>
      <sz val="11"/>
      <color theme="10"/>
      <name val="Calibri"/>
      <family val="2"/>
      <scheme val="minor"/>
    </font>
  </fonts>
  <fills count="19">
    <fill>
      <patternFill patternType="none"/>
    </fill>
    <fill>
      <patternFill patternType="gray125"/>
    </fill>
    <fill>
      <patternFill patternType="solid">
        <fgColor rgb="FFFFEB9C"/>
      </patternFill>
    </fill>
    <fill>
      <patternFill patternType="solid">
        <fgColor rgb="FFFFC7CE"/>
      </patternFill>
    </fill>
    <fill>
      <patternFill patternType="solid">
        <fgColor theme="3" tint="-0.249977111117893"/>
        <bgColor indexed="64"/>
      </patternFill>
    </fill>
    <fill>
      <patternFill patternType="solid">
        <fgColor theme="9" tint="0.79998168889431442"/>
        <bgColor indexed="64"/>
      </patternFill>
    </fill>
    <fill>
      <patternFill patternType="solid">
        <fgColor rgb="FFFFFFCC"/>
        <bgColor indexed="64"/>
      </patternFill>
    </fill>
    <fill>
      <patternFill patternType="solid">
        <fgColor theme="8" tint="0.79998168889431442"/>
        <bgColor indexed="64"/>
      </patternFill>
    </fill>
    <fill>
      <patternFill patternType="solid">
        <fgColor theme="4" tint="-0.499984740745262"/>
        <bgColor indexed="64"/>
      </patternFill>
    </fill>
    <fill>
      <patternFill patternType="solid">
        <fgColor rgb="FF92D050"/>
        <bgColor rgb="FF000000"/>
      </patternFill>
    </fill>
    <fill>
      <patternFill patternType="solid">
        <fgColor rgb="FFDAEEF3"/>
        <bgColor rgb="FF000000"/>
      </patternFill>
    </fill>
    <fill>
      <patternFill patternType="solid">
        <fgColor rgb="FFFDE9D9"/>
        <bgColor rgb="FF000000"/>
      </patternFill>
    </fill>
    <fill>
      <patternFill patternType="solid">
        <fgColor rgb="FFFDEADB"/>
        <bgColor rgb="FF000000"/>
      </patternFill>
    </fill>
    <fill>
      <patternFill patternType="solid">
        <fgColor rgb="FFFFFFCC"/>
        <bgColor rgb="FF000000"/>
      </patternFill>
    </fill>
    <fill>
      <patternFill patternType="solid">
        <fgColor rgb="FF16365C"/>
        <bgColor rgb="FF000000"/>
      </patternFill>
    </fill>
    <fill>
      <patternFill patternType="solid">
        <fgColor rgb="FFFFC7CE"/>
        <bgColor rgb="FF000000"/>
      </patternFill>
    </fill>
    <fill>
      <patternFill patternType="solid">
        <fgColor rgb="FF92D050"/>
        <bgColor indexed="64"/>
      </patternFill>
    </fill>
    <fill>
      <patternFill patternType="solid">
        <fgColor rgb="FF002060"/>
        <bgColor indexed="64"/>
      </patternFill>
    </fill>
    <fill>
      <patternFill patternType="solid">
        <fgColor theme="0" tint="-0.14999847407452621"/>
        <bgColor indexed="64"/>
      </patternFill>
    </fill>
  </fills>
  <borders count="2">
    <border>
      <left/>
      <right/>
      <top/>
      <bottom/>
      <diagonal/>
    </border>
    <border>
      <left/>
      <right/>
      <top/>
      <bottom style="medium">
        <color indexed="64"/>
      </bottom>
      <diagonal/>
    </border>
  </borders>
  <cellStyleXfs count="4">
    <xf numFmtId="0" fontId="0" fillId="0" borderId="0"/>
    <xf numFmtId="0" fontId="3" fillId="2" borderId="0" applyNumberFormat="0" applyBorder="0" applyAlignment="0" applyProtection="0"/>
    <xf numFmtId="0" fontId="4" fillId="3" borderId="0" applyNumberFormat="0" applyBorder="0" applyAlignment="0" applyProtection="0"/>
    <xf numFmtId="0" fontId="8" fillId="0" borderId="0" applyNumberFormat="0" applyFill="0" applyBorder="0" applyAlignment="0" applyProtection="0"/>
  </cellStyleXfs>
  <cellXfs count="113">
    <xf numFmtId="0" fontId="0" fillId="0" borderId="0" xfId="0"/>
    <xf numFmtId="0" fontId="2" fillId="0" borderId="0" xfId="0" applyFont="1" applyBorder="1" applyAlignment="1">
      <alignment horizontal="left" vertical="center"/>
    </xf>
    <xf numFmtId="0" fontId="2" fillId="0" borderId="0" xfId="0" applyFont="1" applyBorder="1" applyAlignment="1">
      <alignment horizontal="left"/>
    </xf>
    <xf numFmtId="0" fontId="2" fillId="0" borderId="0" xfId="0" applyFont="1" applyFill="1" applyBorder="1" applyAlignment="1">
      <alignment horizontal="left" vertical="center"/>
    </xf>
    <xf numFmtId="0" fontId="2" fillId="0" borderId="0" xfId="0" applyFont="1" applyFill="1" applyBorder="1" applyAlignment="1">
      <alignment horizontal="left"/>
    </xf>
    <xf numFmtId="49" fontId="2" fillId="0" borderId="0" xfId="0" applyNumberFormat="1" applyFont="1" applyBorder="1" applyAlignment="1">
      <alignment horizontal="left" vertical="center"/>
    </xf>
    <xf numFmtId="49" fontId="5" fillId="4" borderId="0" xfId="0" applyNumberFormat="1" applyFont="1" applyFill="1" applyBorder="1" applyAlignment="1">
      <alignment horizontal="left" vertical="center"/>
    </xf>
    <xf numFmtId="0" fontId="6" fillId="4" borderId="0" xfId="0" applyFont="1" applyFill="1" applyBorder="1" applyAlignment="1">
      <alignment horizontal="left" vertical="center"/>
    </xf>
    <xf numFmtId="49" fontId="1" fillId="0" borderId="1" xfId="0" applyNumberFormat="1" applyFont="1" applyBorder="1" applyAlignment="1">
      <alignment horizontal="left" vertical="center"/>
    </xf>
    <xf numFmtId="0" fontId="2" fillId="0" borderId="1" xfId="0" applyFont="1" applyBorder="1" applyAlignment="1">
      <alignment horizontal="left" vertical="center"/>
    </xf>
    <xf numFmtId="0" fontId="2" fillId="5" borderId="0" xfId="0" applyFont="1" applyFill="1" applyBorder="1" applyAlignment="1">
      <alignment horizontal="left"/>
    </xf>
    <xf numFmtId="0" fontId="2" fillId="6" borderId="0" xfId="0" applyFont="1" applyFill="1" applyBorder="1" applyAlignment="1">
      <alignment horizontal="left"/>
    </xf>
    <xf numFmtId="0" fontId="2" fillId="7" borderId="0" xfId="0" applyFont="1" applyFill="1" applyBorder="1" applyAlignment="1">
      <alignment horizontal="left"/>
    </xf>
    <xf numFmtId="0" fontId="0" fillId="7" borderId="0" xfId="0" applyFill="1"/>
    <xf numFmtId="0" fontId="1" fillId="0" borderId="1" xfId="0" applyFont="1" applyBorder="1" applyAlignment="1">
      <alignment horizontal="left" vertical="center"/>
    </xf>
    <xf numFmtId="0" fontId="0" fillId="5" borderId="0" xfId="0" applyFill="1"/>
    <xf numFmtId="0" fontId="0" fillId="6" borderId="0" xfId="0" applyFill="1"/>
    <xf numFmtId="0" fontId="2" fillId="7" borderId="0" xfId="0" applyFont="1" applyFill="1" applyBorder="1" applyAlignment="1">
      <alignment horizontal="left" vertical="center"/>
    </xf>
    <xf numFmtId="0" fontId="7" fillId="3" borderId="0" xfId="2" applyFont="1" applyBorder="1" applyAlignment="1">
      <alignment horizontal="left" vertical="center"/>
    </xf>
    <xf numFmtId="0" fontId="7" fillId="3" borderId="0" xfId="2" applyFont="1" applyBorder="1" applyAlignment="1">
      <alignment horizontal="left"/>
    </xf>
    <xf numFmtId="0" fontId="8" fillId="0" borderId="1" xfId="3" applyBorder="1" applyAlignment="1">
      <alignment horizontal="left" vertical="center"/>
    </xf>
    <xf numFmtId="0" fontId="5" fillId="8" borderId="0" xfId="0" applyFont="1" applyFill="1"/>
    <xf numFmtId="0" fontId="6" fillId="8" borderId="0" xfId="0" applyFont="1" applyFill="1"/>
    <xf numFmtId="0" fontId="2" fillId="7" borderId="0" xfId="0" applyNumberFormat="1" applyFont="1" applyFill="1" applyBorder="1" applyAlignment="1">
      <alignment horizontal="left"/>
    </xf>
    <xf numFmtId="0" fontId="5" fillId="4" borderId="0" xfId="0" applyFont="1" applyFill="1"/>
    <xf numFmtId="0" fontId="6" fillId="4" borderId="0" xfId="0" applyFont="1" applyFill="1"/>
    <xf numFmtId="0" fontId="2" fillId="6" borderId="0" xfId="0" applyNumberFormat="1" applyFont="1" applyFill="1" applyBorder="1" applyAlignment="1">
      <alignment horizontal="left"/>
    </xf>
    <xf numFmtId="0" fontId="2" fillId="0" borderId="0" xfId="0" applyNumberFormat="1" applyFont="1" applyFill="1" applyBorder="1" applyAlignment="1">
      <alignment horizontal="left"/>
    </xf>
    <xf numFmtId="0" fontId="2" fillId="5" borderId="0" xfId="0" applyNumberFormat="1" applyFont="1" applyFill="1" applyBorder="1" applyAlignment="1">
      <alignment horizontal="left" vertical="center"/>
    </xf>
    <xf numFmtId="0" fontId="2" fillId="5" borderId="0" xfId="0" applyNumberFormat="1" applyFont="1" applyFill="1" applyBorder="1" applyAlignment="1">
      <alignment horizontal="left"/>
    </xf>
    <xf numFmtId="0" fontId="1" fillId="0" borderId="1" xfId="0" applyNumberFormat="1" applyFont="1" applyBorder="1" applyAlignment="1">
      <alignment horizontal="left" vertical="center"/>
    </xf>
    <xf numFmtId="0" fontId="5" fillId="4" borderId="0" xfId="0" applyNumberFormat="1" applyFont="1" applyFill="1" applyBorder="1" applyAlignment="1">
      <alignment horizontal="left" vertical="center"/>
    </xf>
    <xf numFmtId="0" fontId="2" fillId="0" borderId="0" xfId="0" applyNumberFormat="1" applyFont="1" applyFill="1" applyBorder="1" applyAlignment="1">
      <alignment horizontal="left" vertical="center"/>
    </xf>
    <xf numFmtId="0" fontId="2" fillId="0" borderId="0" xfId="0" applyNumberFormat="1" applyFont="1" applyBorder="1" applyAlignment="1">
      <alignment horizontal="left" vertical="center"/>
    </xf>
    <xf numFmtId="0" fontId="7" fillId="3" borderId="0" xfId="2" applyNumberFormat="1" applyFont="1" applyBorder="1" applyAlignment="1">
      <alignment horizontal="left" vertical="center"/>
    </xf>
    <xf numFmtId="0" fontId="0" fillId="0" borderId="0" xfId="0" applyNumberFormat="1" applyBorder="1"/>
    <xf numFmtId="0" fontId="2" fillId="7" borderId="0" xfId="0" applyNumberFormat="1" applyFont="1" applyFill="1" applyBorder="1" applyAlignment="1">
      <alignment horizontal="left" vertical="center"/>
    </xf>
    <xf numFmtId="0" fontId="2" fillId="0" borderId="0" xfId="1" applyFont="1" applyFill="1" applyBorder="1" applyAlignment="1">
      <alignment horizontal="left" vertical="center"/>
    </xf>
    <xf numFmtId="0" fontId="2" fillId="5" borderId="0" xfId="0" applyFont="1" applyFill="1" applyBorder="1" applyAlignment="1">
      <alignment horizontal="left" vertical="center"/>
    </xf>
    <xf numFmtId="0" fontId="8" fillId="0" borderId="0" xfId="3"/>
    <xf numFmtId="0" fontId="8" fillId="0" borderId="0" xfId="3" applyFill="1" applyBorder="1" applyAlignment="1">
      <alignment horizontal="left" vertical="center"/>
    </xf>
    <xf numFmtId="0" fontId="10" fillId="0" borderId="0" xfId="0" applyFont="1"/>
    <xf numFmtId="0" fontId="10" fillId="9" borderId="0" xfId="0" applyFont="1" applyFill="1"/>
    <xf numFmtId="0" fontId="2" fillId="10" borderId="0" xfId="0" applyFont="1" applyFill="1" applyAlignment="1">
      <alignment horizontal="left" vertical="center"/>
    </xf>
    <xf numFmtId="0" fontId="2" fillId="0" borderId="0" xfId="0" applyFont="1" applyAlignment="1">
      <alignment horizontal="left"/>
    </xf>
    <xf numFmtId="0" fontId="2" fillId="10" borderId="0" xfId="0" applyFont="1" applyFill="1" applyAlignment="1">
      <alignment horizontal="left"/>
    </xf>
    <xf numFmtId="0" fontId="2" fillId="0" borderId="0" xfId="0" applyFont="1" applyAlignment="1">
      <alignment horizontal="left" vertical="center"/>
    </xf>
    <xf numFmtId="0" fontId="2" fillId="11" borderId="0" xfId="0" applyFont="1" applyFill="1" applyAlignment="1">
      <alignment horizontal="left"/>
    </xf>
    <xf numFmtId="0" fontId="2" fillId="12" borderId="0" xfId="0" applyFont="1" applyFill="1" applyAlignment="1">
      <alignment horizontal="left"/>
    </xf>
    <xf numFmtId="0" fontId="2" fillId="13" borderId="0" xfId="0" applyFont="1" applyFill="1" applyAlignment="1">
      <alignment horizontal="left"/>
    </xf>
    <xf numFmtId="0" fontId="2" fillId="13" borderId="0" xfId="0" applyFont="1" applyFill="1" applyAlignment="1">
      <alignment horizontal="left" vertical="center"/>
    </xf>
    <xf numFmtId="0" fontId="2" fillId="11" borderId="0" xfId="0" applyFont="1" applyFill="1" applyAlignment="1">
      <alignment horizontal="left" vertical="center"/>
    </xf>
    <xf numFmtId="0" fontId="9" fillId="14" borderId="0" xfId="0" applyFont="1" applyFill="1" applyAlignment="1">
      <alignment horizontal="left" vertical="center"/>
    </xf>
    <xf numFmtId="0" fontId="11" fillId="14" borderId="0" xfId="0" applyFont="1" applyFill="1" applyAlignment="1">
      <alignment horizontal="left" vertical="center"/>
    </xf>
    <xf numFmtId="0" fontId="1" fillId="9" borderId="0" xfId="0" applyFont="1" applyFill="1" applyAlignment="1">
      <alignment horizontal="left" vertical="center"/>
    </xf>
    <xf numFmtId="0" fontId="2" fillId="9" borderId="0" xfId="0" applyFont="1" applyFill="1" applyAlignment="1">
      <alignment horizontal="left" vertical="center"/>
    </xf>
    <xf numFmtId="0" fontId="8" fillId="5" borderId="0" xfId="3" applyFill="1" applyBorder="1" applyAlignment="1">
      <alignment horizontal="left" vertical="center"/>
    </xf>
    <xf numFmtId="0" fontId="7" fillId="15" borderId="0" xfId="0" applyFont="1" applyFill="1" applyAlignment="1">
      <alignment horizontal="left" vertical="center"/>
    </xf>
    <xf numFmtId="0" fontId="2" fillId="4" borderId="0" xfId="0" applyFont="1" applyFill="1" applyBorder="1" applyAlignment="1">
      <alignment horizontal="left" vertical="center"/>
    </xf>
    <xf numFmtId="0" fontId="7" fillId="15" borderId="0" xfId="0" applyFont="1" applyFill="1" applyAlignment="1">
      <alignment horizontal="left"/>
    </xf>
    <xf numFmtId="0" fontId="10" fillId="10" borderId="0" xfId="0" applyFont="1" applyFill="1"/>
    <xf numFmtId="0" fontId="1" fillId="0" borderId="0" xfId="0" applyFont="1" applyBorder="1" applyAlignment="1">
      <alignment vertical="center"/>
    </xf>
    <xf numFmtId="0" fontId="8" fillId="0" borderId="0" xfId="3" applyBorder="1" applyAlignment="1">
      <alignment horizontal="left" vertical="center"/>
    </xf>
    <xf numFmtId="0" fontId="8" fillId="6" borderId="0" xfId="3" applyFill="1" applyBorder="1" applyAlignment="1">
      <alignment horizontal="left" vertical="center"/>
    </xf>
    <xf numFmtId="0" fontId="8" fillId="16" borderId="0" xfId="3" applyFill="1" applyBorder="1" applyAlignment="1">
      <alignment horizontal="left" vertical="center"/>
    </xf>
    <xf numFmtId="0" fontId="8" fillId="7" borderId="0" xfId="3" applyFill="1" applyBorder="1" applyAlignment="1">
      <alignment horizontal="left" vertical="center"/>
    </xf>
    <xf numFmtId="0" fontId="8" fillId="0" borderId="0" xfId="3" applyAlignment="1">
      <alignment horizontal="left" vertical="center"/>
    </xf>
    <xf numFmtId="0" fontId="8" fillId="5" borderId="0" xfId="3" applyFill="1" applyAlignment="1">
      <alignment horizontal="left" vertical="center"/>
    </xf>
    <xf numFmtId="0" fontId="8" fillId="6" borderId="0" xfId="3" applyFill="1" applyAlignment="1">
      <alignment horizontal="left" vertical="center"/>
    </xf>
    <xf numFmtId="0" fontId="2" fillId="0" borderId="0" xfId="1" applyFont="1" applyFill="1" applyBorder="1" applyAlignment="1">
      <alignment horizontal="left"/>
    </xf>
    <xf numFmtId="49" fontId="2" fillId="0" borderId="0" xfId="1" applyNumberFormat="1" applyFont="1" applyFill="1" applyBorder="1" applyAlignment="1">
      <alignment horizontal="left" vertical="center"/>
    </xf>
    <xf numFmtId="49" fontId="2" fillId="0" borderId="0" xfId="0" applyNumberFormat="1" applyFont="1" applyFill="1" applyBorder="1" applyAlignment="1">
      <alignment horizontal="left" vertical="center"/>
    </xf>
    <xf numFmtId="0" fontId="12" fillId="0" borderId="0" xfId="3" applyFont="1" applyFill="1" applyBorder="1" applyAlignment="1">
      <alignment horizontal="left" vertical="center"/>
    </xf>
    <xf numFmtId="0" fontId="0" fillId="0" borderId="0" xfId="0" applyAlignment="1">
      <alignment horizontal="left" vertical="center"/>
    </xf>
    <xf numFmtId="0" fontId="0" fillId="7" borderId="0" xfId="0" applyFill="1" applyAlignment="1">
      <alignment horizontal="left" vertical="center"/>
    </xf>
    <xf numFmtId="0" fontId="2" fillId="7" borderId="0" xfId="1" applyFont="1" applyFill="1" applyBorder="1" applyAlignment="1">
      <alignment horizontal="left" vertical="center"/>
    </xf>
    <xf numFmtId="164" fontId="2" fillId="7" borderId="0" xfId="0" applyNumberFormat="1" applyFont="1" applyFill="1" applyBorder="1" applyAlignment="1">
      <alignment horizontal="left" vertical="center"/>
    </xf>
    <xf numFmtId="165" fontId="2" fillId="7" borderId="0" xfId="0" applyNumberFormat="1" applyFont="1" applyFill="1" applyBorder="1" applyAlignment="1">
      <alignment horizontal="left" vertical="center"/>
    </xf>
    <xf numFmtId="0" fontId="2" fillId="16" borderId="0" xfId="0" applyFont="1" applyFill="1" applyBorder="1" applyAlignment="1">
      <alignment horizontal="left" vertical="center"/>
    </xf>
    <xf numFmtId="0" fontId="0" fillId="16" borderId="0" xfId="0" applyFill="1" applyAlignment="1">
      <alignment horizontal="left" vertical="center"/>
    </xf>
    <xf numFmtId="0" fontId="5" fillId="17" borderId="1" xfId="0" applyFont="1" applyFill="1" applyBorder="1" applyAlignment="1">
      <alignment horizontal="left" vertical="center"/>
    </xf>
    <xf numFmtId="0" fontId="6" fillId="17" borderId="0" xfId="0" applyFont="1" applyFill="1"/>
    <xf numFmtId="165" fontId="0" fillId="7" borderId="0" xfId="0" applyNumberFormat="1" applyFill="1"/>
    <xf numFmtId="0" fontId="0" fillId="0" borderId="0" xfId="0" applyFill="1" applyAlignment="1">
      <alignment horizontal="left" vertical="center"/>
    </xf>
    <xf numFmtId="0" fontId="5" fillId="17" borderId="0" xfId="0" applyFont="1" applyFill="1"/>
    <xf numFmtId="0" fontId="8" fillId="7" borderId="0" xfId="3" applyFill="1"/>
    <xf numFmtId="0" fontId="0" fillId="0" borderId="0" xfId="0" applyAlignment="1"/>
    <xf numFmtId="0" fontId="0" fillId="18" borderId="0" xfId="0" applyFill="1"/>
    <xf numFmtId="0" fontId="8" fillId="18" borderId="0" xfId="3" applyFill="1" applyBorder="1" applyAlignment="1">
      <alignment horizontal="left" vertical="center"/>
    </xf>
    <xf numFmtId="0" fontId="8" fillId="18" borderId="0" xfId="3" applyFill="1"/>
    <xf numFmtId="165" fontId="0" fillId="18" borderId="0" xfId="0" applyNumberFormat="1" applyFill="1"/>
    <xf numFmtId="0" fontId="0" fillId="18" borderId="0" xfId="0" applyFill="1" applyAlignment="1"/>
    <xf numFmtId="0" fontId="0" fillId="18" borderId="0" xfId="0" applyFill="1" applyAlignment="1">
      <alignment horizontal="left" vertical="center"/>
    </xf>
    <xf numFmtId="0" fontId="2" fillId="18" borderId="0" xfId="0" applyNumberFormat="1" applyFont="1" applyFill="1" applyBorder="1" applyAlignment="1">
      <alignment horizontal="left" vertical="center"/>
    </xf>
    <xf numFmtId="49" fontId="2" fillId="18" borderId="0" xfId="0" applyNumberFormat="1" applyFont="1" applyFill="1" applyBorder="1" applyAlignment="1">
      <alignment horizontal="left" vertical="center"/>
    </xf>
    <xf numFmtId="0" fontId="2" fillId="18" borderId="0" xfId="0" applyFont="1" applyFill="1" applyBorder="1" applyAlignment="1">
      <alignment horizontal="left" vertical="center"/>
    </xf>
    <xf numFmtId="0" fontId="2" fillId="18" borderId="0" xfId="0" applyFont="1" applyFill="1" applyBorder="1" applyAlignment="1">
      <alignment horizontal="left"/>
    </xf>
    <xf numFmtId="0" fontId="2" fillId="18" borderId="0" xfId="0" applyNumberFormat="1" applyFont="1" applyFill="1" applyBorder="1" applyAlignment="1">
      <alignment horizontal="left"/>
    </xf>
    <xf numFmtId="49" fontId="2" fillId="18" borderId="0" xfId="1" applyNumberFormat="1" applyFont="1" applyFill="1" applyBorder="1" applyAlignment="1">
      <alignment horizontal="left" vertical="center"/>
    </xf>
    <xf numFmtId="0" fontId="2" fillId="18" borderId="0" xfId="1" applyFont="1" applyFill="1" applyBorder="1" applyAlignment="1">
      <alignment horizontal="left" vertical="center"/>
    </xf>
    <xf numFmtId="164" fontId="2" fillId="18" borderId="0" xfId="0" applyNumberFormat="1" applyFont="1" applyFill="1" applyBorder="1" applyAlignment="1">
      <alignment horizontal="left" vertical="center"/>
    </xf>
    <xf numFmtId="0" fontId="2" fillId="18" borderId="0" xfId="1" applyNumberFormat="1" applyFont="1" applyFill="1" applyBorder="1" applyAlignment="1">
      <alignment horizontal="left" vertical="center"/>
    </xf>
    <xf numFmtId="0" fontId="0" fillId="0" borderId="0" xfId="0" applyFill="1"/>
    <xf numFmtId="165" fontId="0" fillId="0" borderId="0" xfId="0" applyNumberFormat="1" applyFill="1"/>
    <xf numFmtId="0" fontId="8" fillId="0" borderId="0" xfId="3" applyFill="1"/>
    <xf numFmtId="0" fontId="13" fillId="16" borderId="0" xfId="0" applyFont="1" applyFill="1"/>
    <xf numFmtId="0" fontId="14" fillId="16" borderId="0" xfId="3" applyFont="1" applyFill="1" applyBorder="1" applyAlignment="1">
      <alignment horizontal="left" vertical="center"/>
    </xf>
    <xf numFmtId="165" fontId="13" fillId="16" borderId="0" xfId="0" applyNumberFormat="1" applyFont="1" applyFill="1"/>
    <xf numFmtId="0" fontId="14" fillId="16" borderId="0" xfId="3" applyFont="1" applyFill="1"/>
    <xf numFmtId="0" fontId="3" fillId="2" borderId="0" xfId="1" applyAlignment="1">
      <alignment wrapText="1"/>
    </xf>
    <xf numFmtId="0" fontId="1" fillId="0" borderId="0" xfId="0" applyFont="1" applyBorder="1" applyAlignment="1">
      <alignment horizontal="left" vertical="center"/>
    </xf>
    <xf numFmtId="0" fontId="1" fillId="0" borderId="0" xfId="0" applyFont="1" applyBorder="1" applyAlignment="1">
      <alignment horizontal="center" vertical="center"/>
    </xf>
    <xf numFmtId="0" fontId="1" fillId="0" borderId="0" xfId="0" applyFont="1" applyBorder="1" applyAlignment="1">
      <alignment horizontal="left" vertical="center"/>
    </xf>
  </cellXfs>
  <cellStyles count="4">
    <cellStyle name="Bad" xfId="2" builtinId="27"/>
    <cellStyle name="Hyperlink" xfId="3" builtinId="8"/>
    <cellStyle name="Neutral" xfId="1" builtinId="28"/>
    <cellStyle name="Normal" xfId="0" builtinId="0"/>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customXml" Target="../customXml/item4.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s://hl7.org/fhir/R4/encounter.html" TargetMode="External"/><Relationship Id="rId13" Type="http://schemas.openxmlformats.org/officeDocument/2006/relationships/hyperlink" Target="https://hl7.org/fhir/R4/patient.html" TargetMode="External"/><Relationship Id="rId18" Type="http://schemas.openxmlformats.org/officeDocument/2006/relationships/hyperlink" Target="https://hl7.org/fhir/R4/datatypes.html" TargetMode="External"/><Relationship Id="rId3" Type="http://schemas.openxmlformats.org/officeDocument/2006/relationships/hyperlink" Target="https://hl7.org/fhir/R4/observation.html" TargetMode="External"/><Relationship Id="rId21" Type="http://schemas.openxmlformats.org/officeDocument/2006/relationships/hyperlink" Target="https://hl7.org/fhir/R4/encounter.html" TargetMode="External"/><Relationship Id="rId7" Type="http://schemas.openxmlformats.org/officeDocument/2006/relationships/hyperlink" Target="https://hl7.org/fhir/R4/questionnaireresponse.html" TargetMode="External"/><Relationship Id="rId12" Type="http://schemas.openxmlformats.org/officeDocument/2006/relationships/hyperlink" Target="https://hl7.org/fhir/R4/questionnaireresponse.html" TargetMode="External"/><Relationship Id="rId17" Type="http://schemas.openxmlformats.org/officeDocument/2006/relationships/hyperlink" Target="https://hl7.org/fhir/R4/datatypes.html" TargetMode="External"/><Relationship Id="rId2" Type="http://schemas.openxmlformats.org/officeDocument/2006/relationships/hyperlink" Target="https://hl7.org/fhir/R4/careplan.html" TargetMode="External"/><Relationship Id="rId16" Type="http://schemas.openxmlformats.org/officeDocument/2006/relationships/hyperlink" Target="https://hl7.org/fhir/R4/datatypes.html" TargetMode="External"/><Relationship Id="rId20" Type="http://schemas.openxmlformats.org/officeDocument/2006/relationships/hyperlink" Target="https://hl7.org/fhir/R4/v3/ActEncounterCode/vs.html" TargetMode="External"/><Relationship Id="rId1" Type="http://schemas.openxmlformats.org/officeDocument/2006/relationships/hyperlink" Target="https://hl7.org/fhir/R4/careplan.html" TargetMode="External"/><Relationship Id="rId6" Type="http://schemas.openxmlformats.org/officeDocument/2006/relationships/hyperlink" Target="https://hl7.org/fhir/R4/questionnaireresponse.html" TargetMode="External"/><Relationship Id="rId11" Type="http://schemas.openxmlformats.org/officeDocument/2006/relationships/hyperlink" Target="https://hl7.org/fhir/R4/encounter.html" TargetMode="External"/><Relationship Id="rId5" Type="http://schemas.openxmlformats.org/officeDocument/2006/relationships/hyperlink" Target="https://hl7.org/fhir/R4/patient.html" TargetMode="External"/><Relationship Id="rId15" Type="http://schemas.openxmlformats.org/officeDocument/2006/relationships/hyperlink" Target="https://hl7.org/fhir/R4/datatypes.html" TargetMode="External"/><Relationship Id="rId23" Type="http://schemas.openxmlformats.org/officeDocument/2006/relationships/printerSettings" Target="../printerSettings/printerSettings2.bin"/><Relationship Id="rId10" Type="http://schemas.openxmlformats.org/officeDocument/2006/relationships/hyperlink" Target="https://hl7.org/fhir/R4/encounter.html" TargetMode="External"/><Relationship Id="rId19" Type="http://schemas.openxmlformats.org/officeDocument/2006/relationships/hyperlink" Target="https://hl7.org/fhir/R4/valueset-encounter-discharge-disposition.html" TargetMode="External"/><Relationship Id="rId4" Type="http://schemas.openxmlformats.org/officeDocument/2006/relationships/hyperlink" Target="https://hl7.org/fhir/R4/patient.html" TargetMode="External"/><Relationship Id="rId9" Type="http://schemas.openxmlformats.org/officeDocument/2006/relationships/hyperlink" Target="https://hl7.org/fhir/R4/encounter.html" TargetMode="External"/><Relationship Id="rId14" Type="http://schemas.openxmlformats.org/officeDocument/2006/relationships/hyperlink" Target="https://hl7.org/fhir/R4/datatypes.html" TargetMode="External"/><Relationship Id="rId22" Type="http://schemas.openxmlformats.org/officeDocument/2006/relationships/hyperlink" Target="https://hl7.org/fhir/R4/questionnaireresponse.html"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hl7.org/fhir/R4/questionnaireresponse.html" TargetMode="External"/><Relationship Id="rId13" Type="http://schemas.openxmlformats.org/officeDocument/2006/relationships/hyperlink" Target="https://hl7.org/fhir/R4/patient.html" TargetMode="External"/><Relationship Id="rId3" Type="http://schemas.openxmlformats.org/officeDocument/2006/relationships/hyperlink" Target="https://hl7.org/fhir/R4/observation.html" TargetMode="External"/><Relationship Id="rId7" Type="http://schemas.openxmlformats.org/officeDocument/2006/relationships/hyperlink" Target="https://hl7.org/fhir/R4/questionnaireresponse.html" TargetMode="External"/><Relationship Id="rId12" Type="http://schemas.openxmlformats.org/officeDocument/2006/relationships/hyperlink" Target="https://hl7.org/fhir/R4/encounter.html" TargetMode="External"/><Relationship Id="rId2" Type="http://schemas.openxmlformats.org/officeDocument/2006/relationships/hyperlink" Target="https://hl7.org/fhir/R4/careplan.html" TargetMode="External"/><Relationship Id="rId1" Type="http://schemas.openxmlformats.org/officeDocument/2006/relationships/hyperlink" Target="https://hl7.org/fhir/R4/careplan.html" TargetMode="External"/><Relationship Id="rId6" Type="http://schemas.openxmlformats.org/officeDocument/2006/relationships/hyperlink" Target="https://hl7.org/fhir/R4/patient.html" TargetMode="External"/><Relationship Id="rId11" Type="http://schemas.openxmlformats.org/officeDocument/2006/relationships/hyperlink" Target="https://hl7.org/fhir/R4/encounter.html" TargetMode="External"/><Relationship Id="rId5" Type="http://schemas.openxmlformats.org/officeDocument/2006/relationships/hyperlink" Target="https://hl7.org/fhir/R4/patient.html" TargetMode="External"/><Relationship Id="rId15" Type="http://schemas.openxmlformats.org/officeDocument/2006/relationships/printerSettings" Target="../printerSettings/printerSettings3.bin"/><Relationship Id="rId10" Type="http://schemas.openxmlformats.org/officeDocument/2006/relationships/hyperlink" Target="https://hl7.org/fhir/R4/questionnaireresponse.html" TargetMode="External"/><Relationship Id="rId4" Type="http://schemas.openxmlformats.org/officeDocument/2006/relationships/hyperlink" Target="https://hl7.org/fhir/R4/patient.html" TargetMode="External"/><Relationship Id="rId9" Type="http://schemas.openxmlformats.org/officeDocument/2006/relationships/hyperlink" Target="https://hl7.org/fhir/R4/questionnaireresponse.html" TargetMode="External"/><Relationship Id="rId14" Type="http://schemas.openxmlformats.org/officeDocument/2006/relationships/hyperlink" Target="https://hl7.org/fhir/R4/careplan.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6" Type="http://schemas.openxmlformats.org/officeDocument/2006/relationships/hyperlink" Target="https://hl7.org/fhir/R4/specimen.html" TargetMode="External"/><Relationship Id="rId21" Type="http://schemas.openxmlformats.org/officeDocument/2006/relationships/hyperlink" Target="https://hl7.org/fhir/R4/patient.html" TargetMode="External"/><Relationship Id="rId42" Type="http://schemas.openxmlformats.org/officeDocument/2006/relationships/hyperlink" Target="https://hl7.org/fhir/R4/diagnosticreport.html" TargetMode="External"/><Relationship Id="rId47" Type="http://schemas.openxmlformats.org/officeDocument/2006/relationships/hyperlink" Target="https://hl7.org/fhir/R4/observation.html" TargetMode="External"/><Relationship Id="rId63" Type="http://schemas.openxmlformats.org/officeDocument/2006/relationships/hyperlink" Target="https://hl7.org/fhir/R4/observation.html" TargetMode="External"/><Relationship Id="rId68" Type="http://schemas.openxmlformats.org/officeDocument/2006/relationships/hyperlink" Target="https://hl7.org/fhir/R4/specimen.html" TargetMode="External"/><Relationship Id="rId16" Type="http://schemas.openxmlformats.org/officeDocument/2006/relationships/hyperlink" Target="https://hl7.org/fhir/R4/patient.html" TargetMode="External"/><Relationship Id="rId11" Type="http://schemas.openxmlformats.org/officeDocument/2006/relationships/hyperlink" Target="https://hl7.org/fhir/R4/patient.html" TargetMode="External"/><Relationship Id="rId24" Type="http://schemas.openxmlformats.org/officeDocument/2006/relationships/hyperlink" Target="https://hl7.org/fhir/R4/patient.html" TargetMode="External"/><Relationship Id="rId32" Type="http://schemas.openxmlformats.org/officeDocument/2006/relationships/hyperlink" Target="https://hl7.org/fhir/R4/diagnosticreport.html" TargetMode="External"/><Relationship Id="rId37" Type="http://schemas.openxmlformats.org/officeDocument/2006/relationships/hyperlink" Target="https://hl7.org/fhir/R4/diagnosticreport.html" TargetMode="External"/><Relationship Id="rId40" Type="http://schemas.openxmlformats.org/officeDocument/2006/relationships/hyperlink" Target="https://hl7.org/fhir/R4/diagnosticreport.html" TargetMode="External"/><Relationship Id="rId45" Type="http://schemas.openxmlformats.org/officeDocument/2006/relationships/hyperlink" Target="https://hl7.org/fhir/R4/messageheader.html" TargetMode="External"/><Relationship Id="rId53" Type="http://schemas.openxmlformats.org/officeDocument/2006/relationships/hyperlink" Target="https://hl7.org/fhir/R4/observation.html" TargetMode="External"/><Relationship Id="rId58" Type="http://schemas.openxmlformats.org/officeDocument/2006/relationships/hyperlink" Target="https://hl7.org/fhir/R4/observation.html" TargetMode="External"/><Relationship Id="rId66" Type="http://schemas.openxmlformats.org/officeDocument/2006/relationships/hyperlink" Target="https://hl7.org/fhir/R4/specimen.html" TargetMode="External"/><Relationship Id="rId74" Type="http://schemas.openxmlformats.org/officeDocument/2006/relationships/hyperlink" Target="https://hl7.org/fhir/R4/relatedperson.html" TargetMode="External"/><Relationship Id="rId5" Type="http://schemas.openxmlformats.org/officeDocument/2006/relationships/hyperlink" Target="https://hl7.org/fhir/R4/patient.html" TargetMode="External"/><Relationship Id="rId61" Type="http://schemas.openxmlformats.org/officeDocument/2006/relationships/hyperlink" Target="https://hl7.org/fhir/R4/observation.html" TargetMode="External"/><Relationship Id="rId19" Type="http://schemas.openxmlformats.org/officeDocument/2006/relationships/hyperlink" Target="https://hl7.org/fhir/R4/patient.html" TargetMode="External"/><Relationship Id="rId14" Type="http://schemas.openxmlformats.org/officeDocument/2006/relationships/hyperlink" Target="https://hl7.org/fhir/R4/patient.html" TargetMode="External"/><Relationship Id="rId22" Type="http://schemas.openxmlformats.org/officeDocument/2006/relationships/hyperlink" Target="https://hl7.org/fhir/R4/patient.html" TargetMode="External"/><Relationship Id="rId27" Type="http://schemas.openxmlformats.org/officeDocument/2006/relationships/hyperlink" Target="https://hl7.org/fhir/R4/specimen.html" TargetMode="External"/><Relationship Id="rId30" Type="http://schemas.openxmlformats.org/officeDocument/2006/relationships/hyperlink" Target="https://hl7.org/fhir/R4/diagnosticreport.html" TargetMode="External"/><Relationship Id="rId35" Type="http://schemas.openxmlformats.org/officeDocument/2006/relationships/hyperlink" Target="https://hl7.org/fhir/R4/diagnosticreport.html" TargetMode="External"/><Relationship Id="rId43" Type="http://schemas.openxmlformats.org/officeDocument/2006/relationships/hyperlink" Target="https://hl7.org/fhir/R4/messageheader.html" TargetMode="External"/><Relationship Id="rId48" Type="http://schemas.openxmlformats.org/officeDocument/2006/relationships/hyperlink" Target="https://hl7.org/fhir/R4/observation.html" TargetMode="External"/><Relationship Id="rId56" Type="http://schemas.openxmlformats.org/officeDocument/2006/relationships/hyperlink" Target="https://hl7.org/fhir/R4/observation.html" TargetMode="External"/><Relationship Id="rId64" Type="http://schemas.openxmlformats.org/officeDocument/2006/relationships/hyperlink" Target="https://hl7.org/fhir/R4/observation.html" TargetMode="External"/><Relationship Id="rId69" Type="http://schemas.openxmlformats.org/officeDocument/2006/relationships/hyperlink" Target="https://hl7.org/fhir/R4/patient.html" TargetMode="External"/><Relationship Id="rId77" Type="http://schemas.openxmlformats.org/officeDocument/2006/relationships/hyperlink" Target="https://hl7.org/fhir/R4/patient.html" TargetMode="External"/><Relationship Id="rId8" Type="http://schemas.openxmlformats.org/officeDocument/2006/relationships/hyperlink" Target="https://hl7.org/fhir/R4/patient.html" TargetMode="External"/><Relationship Id="rId51" Type="http://schemas.openxmlformats.org/officeDocument/2006/relationships/hyperlink" Target="https://hl7.org/fhir/R4/observation.html" TargetMode="External"/><Relationship Id="rId72" Type="http://schemas.openxmlformats.org/officeDocument/2006/relationships/hyperlink" Target="https://hl7.org/fhir/R4/relatedperson.html" TargetMode="External"/><Relationship Id="rId3" Type="http://schemas.openxmlformats.org/officeDocument/2006/relationships/hyperlink" Target="https://hl7.org/fhir/R4/patient.html" TargetMode="External"/><Relationship Id="rId12" Type="http://schemas.openxmlformats.org/officeDocument/2006/relationships/hyperlink" Target="https://hl7.org/fhir/R4/patient.html" TargetMode="External"/><Relationship Id="rId17" Type="http://schemas.openxmlformats.org/officeDocument/2006/relationships/hyperlink" Target="https://hl7.org/fhir/R4/patient.html" TargetMode="External"/><Relationship Id="rId25" Type="http://schemas.openxmlformats.org/officeDocument/2006/relationships/hyperlink" Target="https://hl7.org/fhir/R4/patient.html" TargetMode="External"/><Relationship Id="rId33" Type="http://schemas.openxmlformats.org/officeDocument/2006/relationships/hyperlink" Target="https://hl7.org/fhir/R4/diagnosticreport.html" TargetMode="External"/><Relationship Id="rId38" Type="http://schemas.openxmlformats.org/officeDocument/2006/relationships/hyperlink" Target="https://hl7.org/fhir/R4/patient.html" TargetMode="External"/><Relationship Id="rId46" Type="http://schemas.openxmlformats.org/officeDocument/2006/relationships/hyperlink" Target="https://hl7.org/fhir/R4/diagnosticreport.html" TargetMode="External"/><Relationship Id="rId59" Type="http://schemas.openxmlformats.org/officeDocument/2006/relationships/hyperlink" Target="https://hl7.org/fhir/R4/observation.html" TargetMode="External"/><Relationship Id="rId67" Type="http://schemas.openxmlformats.org/officeDocument/2006/relationships/hyperlink" Target="https://hl7.org/fhir/R4/specimen.html" TargetMode="External"/><Relationship Id="rId20" Type="http://schemas.openxmlformats.org/officeDocument/2006/relationships/hyperlink" Target="https://hl7.org/fhir/R4/patient.html" TargetMode="External"/><Relationship Id="rId41" Type="http://schemas.openxmlformats.org/officeDocument/2006/relationships/hyperlink" Target="https://hl7.org/fhir/R4/diagnosticreport.html" TargetMode="External"/><Relationship Id="rId54" Type="http://schemas.openxmlformats.org/officeDocument/2006/relationships/hyperlink" Target="https://hl7.org/fhir/R4/observation.html" TargetMode="External"/><Relationship Id="rId62" Type="http://schemas.openxmlformats.org/officeDocument/2006/relationships/hyperlink" Target="https://hl7.org/fhir/R4/observation.html" TargetMode="External"/><Relationship Id="rId70" Type="http://schemas.openxmlformats.org/officeDocument/2006/relationships/hyperlink" Target="https://hl7.org/fhir/R4/patient.html" TargetMode="External"/><Relationship Id="rId75" Type="http://schemas.openxmlformats.org/officeDocument/2006/relationships/hyperlink" Target="https://hl7.org/fhir/R4/relatedperson.html" TargetMode="External"/><Relationship Id="rId1" Type="http://schemas.openxmlformats.org/officeDocument/2006/relationships/hyperlink" Target="https://hl7.org/fhir/R4/patient.html" TargetMode="External"/><Relationship Id="rId6" Type="http://schemas.openxmlformats.org/officeDocument/2006/relationships/hyperlink" Target="https://hl7.org/fhir/R4/patient.html" TargetMode="External"/><Relationship Id="rId15" Type="http://schemas.openxmlformats.org/officeDocument/2006/relationships/hyperlink" Target="https://hl7.org/fhir/R4/patient.html" TargetMode="External"/><Relationship Id="rId23" Type="http://schemas.openxmlformats.org/officeDocument/2006/relationships/hyperlink" Target="https://hl7.org/fhir/R4/patient.html" TargetMode="External"/><Relationship Id="rId28" Type="http://schemas.openxmlformats.org/officeDocument/2006/relationships/hyperlink" Target="https://hl7.org/fhir/R4/specimen.html" TargetMode="External"/><Relationship Id="rId36" Type="http://schemas.openxmlformats.org/officeDocument/2006/relationships/hyperlink" Target="https://hl7.org/fhir/R4/diagnosticreport.html" TargetMode="External"/><Relationship Id="rId49" Type="http://schemas.openxmlformats.org/officeDocument/2006/relationships/hyperlink" Target="https://hl7.org/fhir/R4/observation.html" TargetMode="External"/><Relationship Id="rId57" Type="http://schemas.openxmlformats.org/officeDocument/2006/relationships/hyperlink" Target="https://hl7.org/fhir/R4/observation.html" TargetMode="External"/><Relationship Id="rId10" Type="http://schemas.openxmlformats.org/officeDocument/2006/relationships/hyperlink" Target="https://hl7.org/fhir/R4/patient.html" TargetMode="External"/><Relationship Id="rId31" Type="http://schemas.openxmlformats.org/officeDocument/2006/relationships/hyperlink" Target="https://hl7.org/fhir/R4/diagnosticreport.html" TargetMode="External"/><Relationship Id="rId44" Type="http://schemas.openxmlformats.org/officeDocument/2006/relationships/hyperlink" Target="https://hl7.org/fhir/R4/messageheader.html" TargetMode="External"/><Relationship Id="rId52" Type="http://schemas.openxmlformats.org/officeDocument/2006/relationships/hyperlink" Target="https://hl7.org/fhir/R4/observation.html" TargetMode="External"/><Relationship Id="rId60" Type="http://schemas.openxmlformats.org/officeDocument/2006/relationships/hyperlink" Target="https://hl7.org/fhir/R4/observation.html" TargetMode="External"/><Relationship Id="rId65" Type="http://schemas.openxmlformats.org/officeDocument/2006/relationships/hyperlink" Target="https://hl7.org/fhir/R4/observation.html" TargetMode="External"/><Relationship Id="rId73" Type="http://schemas.openxmlformats.org/officeDocument/2006/relationships/hyperlink" Target="https://hl7.org/fhir/R4/relatedperson.html" TargetMode="External"/><Relationship Id="rId4" Type="http://schemas.openxmlformats.org/officeDocument/2006/relationships/hyperlink" Target="https://hl7.org/fhir/R4/patient.html" TargetMode="External"/><Relationship Id="rId9" Type="http://schemas.openxmlformats.org/officeDocument/2006/relationships/hyperlink" Target="https://hl7.org/fhir/R4/patient.html" TargetMode="External"/><Relationship Id="rId13" Type="http://schemas.openxmlformats.org/officeDocument/2006/relationships/hyperlink" Target="https://hl7.org/fhir/R4/patient.html" TargetMode="External"/><Relationship Id="rId18" Type="http://schemas.openxmlformats.org/officeDocument/2006/relationships/hyperlink" Target="https://hl7.org/fhir/R4/patient.html" TargetMode="External"/><Relationship Id="rId39" Type="http://schemas.openxmlformats.org/officeDocument/2006/relationships/hyperlink" Target="https://hl7.org/fhir/R4/diagnosticreport.html" TargetMode="External"/><Relationship Id="rId34" Type="http://schemas.openxmlformats.org/officeDocument/2006/relationships/hyperlink" Target="https://hl7.org/fhir/R4/diagnosticreport.html" TargetMode="External"/><Relationship Id="rId50" Type="http://schemas.openxmlformats.org/officeDocument/2006/relationships/hyperlink" Target="https://hl7.org/fhir/R4/observation.html" TargetMode="External"/><Relationship Id="rId55" Type="http://schemas.openxmlformats.org/officeDocument/2006/relationships/hyperlink" Target="https://hl7.org/fhir/R4/observation.html" TargetMode="External"/><Relationship Id="rId76" Type="http://schemas.openxmlformats.org/officeDocument/2006/relationships/hyperlink" Target="https://hl7.org/fhir/R4/servicerequest.html" TargetMode="External"/><Relationship Id="rId7" Type="http://schemas.openxmlformats.org/officeDocument/2006/relationships/hyperlink" Target="https://hl7.org/fhir/R4/patient.html" TargetMode="External"/><Relationship Id="rId71" Type="http://schemas.openxmlformats.org/officeDocument/2006/relationships/hyperlink" Target="https://hl7.org/fhir/R4/relatedperson.html" TargetMode="External"/><Relationship Id="rId2" Type="http://schemas.openxmlformats.org/officeDocument/2006/relationships/hyperlink" Target="https://hl7.org/fhir/R4/patient.html" TargetMode="External"/><Relationship Id="rId29" Type="http://schemas.openxmlformats.org/officeDocument/2006/relationships/hyperlink" Target="https://hl7.org/fhir/R4/diagnosticreport.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675DAB-EA10-45C1-B407-0C0DC7E04C58}">
  <dimension ref="A1:A8"/>
  <sheetViews>
    <sheetView workbookViewId="0">
      <selection activeCell="A25" sqref="A25"/>
    </sheetView>
  </sheetViews>
  <sheetFormatPr defaultRowHeight="14.45"/>
  <cols>
    <col min="1" max="1" width="57.85546875" bestFit="1" customWidth="1"/>
  </cols>
  <sheetData>
    <row r="1" spans="1:1" s="22" customFormat="1">
      <c r="A1" s="21" t="s">
        <v>0</v>
      </c>
    </row>
    <row r="2" spans="1:1">
      <c r="A2" t="s">
        <v>1</v>
      </c>
    </row>
    <row r="3" spans="1:1">
      <c r="A3" t="s">
        <v>2</v>
      </c>
    </row>
    <row r="5" spans="1:1" s="25" customFormat="1">
      <c r="A5" s="24" t="s">
        <v>3</v>
      </c>
    </row>
    <row r="6" spans="1:1">
      <c r="A6" s="15" t="s">
        <v>4</v>
      </c>
    </row>
    <row r="7" spans="1:1">
      <c r="A7" s="16" t="s">
        <v>5</v>
      </c>
    </row>
    <row r="8" spans="1:1">
      <c r="A8" s="13" t="s">
        <v>6</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334F5-8104-4141-BEE6-BE66DC63125B}">
  <dimension ref="A1:K21"/>
  <sheetViews>
    <sheetView workbookViewId="0">
      <selection activeCell="G8" sqref="G8"/>
    </sheetView>
  </sheetViews>
  <sheetFormatPr defaultRowHeight="14.45"/>
  <cols>
    <col min="1" max="1" width="25.85546875" customWidth="1"/>
    <col min="2" max="2" width="30.28515625" customWidth="1"/>
    <col min="3" max="3" width="35.5703125" customWidth="1"/>
    <col min="4" max="4" width="17.7109375" customWidth="1"/>
    <col min="5" max="5" width="7.28515625" bestFit="1" customWidth="1"/>
    <col min="6" max="6" width="10.7109375" bestFit="1" customWidth="1"/>
    <col min="7" max="7" width="13.85546875" bestFit="1" customWidth="1"/>
    <col min="8" max="8" width="18.140625" customWidth="1"/>
    <col min="9" max="9" width="19.140625" customWidth="1"/>
  </cols>
  <sheetData>
    <row r="1" spans="1:10" s="81" customFormat="1" ht="15" thickBot="1">
      <c r="A1" s="80" t="s">
        <v>7</v>
      </c>
      <c r="B1" s="80" t="s">
        <v>8</v>
      </c>
      <c r="C1" s="80" t="s">
        <v>9</v>
      </c>
      <c r="D1" s="80" t="s">
        <v>10</v>
      </c>
      <c r="E1" s="80" t="s">
        <v>11</v>
      </c>
      <c r="F1" s="80" t="s">
        <v>12</v>
      </c>
      <c r="G1" s="80" t="s">
        <v>13</v>
      </c>
      <c r="H1" s="80" t="s">
        <v>14</v>
      </c>
      <c r="I1" s="80" t="s">
        <v>15</v>
      </c>
      <c r="J1" s="84" t="s">
        <v>16</v>
      </c>
    </row>
    <row r="2" spans="1:10" s="102" customFormat="1">
      <c r="A2" s="102" t="s">
        <v>17</v>
      </c>
      <c r="B2" t="s">
        <v>18</v>
      </c>
      <c r="C2" s="102" t="s">
        <v>19</v>
      </c>
      <c r="D2" s="102" t="s">
        <v>20</v>
      </c>
      <c r="E2" s="102" t="s">
        <v>21</v>
      </c>
      <c r="F2" s="102" t="s">
        <v>22</v>
      </c>
      <c r="G2" s="104"/>
      <c r="H2" t="s">
        <v>23</v>
      </c>
      <c r="I2" t="s">
        <v>24</v>
      </c>
      <c r="J2" s="102" t="s">
        <v>25</v>
      </c>
    </row>
    <row r="3" spans="1:10" s="102" customFormat="1">
      <c r="A3" s="102" t="s">
        <v>17</v>
      </c>
      <c r="B3" t="s">
        <v>18</v>
      </c>
      <c r="C3" s="102" t="s">
        <v>26</v>
      </c>
      <c r="D3">
        <v>1111111111</v>
      </c>
      <c r="E3" s="102" t="s">
        <v>21</v>
      </c>
      <c r="F3" s="102" t="s">
        <v>22</v>
      </c>
      <c r="G3" s="104"/>
      <c r="H3" t="s">
        <v>23</v>
      </c>
      <c r="I3" t="s">
        <v>24</v>
      </c>
      <c r="J3" s="102" t="s">
        <v>25</v>
      </c>
    </row>
    <row r="4" spans="1:10" s="102" customFormat="1">
      <c r="A4" s="102" t="s">
        <v>17</v>
      </c>
      <c r="B4" t="s">
        <v>18</v>
      </c>
      <c r="C4" s="102" t="s">
        <v>27</v>
      </c>
      <c r="D4" t="s">
        <v>28</v>
      </c>
      <c r="E4" s="102" t="s">
        <v>21</v>
      </c>
      <c r="F4" s="102" t="s">
        <v>22</v>
      </c>
      <c r="G4" s="104"/>
      <c r="H4" t="s">
        <v>23</v>
      </c>
      <c r="I4" t="s">
        <v>24</v>
      </c>
      <c r="J4" s="102" t="s">
        <v>25</v>
      </c>
    </row>
    <row r="5" spans="1:10">
      <c r="A5" t="s">
        <v>29</v>
      </c>
      <c r="B5" s="62" t="s">
        <v>30</v>
      </c>
      <c r="C5" t="s">
        <v>31</v>
      </c>
      <c r="D5" t="s">
        <v>32</v>
      </c>
      <c r="E5" t="s">
        <v>33</v>
      </c>
      <c r="F5" t="s">
        <v>34</v>
      </c>
      <c r="G5" t="s">
        <v>35</v>
      </c>
      <c r="H5" t="s">
        <v>36</v>
      </c>
      <c r="I5" t="s">
        <v>29</v>
      </c>
      <c r="J5" s="86" t="s">
        <v>37</v>
      </c>
    </row>
    <row r="6" spans="1:10">
      <c r="A6" t="s">
        <v>38</v>
      </c>
      <c r="B6" s="62" t="s">
        <v>30</v>
      </c>
      <c r="C6" t="s">
        <v>39</v>
      </c>
      <c r="D6" t="s">
        <v>40</v>
      </c>
      <c r="E6" t="s">
        <v>33</v>
      </c>
      <c r="F6" t="s">
        <v>34</v>
      </c>
      <c r="G6" t="s">
        <v>35</v>
      </c>
      <c r="H6" t="s">
        <v>41</v>
      </c>
      <c r="I6" t="s">
        <v>38</v>
      </c>
      <c r="J6" t="s">
        <v>25</v>
      </c>
    </row>
    <row r="7" spans="1:10">
      <c r="A7" t="s">
        <v>42</v>
      </c>
      <c r="B7" s="62" t="s">
        <v>43</v>
      </c>
      <c r="C7" t="s">
        <v>44</v>
      </c>
      <c r="D7" t="s">
        <v>32</v>
      </c>
      <c r="E7" t="s">
        <v>33</v>
      </c>
      <c r="F7" t="s">
        <v>34</v>
      </c>
      <c r="H7" t="s">
        <v>45</v>
      </c>
      <c r="I7" t="s">
        <v>46</v>
      </c>
      <c r="J7" s="86" t="s">
        <v>47</v>
      </c>
    </row>
    <row r="8" spans="1:10">
      <c r="A8" t="s">
        <v>48</v>
      </c>
      <c r="B8" s="40" t="s">
        <v>49</v>
      </c>
      <c r="C8" t="s">
        <v>50</v>
      </c>
      <c r="D8" t="s">
        <v>51</v>
      </c>
      <c r="E8" t="s">
        <v>33</v>
      </c>
      <c r="F8" t="s">
        <v>34</v>
      </c>
      <c r="G8" s="39" t="s">
        <v>52</v>
      </c>
      <c r="H8" t="s">
        <v>53</v>
      </c>
      <c r="I8" t="s">
        <v>48</v>
      </c>
      <c r="J8" t="s">
        <v>54</v>
      </c>
    </row>
    <row r="9" spans="1:10">
      <c r="A9" t="s">
        <v>55</v>
      </c>
      <c r="B9" s="40" t="s">
        <v>56</v>
      </c>
      <c r="C9" t="s">
        <v>57</v>
      </c>
      <c r="D9" t="s">
        <v>58</v>
      </c>
      <c r="E9" t="s">
        <v>33</v>
      </c>
      <c r="F9" t="s">
        <v>34</v>
      </c>
      <c r="H9" s="86"/>
      <c r="I9" t="s">
        <v>59</v>
      </c>
      <c r="J9" t="s">
        <v>25</v>
      </c>
    </row>
    <row r="10" spans="1:10" s="13" customFormat="1">
      <c r="A10" s="13" t="s">
        <v>60</v>
      </c>
      <c r="B10" s="65" t="s">
        <v>56</v>
      </c>
      <c r="C10" s="13" t="s">
        <v>61</v>
      </c>
      <c r="D10" s="82">
        <f ca="1">NOW()</f>
        <v>45545.562914236114</v>
      </c>
      <c r="E10" s="13" t="s">
        <v>33</v>
      </c>
      <c r="F10" s="13" t="s">
        <v>34</v>
      </c>
      <c r="G10" s="85" t="s">
        <v>62</v>
      </c>
      <c r="H10" s="13" t="s">
        <v>63</v>
      </c>
      <c r="I10" s="13" t="s">
        <v>64</v>
      </c>
      <c r="J10" s="13" t="s">
        <v>25</v>
      </c>
    </row>
    <row r="11" spans="1:10" s="102" customFormat="1">
      <c r="B11"/>
      <c r="D11" s="103"/>
      <c r="G11" s="104"/>
    </row>
    <row r="12" spans="1:10" s="105" customFormat="1">
      <c r="A12" s="105" t="s">
        <v>65</v>
      </c>
      <c r="B12" s="106"/>
      <c r="D12" s="107"/>
      <c r="G12" s="108"/>
    </row>
    <row r="13" spans="1:10" s="87" customFormat="1">
      <c r="A13" s="87" t="s">
        <v>66</v>
      </c>
      <c r="B13" s="88" t="s">
        <v>30</v>
      </c>
      <c r="C13" s="87" t="s">
        <v>67</v>
      </c>
      <c r="D13" s="90">
        <f ca="1">NOW()</f>
        <v>45545.562914236114</v>
      </c>
      <c r="E13" s="87" t="s">
        <v>68</v>
      </c>
      <c r="F13" s="87" t="s">
        <v>34</v>
      </c>
      <c r="G13" s="89" t="s">
        <v>62</v>
      </c>
      <c r="H13" s="87" t="s">
        <v>63</v>
      </c>
      <c r="I13" s="87" t="s">
        <v>69</v>
      </c>
      <c r="J13" s="87" t="s">
        <v>70</v>
      </c>
    </row>
    <row r="14" spans="1:10" s="87" customFormat="1">
      <c r="A14" s="87" t="s">
        <v>71</v>
      </c>
      <c r="B14" s="88" t="s">
        <v>72</v>
      </c>
      <c r="C14" s="87" t="s">
        <v>73</v>
      </c>
      <c r="D14" s="87" t="s">
        <v>74</v>
      </c>
      <c r="E14" s="87" t="s">
        <v>33</v>
      </c>
      <c r="F14" s="87" t="s">
        <v>34</v>
      </c>
      <c r="G14" s="89" t="s">
        <v>75</v>
      </c>
      <c r="H14" s="87" t="s">
        <v>76</v>
      </c>
      <c r="I14" s="87" t="s">
        <v>77</v>
      </c>
      <c r="J14" s="91" t="s">
        <v>78</v>
      </c>
    </row>
    <row r="15" spans="1:10" s="87" customFormat="1">
      <c r="A15" s="87" t="s">
        <v>79</v>
      </c>
      <c r="B15" s="88" t="s">
        <v>72</v>
      </c>
      <c r="C15" s="87" t="s">
        <v>80</v>
      </c>
      <c r="D15" s="87" t="s">
        <v>81</v>
      </c>
      <c r="E15" s="87" t="s">
        <v>33</v>
      </c>
      <c r="F15" s="87" t="s">
        <v>34</v>
      </c>
      <c r="G15" s="87" t="s">
        <v>82</v>
      </c>
      <c r="H15" s="87" t="s">
        <v>83</v>
      </c>
      <c r="I15" s="87" t="s">
        <v>84</v>
      </c>
      <c r="J15" s="91" t="s">
        <v>78</v>
      </c>
    </row>
    <row r="16" spans="1:10" s="87" customFormat="1">
      <c r="A16" s="87" t="s">
        <v>85</v>
      </c>
      <c r="B16" s="88" t="s">
        <v>72</v>
      </c>
      <c r="C16" s="87" t="s">
        <v>86</v>
      </c>
      <c r="D16" s="87" t="s">
        <v>87</v>
      </c>
      <c r="E16" s="87" t="s">
        <v>33</v>
      </c>
      <c r="F16" s="87" t="s">
        <v>34</v>
      </c>
      <c r="G16" s="89" t="s">
        <v>88</v>
      </c>
      <c r="H16" s="87" t="s">
        <v>25</v>
      </c>
      <c r="I16" s="87" t="s">
        <v>89</v>
      </c>
      <c r="J16" s="91" t="s">
        <v>78</v>
      </c>
    </row>
    <row r="17" spans="1:11" s="87" customFormat="1">
      <c r="A17" s="87" t="s">
        <v>90</v>
      </c>
      <c r="B17" s="88" t="s">
        <v>72</v>
      </c>
      <c r="C17" s="87" t="s">
        <v>91</v>
      </c>
      <c r="D17" s="90">
        <f ca="1">NOW()</f>
        <v>45545.562914236114</v>
      </c>
      <c r="E17" s="87" t="s">
        <v>68</v>
      </c>
      <c r="F17" s="87" t="s">
        <v>34</v>
      </c>
      <c r="G17" s="89" t="s">
        <v>62</v>
      </c>
      <c r="H17" s="87" t="s">
        <v>63</v>
      </c>
      <c r="I17" s="87" t="s">
        <v>92</v>
      </c>
      <c r="J17" s="91" t="s">
        <v>78</v>
      </c>
    </row>
    <row r="18" spans="1:11" s="87" customFormat="1">
      <c r="A18" s="87" t="s">
        <v>93</v>
      </c>
      <c r="B18" s="88" t="s">
        <v>72</v>
      </c>
      <c r="C18" s="87" t="s">
        <v>94</v>
      </c>
      <c r="D18" s="90">
        <f ca="1">NOW()</f>
        <v>45545.562914236114</v>
      </c>
      <c r="E18" s="87" t="s">
        <v>68</v>
      </c>
      <c r="F18" s="87" t="s">
        <v>34</v>
      </c>
      <c r="G18" s="89" t="s">
        <v>62</v>
      </c>
      <c r="H18" s="87" t="s">
        <v>63</v>
      </c>
      <c r="I18" s="87" t="s">
        <v>95</v>
      </c>
      <c r="J18" s="91" t="s">
        <v>78</v>
      </c>
    </row>
    <row r="19" spans="1:11" s="87" customFormat="1">
      <c r="A19" s="87" t="s">
        <v>96</v>
      </c>
      <c r="B19" s="88" t="s">
        <v>43</v>
      </c>
      <c r="C19" s="87" t="s">
        <v>97</v>
      </c>
      <c r="D19" s="87" t="s">
        <v>22</v>
      </c>
      <c r="E19" s="87" t="s">
        <v>33</v>
      </c>
      <c r="F19" s="87" t="s">
        <v>34</v>
      </c>
      <c r="H19" s="87" t="s">
        <v>98</v>
      </c>
      <c r="I19" s="87" t="s">
        <v>99</v>
      </c>
      <c r="J19" s="91" t="s">
        <v>37</v>
      </c>
      <c r="K19" s="91" t="s">
        <v>78</v>
      </c>
    </row>
    <row r="20" spans="1:11" s="87" customFormat="1">
      <c r="A20" s="87" t="s">
        <v>100</v>
      </c>
      <c r="B20" s="88" t="s">
        <v>43</v>
      </c>
      <c r="C20" s="87" t="s">
        <v>97</v>
      </c>
      <c r="D20" s="87" t="s">
        <v>22</v>
      </c>
      <c r="E20" s="87" t="s">
        <v>33</v>
      </c>
      <c r="F20" s="87" t="s">
        <v>34</v>
      </c>
      <c r="H20" s="87" t="s">
        <v>98</v>
      </c>
      <c r="I20" s="87" t="s">
        <v>101</v>
      </c>
      <c r="J20" s="91" t="s">
        <v>37</v>
      </c>
      <c r="K20" s="91" t="s">
        <v>78</v>
      </c>
    </row>
    <row r="21" spans="1:11" s="87" customFormat="1">
      <c r="A21" s="87" t="s">
        <v>102</v>
      </c>
      <c r="B21" s="88" t="s">
        <v>43</v>
      </c>
      <c r="C21" s="87" t="s">
        <v>103</v>
      </c>
      <c r="D21" s="90">
        <f ca="1">NOW()</f>
        <v>45545.562914236114</v>
      </c>
      <c r="E21" s="87" t="s">
        <v>68</v>
      </c>
      <c r="F21" s="87" t="s">
        <v>34</v>
      </c>
      <c r="G21" s="89" t="s">
        <v>62</v>
      </c>
      <c r="H21" s="87" t="s">
        <v>63</v>
      </c>
      <c r="I21" s="87" t="s">
        <v>104</v>
      </c>
      <c r="J21" s="87" t="s">
        <v>25</v>
      </c>
      <c r="K21" s="91" t="s">
        <v>78</v>
      </c>
    </row>
  </sheetData>
  <sortState xmlns:xlrd2="http://schemas.microsoft.com/office/spreadsheetml/2017/richdata2" ref="B9:I21">
    <sortCondition ref="B9:B21"/>
    <sortCondition ref="C9:C21"/>
  </sortState>
  <hyperlinks>
    <hyperlink ref="B9" r:id="rId1" xr:uid="{8573D160-C0B6-4EFA-A198-00F362B13FB1}"/>
    <hyperlink ref="B10" r:id="rId2" xr:uid="{3A292A02-BAFB-4E6F-8D4D-E8D03C5E473C}"/>
    <hyperlink ref="B8" r:id="rId3" xr:uid="{3EC990A6-5A20-4044-980C-4A09E2A9CCFB}"/>
    <hyperlink ref="B5" r:id="rId4" xr:uid="{DCD18EC9-FCC7-47D7-9496-435C3A0894AB}"/>
    <hyperlink ref="B6" r:id="rId5" xr:uid="{03EF44E6-FBD3-438D-8A1D-9752D5784598}"/>
    <hyperlink ref="B19" r:id="rId6" xr:uid="{911F1E5F-0119-492B-9EBA-31BF26A6FAF0}"/>
    <hyperlink ref="B20" r:id="rId7" xr:uid="{F61419F7-CDEF-4D7B-ABC5-515461B9EF36}"/>
    <hyperlink ref="B14" r:id="rId8" xr:uid="{5212BAC7-C97A-497A-889B-921BD22A472B}"/>
    <hyperlink ref="B15" r:id="rId9" xr:uid="{AAAA1044-C27A-47A6-AF2A-D0F738D03CD0}"/>
    <hyperlink ref="B18" r:id="rId10" xr:uid="{9A1516FF-86AF-4B84-A472-0243393CC358}"/>
    <hyperlink ref="B17" r:id="rId11" xr:uid="{CCA46302-DA15-41F4-9FAD-023172BB399E}"/>
    <hyperlink ref="B21" r:id="rId12" xr:uid="{B50DA919-E6A0-4A9D-A09D-D16887E05D64}"/>
    <hyperlink ref="B13" r:id="rId13" xr:uid="{3EAE7318-C6E3-4C47-A705-E460D21D9DB3}"/>
    <hyperlink ref="G17" r:id="rId14" location="date" xr:uid="{A241E881-81B2-4352-B58E-DC2DBF321840}"/>
    <hyperlink ref="G18" r:id="rId15" location="date" xr:uid="{901E7F29-244C-4624-B941-081727C6DDF8}"/>
    <hyperlink ref="G13" r:id="rId16" location="date" xr:uid="{C166DAB1-1327-46A4-8904-4350B44C7FC5}"/>
    <hyperlink ref="G21" r:id="rId17" location="date" xr:uid="{6FC0FCBB-FFB5-4130-B8F7-57CA4FAD4F4D}"/>
    <hyperlink ref="G10" r:id="rId18" location="date" xr:uid="{F1DAD6AA-AB7C-45F7-8468-04F329426DB6}"/>
    <hyperlink ref="G14" r:id="rId19" xr:uid="{03167EBD-B40B-4CAC-B32A-5044EFF088FC}"/>
    <hyperlink ref="G16" r:id="rId20" xr:uid="{81CC826F-600D-4698-832B-DE2831719213}"/>
    <hyperlink ref="B16" r:id="rId21" xr:uid="{3E5DDAB2-CDBF-45CE-93DA-A47AA50E09E4}"/>
    <hyperlink ref="B7" r:id="rId22" xr:uid="{F36FF349-C9B7-4E6C-B5A3-AF21DA102B1F}"/>
  </hyperlinks>
  <pageMargins left="0.7" right="0.7" top="0.75" bottom="0.75" header="0.3" footer="0.3"/>
  <pageSetup orientation="portrait" r:id="rId2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29"/>
  <sheetViews>
    <sheetView topLeftCell="C1" zoomScaleNormal="100" workbookViewId="0">
      <pane ySplit="2" topLeftCell="A3" activePane="bottomLeft" state="frozen"/>
      <selection pane="bottomLeft" activeCell="E12" sqref="E12"/>
    </sheetView>
  </sheetViews>
  <sheetFormatPr defaultColWidth="45.85546875" defaultRowHeight="14.45"/>
  <cols>
    <col min="1" max="1" width="32.7109375" style="1" customWidth="1"/>
    <col min="2" max="2" width="55.28515625" style="1" customWidth="1"/>
    <col min="3" max="3" width="66.85546875" style="5" bestFit="1" customWidth="1"/>
    <col min="4" max="4" width="8.5703125" style="5" bestFit="1" customWidth="1"/>
    <col min="5" max="5" width="34.140625" style="33" customWidth="1"/>
    <col min="6" max="16384" width="45.85546875" style="1"/>
  </cols>
  <sheetData>
    <row r="1" spans="1:7">
      <c r="A1" s="111" t="s">
        <v>105</v>
      </c>
      <c r="B1" s="111"/>
      <c r="C1" s="111"/>
      <c r="D1" s="111"/>
      <c r="E1" s="111"/>
      <c r="F1" s="61"/>
    </row>
    <row r="2" spans="1:7" s="9" customFormat="1" ht="15" thickBot="1">
      <c r="A2" s="14" t="s">
        <v>8</v>
      </c>
      <c r="B2" s="14" t="s">
        <v>9</v>
      </c>
      <c r="C2" s="8" t="s">
        <v>106</v>
      </c>
      <c r="D2" s="8" t="s">
        <v>12</v>
      </c>
      <c r="E2" s="30" t="s">
        <v>15</v>
      </c>
      <c r="F2" s="30" t="s">
        <v>16</v>
      </c>
    </row>
    <row r="3" spans="1:7" s="7" customFormat="1">
      <c r="B3" s="58"/>
      <c r="C3" s="6" t="s">
        <v>107</v>
      </c>
      <c r="D3" s="6"/>
      <c r="E3" s="31"/>
    </row>
    <row r="4" spans="1:7" s="37" customFormat="1">
      <c r="A4" t="s">
        <v>18</v>
      </c>
      <c r="B4" s="102" t="s">
        <v>19</v>
      </c>
      <c r="C4" t="s">
        <v>108</v>
      </c>
      <c r="D4" t="s">
        <v>22</v>
      </c>
      <c r="E4" t="s">
        <v>109</v>
      </c>
    </row>
    <row r="5" spans="1:7" s="37" customFormat="1">
      <c r="A5" t="s">
        <v>18</v>
      </c>
      <c r="B5" s="102" t="s">
        <v>26</v>
      </c>
      <c r="C5" t="s">
        <v>108</v>
      </c>
      <c r="D5" t="s">
        <v>22</v>
      </c>
      <c r="E5" t="s">
        <v>109</v>
      </c>
    </row>
    <row r="6" spans="1:7" s="37" customFormat="1">
      <c r="A6" t="s">
        <v>18</v>
      </c>
      <c r="B6" s="102" t="s">
        <v>27</v>
      </c>
      <c r="C6" t="s">
        <v>108</v>
      </c>
      <c r="D6" t="s">
        <v>22</v>
      </c>
      <c r="E6" t="s">
        <v>109</v>
      </c>
    </row>
    <row r="7" spans="1:7" s="75" customFormat="1">
      <c r="A7" s="13" t="s">
        <v>2</v>
      </c>
      <c r="B7" s="13" t="s">
        <v>2</v>
      </c>
      <c r="C7" s="13" t="s">
        <v>110</v>
      </c>
      <c r="D7" s="13" t="s">
        <v>34</v>
      </c>
      <c r="E7" s="36" t="s">
        <v>111</v>
      </c>
    </row>
    <row r="8" spans="1:7" s="7" customFormat="1">
      <c r="C8" s="6" t="s">
        <v>112</v>
      </c>
      <c r="D8" s="6"/>
      <c r="E8" s="31"/>
      <c r="F8" s="58"/>
    </row>
    <row r="9" spans="1:7" s="3" customFormat="1">
      <c r="A9" s="69" t="s">
        <v>2</v>
      </c>
      <c r="B9" s="69" t="s">
        <v>2</v>
      </c>
      <c r="C9" s="70" t="s">
        <v>113</v>
      </c>
      <c r="D9" s="71" t="s">
        <v>34</v>
      </c>
      <c r="E9" s="102" t="s">
        <v>114</v>
      </c>
      <c r="F9" s="37"/>
    </row>
    <row r="10" spans="1:7" s="3" customFormat="1">
      <c r="A10" s="40" t="s">
        <v>30</v>
      </c>
      <c r="B10" s="102" t="s">
        <v>31</v>
      </c>
      <c r="C10" s="71" t="s">
        <v>115</v>
      </c>
      <c r="D10" s="71" t="s">
        <v>34</v>
      </c>
      <c r="E10" s="32"/>
    </row>
    <row r="11" spans="1:7" s="3" customFormat="1">
      <c r="A11" s="40" t="s">
        <v>30</v>
      </c>
      <c r="B11" s="102" t="s">
        <v>31</v>
      </c>
      <c r="C11" s="3" t="s">
        <v>116</v>
      </c>
      <c r="D11" s="71" t="s">
        <v>34</v>
      </c>
      <c r="E11" s="32" t="s">
        <v>117</v>
      </c>
      <c r="G11" s="27"/>
    </row>
    <row r="12" spans="1:7" s="102" customFormat="1">
      <c r="A12" s="40" t="s">
        <v>30</v>
      </c>
      <c r="B12" s="102" t="s">
        <v>118</v>
      </c>
      <c r="C12" s="71" t="s">
        <v>119</v>
      </c>
      <c r="D12" s="71" t="s">
        <v>34</v>
      </c>
      <c r="E12" s="32" t="s">
        <v>120</v>
      </c>
      <c r="F12" s="3"/>
    </row>
    <row r="13" spans="1:7" s="3" customFormat="1">
      <c r="A13" s="40" t="s">
        <v>30</v>
      </c>
      <c r="B13" s="102" t="s">
        <v>118</v>
      </c>
      <c r="C13" s="71" t="s">
        <v>121</v>
      </c>
      <c r="D13" s="71" t="s">
        <v>34</v>
      </c>
      <c r="E13" s="32" t="s">
        <v>122</v>
      </c>
    </row>
    <row r="14" spans="1:7" s="102" customFormat="1">
      <c r="A14" s="40" t="s">
        <v>43</v>
      </c>
      <c r="B14" s="102" t="s">
        <v>123</v>
      </c>
      <c r="C14" s="71" t="s">
        <v>124</v>
      </c>
      <c r="D14" s="71" t="s">
        <v>34</v>
      </c>
      <c r="E14" s="32" t="s">
        <v>125</v>
      </c>
      <c r="F14" s="40"/>
    </row>
    <row r="15" spans="1:7" s="102" customFormat="1">
      <c r="A15" s="40" t="s">
        <v>49</v>
      </c>
      <c r="B15" s="102" t="s">
        <v>126</v>
      </c>
      <c r="C15" s="71" t="s">
        <v>127</v>
      </c>
      <c r="D15" s="71" t="s">
        <v>34</v>
      </c>
      <c r="E15" s="32" t="s">
        <v>128</v>
      </c>
      <c r="F15" s="40"/>
    </row>
    <row r="16" spans="1:7" s="3" customFormat="1">
      <c r="A16" s="40" t="s">
        <v>56</v>
      </c>
      <c r="B16" s="102" t="s">
        <v>57</v>
      </c>
      <c r="C16" s="71" t="s">
        <v>129</v>
      </c>
      <c r="D16" s="71" t="s">
        <v>34</v>
      </c>
      <c r="E16" s="32" t="s">
        <v>130</v>
      </c>
      <c r="G16" s="27"/>
    </row>
    <row r="17" spans="1:7" customFormat="1">
      <c r="A17" s="40" t="s">
        <v>56</v>
      </c>
      <c r="B17" t="s">
        <v>57</v>
      </c>
      <c r="C17" t="s">
        <v>131</v>
      </c>
      <c r="D17" t="s">
        <v>34</v>
      </c>
      <c r="E17" t="s">
        <v>132</v>
      </c>
    </row>
    <row r="18" spans="1:7">
      <c r="A18" s="65" t="s">
        <v>56</v>
      </c>
      <c r="B18" s="13" t="s">
        <v>61</v>
      </c>
      <c r="C18" s="12" t="s">
        <v>133</v>
      </c>
      <c r="D18" s="12" t="s">
        <v>34</v>
      </c>
      <c r="E18" s="23" t="s">
        <v>134</v>
      </c>
      <c r="F18" s="12"/>
      <c r="G18" s="39"/>
    </row>
    <row r="19" spans="1:7">
      <c r="B19" s="5"/>
      <c r="D19" s="1"/>
      <c r="E19" s="1"/>
    </row>
    <row r="20" spans="1:7" s="105" customFormat="1">
      <c r="A20" s="105" t="s">
        <v>65</v>
      </c>
      <c r="B20" s="106"/>
      <c r="D20" s="107"/>
      <c r="G20" s="108"/>
    </row>
    <row r="21" spans="1:7">
      <c r="A21" s="88" t="s">
        <v>43</v>
      </c>
      <c r="B21" s="87" t="s">
        <v>97</v>
      </c>
      <c r="C21" s="87" t="s">
        <v>135</v>
      </c>
      <c r="D21" s="87" t="s">
        <v>34</v>
      </c>
      <c r="E21" s="87"/>
      <c r="F21" s="91" t="s">
        <v>78</v>
      </c>
    </row>
    <row r="22" spans="1:7">
      <c r="A22" s="88" t="s">
        <v>43</v>
      </c>
      <c r="B22" s="87" t="s">
        <v>97</v>
      </c>
      <c r="C22" s="87" t="s">
        <v>136</v>
      </c>
      <c r="D22" s="87" t="s">
        <v>34</v>
      </c>
      <c r="E22" s="87"/>
      <c r="F22" s="91" t="s">
        <v>78</v>
      </c>
    </row>
    <row r="23" spans="1:7">
      <c r="A23" s="88" t="s">
        <v>72</v>
      </c>
      <c r="B23" s="87" t="s">
        <v>73</v>
      </c>
      <c r="C23" s="92" t="s">
        <v>137</v>
      </c>
      <c r="D23" s="87" t="s">
        <v>34</v>
      </c>
      <c r="E23" s="93"/>
      <c r="F23" s="91" t="s">
        <v>78</v>
      </c>
    </row>
    <row r="24" spans="1:7">
      <c r="A24" s="88" t="s">
        <v>72</v>
      </c>
      <c r="B24" s="87" t="s">
        <v>80</v>
      </c>
      <c r="C24" s="92" t="s">
        <v>138</v>
      </c>
      <c r="D24" s="94" t="s">
        <v>34</v>
      </c>
      <c r="E24" s="95"/>
      <c r="F24" s="91" t="s">
        <v>78</v>
      </c>
    </row>
    <row r="25" spans="1:7" s="37" customFormat="1">
      <c r="A25" s="88" t="s">
        <v>43</v>
      </c>
      <c r="B25" s="87" t="s">
        <v>103</v>
      </c>
      <c r="C25" s="96" t="s">
        <v>139</v>
      </c>
      <c r="D25" s="96" t="s">
        <v>34</v>
      </c>
      <c r="E25" s="97" t="s">
        <v>140</v>
      </c>
      <c r="F25" s="91" t="s">
        <v>78</v>
      </c>
    </row>
    <row r="26" spans="1:7">
      <c r="B26" s="5"/>
      <c r="D26" s="1"/>
      <c r="E26" s="1"/>
    </row>
    <row r="27" spans="1:7">
      <c r="E27" s="1"/>
    </row>
    <row r="28" spans="1:7">
      <c r="E28" s="1"/>
    </row>
    <row r="29" spans="1:7">
      <c r="E29" s="1"/>
    </row>
  </sheetData>
  <sortState xmlns:xlrd2="http://schemas.microsoft.com/office/spreadsheetml/2017/richdata2" ref="A9:F25">
    <sortCondition ref="C9:C25"/>
  </sortState>
  <mergeCells count="1">
    <mergeCell ref="A1:E1"/>
  </mergeCells>
  <hyperlinks>
    <hyperlink ref="A16" r:id="rId1" xr:uid="{72947648-FBAC-456B-8F49-9948B49209A4}"/>
    <hyperlink ref="A18" r:id="rId2" xr:uid="{2BA25417-07D3-44E6-AC36-89A69C68C3EB}"/>
    <hyperlink ref="A15" r:id="rId3" xr:uid="{B05B9875-53A6-46EA-8F31-12EBAB7E5ADD}"/>
    <hyperlink ref="A10" r:id="rId4" xr:uid="{45245887-9102-45F1-95ED-7305A0CD92E2}"/>
    <hyperlink ref="A12" r:id="rId5" xr:uid="{A7E4A9CE-2B94-4C08-9A54-346EDB27F3A1}"/>
    <hyperlink ref="A13" r:id="rId6" xr:uid="{4D4CABC3-31FD-4E34-9C74-C5C273934F37}"/>
    <hyperlink ref="A14" r:id="rId7" xr:uid="{CF5551A3-B887-4558-B096-43454B89C6A5}"/>
    <hyperlink ref="A22" r:id="rId8" xr:uid="{07AF0737-A639-4C7E-ACDF-874F02D72CBD}"/>
    <hyperlink ref="A21" r:id="rId9" xr:uid="{E1DBCD47-D5FB-47F5-8656-42B358B8E10C}"/>
    <hyperlink ref="A25" r:id="rId10" xr:uid="{4C51E177-41A9-4271-87F5-75F270E502DC}"/>
    <hyperlink ref="A23" r:id="rId11" xr:uid="{897906B5-FC49-4241-AEB8-EF762C9120DB}"/>
    <hyperlink ref="A24" r:id="rId12" xr:uid="{18BB7ACE-117A-4C11-A602-E10A367A2923}"/>
    <hyperlink ref="A11" r:id="rId13" xr:uid="{3061AABC-3DEF-49EE-B27C-3C4A7D20711C}"/>
    <hyperlink ref="A17" r:id="rId14" xr:uid="{83EF795E-230A-4E0C-BBCA-0F95265FB53A}"/>
  </hyperlinks>
  <pageMargins left="0.7" right="0.7" top="0.75" bottom="0.75" header="0.3" footer="0.3"/>
  <pageSetup orientation="portrait" r:id="rId15"/>
  <headerFooter>
    <oddHeader>&amp;LHCMC Data Dictionary</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F040E1-8606-4524-8713-D2E3C3DAE2C0}">
  <dimension ref="A1:G22"/>
  <sheetViews>
    <sheetView tabSelected="1" topLeftCell="B1" workbookViewId="0">
      <selection activeCell="F13" sqref="F13"/>
    </sheetView>
  </sheetViews>
  <sheetFormatPr defaultColWidth="8.85546875" defaultRowHeight="14.45"/>
  <cols>
    <col min="1" max="1" width="66.85546875" style="73" bestFit="1" customWidth="1"/>
    <col min="2" max="2" width="32.28515625" style="73" bestFit="1" customWidth="1"/>
    <col min="3" max="3" width="15" style="73" bestFit="1" customWidth="1"/>
    <col min="4" max="4" width="21.28515625" style="73" bestFit="1" customWidth="1"/>
    <col min="5" max="5" width="9.42578125" style="73" bestFit="1" customWidth="1"/>
    <col min="6" max="6" width="24.28515625" style="73" customWidth="1"/>
    <col min="7" max="7" width="26.28515625" style="73" customWidth="1"/>
    <col min="8" max="16384" width="8.85546875" style="73"/>
  </cols>
  <sheetData>
    <row r="1" spans="1:7">
      <c r="A1" s="112" t="s">
        <v>141</v>
      </c>
      <c r="B1" s="112"/>
      <c r="C1" s="112"/>
      <c r="D1" s="112"/>
      <c r="E1" s="112"/>
      <c r="F1" s="112"/>
      <c r="G1" s="110"/>
    </row>
    <row r="2" spans="1:7" ht="15" thickBot="1">
      <c r="A2" s="8" t="s">
        <v>142</v>
      </c>
      <c r="B2" s="8" t="s">
        <v>10</v>
      </c>
      <c r="C2" s="8" t="s">
        <v>143</v>
      </c>
      <c r="D2" s="8" t="s">
        <v>144</v>
      </c>
      <c r="E2" s="8" t="s">
        <v>145</v>
      </c>
      <c r="F2" s="30" t="s">
        <v>15</v>
      </c>
      <c r="G2" s="30" t="s">
        <v>16</v>
      </c>
    </row>
    <row r="3" spans="1:7">
      <c r="A3" s="6" t="s">
        <v>107</v>
      </c>
      <c r="B3" s="6"/>
      <c r="C3" s="6"/>
      <c r="D3" s="6"/>
      <c r="E3" s="6"/>
      <c r="F3" s="31"/>
      <c r="G3" s="7"/>
    </row>
    <row r="4" spans="1:7">
      <c r="A4" s="73" t="s">
        <v>108</v>
      </c>
      <c r="B4" s="73">
        <v>1000000001</v>
      </c>
      <c r="C4" s="73" t="s">
        <v>33</v>
      </c>
      <c r="F4" t="s">
        <v>109</v>
      </c>
      <c r="G4" s="37"/>
    </row>
    <row r="5" spans="1:7" s="74" customFormat="1">
      <c r="A5" s="74" t="s">
        <v>110</v>
      </c>
      <c r="B5" s="77">
        <f ca="1">NOW()</f>
        <v>45545.562914236114</v>
      </c>
      <c r="C5" s="17" t="s">
        <v>68</v>
      </c>
      <c r="D5" s="17"/>
      <c r="E5" s="17"/>
      <c r="F5" s="36" t="s">
        <v>146</v>
      </c>
      <c r="G5" s="75"/>
    </row>
    <row r="6" spans="1:7">
      <c r="A6" s="6" t="s">
        <v>112</v>
      </c>
      <c r="B6" s="6"/>
      <c r="C6" s="6"/>
      <c r="D6" s="6"/>
      <c r="E6" s="6"/>
      <c r="F6" s="31"/>
      <c r="G6" s="58"/>
    </row>
    <row r="7" spans="1:7" s="79" customFormat="1">
      <c r="A7" s="54" t="s">
        <v>147</v>
      </c>
      <c r="B7" s="54"/>
      <c r="C7" s="54"/>
      <c r="D7" s="54"/>
      <c r="E7" s="54"/>
      <c r="F7" s="54"/>
      <c r="G7" s="78"/>
    </row>
    <row r="8" spans="1:7">
      <c r="A8" s="70" t="s">
        <v>113</v>
      </c>
      <c r="B8" s="70" t="s">
        <v>148</v>
      </c>
      <c r="C8" s="1" t="s">
        <v>149</v>
      </c>
      <c r="D8" s="73" t="s">
        <v>150</v>
      </c>
      <c r="F8" s="37" t="s">
        <v>151</v>
      </c>
      <c r="G8" s="1"/>
    </row>
    <row r="9" spans="1:7">
      <c r="A9" s="5" t="s">
        <v>115</v>
      </c>
      <c r="B9" s="5" t="s">
        <v>152</v>
      </c>
      <c r="C9" s="73" t="s">
        <v>153</v>
      </c>
      <c r="D9" s="5"/>
      <c r="E9" s="5"/>
      <c r="F9" s="37" t="s">
        <v>154</v>
      </c>
      <c r="G9" s="1"/>
    </row>
    <row r="10" spans="1:7">
      <c r="A10" s="5" t="s">
        <v>116</v>
      </c>
      <c r="B10" s="5" t="s">
        <v>155</v>
      </c>
      <c r="C10" s="73" t="s">
        <v>33</v>
      </c>
      <c r="D10" s="5"/>
      <c r="E10" s="5"/>
      <c r="F10" s="37"/>
      <c r="G10" s="1"/>
    </row>
    <row r="11" spans="1:7" s="83" customFormat="1">
      <c r="A11" s="71" t="s">
        <v>119</v>
      </c>
      <c r="B11" s="71" t="s">
        <v>156</v>
      </c>
      <c r="C11" s="71" t="s">
        <v>157</v>
      </c>
      <c r="D11" s="71"/>
      <c r="E11" s="71" t="s">
        <v>158</v>
      </c>
      <c r="F11" s="32" t="s">
        <v>120</v>
      </c>
      <c r="G11" s="3"/>
    </row>
    <row r="12" spans="1:7">
      <c r="A12" s="5" t="s">
        <v>121</v>
      </c>
      <c r="B12" s="5"/>
      <c r="C12" s="5" t="s">
        <v>33</v>
      </c>
      <c r="D12" s="5"/>
      <c r="E12" s="5"/>
      <c r="F12" s="33"/>
    </row>
    <row r="13" spans="1:7" s="83" customFormat="1">
      <c r="A13" s="70" t="s">
        <v>124</v>
      </c>
      <c r="B13" s="70" t="s">
        <v>152</v>
      </c>
      <c r="C13" s="83" t="s">
        <v>153</v>
      </c>
      <c r="D13" s="70"/>
      <c r="E13" s="70"/>
      <c r="F13" s="33" t="s">
        <v>159</v>
      </c>
    </row>
    <row r="14" spans="1:7" s="83" customFormat="1">
      <c r="A14" s="71" t="s">
        <v>127</v>
      </c>
      <c r="B14" s="71" t="s">
        <v>152</v>
      </c>
      <c r="C14" s="83" t="s">
        <v>153</v>
      </c>
      <c r="D14" s="71"/>
      <c r="E14" s="71"/>
      <c r="F14" s="33" t="s">
        <v>160</v>
      </c>
      <c r="G14" s="37"/>
    </row>
    <row r="15" spans="1:7">
      <c r="A15" s="5" t="s">
        <v>129</v>
      </c>
      <c r="B15" s="5" t="s">
        <v>161</v>
      </c>
      <c r="C15" s="1" t="s">
        <v>149</v>
      </c>
      <c r="D15" s="1" t="s">
        <v>162</v>
      </c>
      <c r="E15" s="1"/>
      <c r="F15" s="73" t="s">
        <v>163</v>
      </c>
      <c r="G15" s="37"/>
    </row>
    <row r="16" spans="1:7">
      <c r="A16" s="5" t="s">
        <v>131</v>
      </c>
      <c r="B16" s="5"/>
      <c r="C16" s="5" t="s">
        <v>33</v>
      </c>
      <c r="D16" s="5"/>
      <c r="E16" s="5"/>
      <c r="F16" s="33"/>
      <c r="G16" s="72"/>
    </row>
    <row r="17" spans="1:7" s="74" customFormat="1">
      <c r="A17" s="17" t="s">
        <v>133</v>
      </c>
      <c r="B17" s="76">
        <f ca="1">NOW()</f>
        <v>45545.562914236114</v>
      </c>
      <c r="C17" s="17" t="s">
        <v>68</v>
      </c>
      <c r="D17" s="17"/>
      <c r="E17" s="17"/>
      <c r="F17" s="36" t="s">
        <v>164</v>
      </c>
      <c r="G17" s="17"/>
    </row>
    <row r="18" spans="1:7" s="92" customFormat="1">
      <c r="A18" s="92" t="s">
        <v>135</v>
      </c>
      <c r="B18" s="98" t="s">
        <v>148</v>
      </c>
      <c r="C18" s="95" t="s">
        <v>149</v>
      </c>
      <c r="D18" s="92" t="s">
        <v>150</v>
      </c>
      <c r="F18" s="99" t="s">
        <v>151</v>
      </c>
      <c r="G18" s="91" t="s">
        <v>78</v>
      </c>
    </row>
    <row r="19" spans="1:7" s="92" customFormat="1">
      <c r="A19" s="92" t="s">
        <v>136</v>
      </c>
      <c r="B19" s="98" t="s">
        <v>148</v>
      </c>
      <c r="C19" s="95" t="s">
        <v>149</v>
      </c>
      <c r="D19" s="92" t="s">
        <v>150</v>
      </c>
      <c r="F19" s="99" t="s">
        <v>151</v>
      </c>
      <c r="G19" s="91" t="s">
        <v>78</v>
      </c>
    </row>
    <row r="20" spans="1:7" s="92" customFormat="1">
      <c r="A20" s="92" t="s">
        <v>137</v>
      </c>
      <c r="B20" s="92" t="s">
        <v>165</v>
      </c>
      <c r="C20" s="95" t="s">
        <v>149</v>
      </c>
      <c r="F20" s="92" t="s">
        <v>166</v>
      </c>
      <c r="G20" s="91" t="s">
        <v>78</v>
      </c>
    </row>
    <row r="21" spans="1:7" s="92" customFormat="1">
      <c r="A21" s="92" t="s">
        <v>138</v>
      </c>
      <c r="B21" s="92" t="s">
        <v>81</v>
      </c>
      <c r="C21" s="92" t="s">
        <v>33</v>
      </c>
      <c r="G21" s="91" t="s">
        <v>78</v>
      </c>
    </row>
    <row r="22" spans="1:7" s="92" customFormat="1">
      <c r="A22" s="99" t="s">
        <v>139</v>
      </c>
      <c r="B22" s="100">
        <f ca="1">NOW()</f>
        <v>45545.562914236114</v>
      </c>
      <c r="C22" s="95" t="s">
        <v>68</v>
      </c>
      <c r="D22" s="99"/>
      <c r="E22" s="99"/>
      <c r="F22" s="101" t="s">
        <v>164</v>
      </c>
      <c r="G22" s="91" t="s">
        <v>78</v>
      </c>
    </row>
  </sheetData>
  <sortState xmlns:xlrd2="http://schemas.microsoft.com/office/spreadsheetml/2017/richdata2" ref="A8:F22">
    <sortCondition ref="A8:A22"/>
  </sortState>
  <mergeCells count="1">
    <mergeCell ref="A1:F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01C72-FE88-4DB5-B212-BB14D575A7EE}">
  <dimension ref="A1:B49"/>
  <sheetViews>
    <sheetView workbookViewId="0">
      <selection activeCell="A17" sqref="A17"/>
    </sheetView>
  </sheetViews>
  <sheetFormatPr defaultRowHeight="14.45"/>
  <cols>
    <col min="1" max="1" width="54.42578125" bestFit="1" customWidth="1"/>
    <col min="2" max="2" width="34.28515625" bestFit="1" customWidth="1"/>
  </cols>
  <sheetData>
    <row r="1" spans="1:2" s="84" customFormat="1">
      <c r="A1" s="84" t="s">
        <v>167</v>
      </c>
      <c r="B1" s="84" t="s">
        <v>168</v>
      </c>
    </row>
    <row r="2" spans="1:2">
      <c r="A2" t="s">
        <v>169</v>
      </c>
      <c r="B2" t="str">
        <f>_xlfn.CONCAT("OTHER_",A2)</f>
        <v>OTHER_DOXYCYCLINE HYCLATE 100 MG, 14 capsule</v>
      </c>
    </row>
    <row r="3" spans="1:2">
      <c r="A3" t="s">
        <v>170</v>
      </c>
      <c r="B3" t="s">
        <v>171</v>
      </c>
    </row>
    <row r="4" spans="1:2">
      <c r="A4" t="s">
        <v>172</v>
      </c>
      <c r="B4" t="str">
        <f>_xlfn.CONCAT("OTHER_",A4)</f>
        <v>OTHER_DOXYCYCLINE HYCLATE 100 MG, 42 capsule</v>
      </c>
    </row>
    <row r="5" spans="1:2">
      <c r="A5" t="s">
        <v>173</v>
      </c>
      <c r="B5" t="s">
        <v>174</v>
      </c>
    </row>
    <row r="6" spans="1:2">
      <c r="A6" t="s">
        <v>175</v>
      </c>
      <c r="B6" t="str">
        <f>_xlfn.CONCAT("OTHER_",A6)</f>
        <v>OTHER_PENICILLIN G BENZATHINE 1200000 UNIT/2ML IM SUSY</v>
      </c>
    </row>
    <row r="7" spans="1:2">
      <c r="A7" t="s">
        <v>176</v>
      </c>
      <c r="B7" t="s">
        <v>177</v>
      </c>
    </row>
    <row r="8" spans="1:2">
      <c r="A8" t="s">
        <v>178</v>
      </c>
      <c r="B8" t="str">
        <f>_xlfn.CONCAT("OTHER_",A8)</f>
        <v>OTHER_PENICILLIN G BENZATHINE 1200000 UNIT/2ML IM SUSY, 2 mL</v>
      </c>
    </row>
    <row r="9" spans="1:2">
      <c r="A9" t="s">
        <v>179</v>
      </c>
      <c r="B9" t="s">
        <v>180</v>
      </c>
    </row>
    <row r="10" spans="1:2">
      <c r="A10" t="s">
        <v>181</v>
      </c>
      <c r="B10" t="s">
        <v>161</v>
      </c>
    </row>
    <row r="11" spans="1:2">
      <c r="A11" t="s">
        <v>182</v>
      </c>
      <c r="B11" t="str">
        <f>_xlfn.CONCAT("OTHER_",A11)</f>
        <v>OTHER_PENICILLIN G BENZATHINE 1200000 UNIT/2ML IM SUSY, 8 mL</v>
      </c>
    </row>
    <row r="12" spans="1:2">
      <c r="A12" t="s">
        <v>183</v>
      </c>
      <c r="B12" t="s">
        <v>184</v>
      </c>
    </row>
    <row r="14" spans="1:2" ht="43.15">
      <c r="A14" s="109" t="s">
        <v>185</v>
      </c>
    </row>
    <row r="16" spans="1:2" s="84" customFormat="1">
      <c r="A16" s="84" t="s">
        <v>186</v>
      </c>
    </row>
    <row r="17" spans="1:1">
      <c r="A17" t="s">
        <v>187</v>
      </c>
    </row>
    <row r="18" spans="1:1">
      <c r="A18" t="s">
        <v>188</v>
      </c>
    </row>
    <row r="19" spans="1:1">
      <c r="A19" t="s">
        <v>189</v>
      </c>
    </row>
    <row r="20" spans="1:1">
      <c r="A20" t="s">
        <v>161</v>
      </c>
    </row>
    <row r="21" spans="1:1">
      <c r="A21" t="s">
        <v>184</v>
      </c>
    </row>
    <row r="22" spans="1:1">
      <c r="A22" t="s">
        <v>190</v>
      </c>
    </row>
    <row r="23" spans="1:1">
      <c r="A23" t="s">
        <v>191</v>
      </c>
    </row>
    <row r="24" spans="1:1">
      <c r="A24" t="s">
        <v>192</v>
      </c>
    </row>
    <row r="25" spans="1:1">
      <c r="A25" t="s">
        <v>193</v>
      </c>
    </row>
    <row r="26" spans="1:1">
      <c r="A26" t="s">
        <v>194</v>
      </c>
    </row>
    <row r="27" spans="1:1">
      <c r="A27" t="s">
        <v>195</v>
      </c>
    </row>
    <row r="28" spans="1:1">
      <c r="A28" t="s">
        <v>196</v>
      </c>
    </row>
    <row r="29" spans="1:1">
      <c r="A29" t="s">
        <v>197</v>
      </c>
    </row>
    <row r="30" spans="1:1">
      <c r="A30" t="s">
        <v>198</v>
      </c>
    </row>
    <row r="31" spans="1:1">
      <c r="A31" t="s">
        <v>199</v>
      </c>
    </row>
    <row r="32" spans="1:1">
      <c r="A32" t="s">
        <v>200</v>
      </c>
    </row>
    <row r="33" spans="1:1">
      <c r="A33" t="s">
        <v>201</v>
      </c>
    </row>
    <row r="34" spans="1:1">
      <c r="A34" t="s">
        <v>202</v>
      </c>
    </row>
    <row r="35" spans="1:1">
      <c r="A35" t="s">
        <v>203</v>
      </c>
    </row>
    <row r="36" spans="1:1">
      <c r="A36" t="s">
        <v>171</v>
      </c>
    </row>
    <row r="37" spans="1:1">
      <c r="A37" t="s">
        <v>174</v>
      </c>
    </row>
    <row r="38" spans="1:1">
      <c r="A38" t="s">
        <v>204</v>
      </c>
    </row>
    <row r="39" spans="1:1">
      <c r="A39" t="s">
        <v>205</v>
      </c>
    </row>
    <row r="40" spans="1:1">
      <c r="A40" t="s">
        <v>206</v>
      </c>
    </row>
    <row r="41" spans="1:1">
      <c r="A41" t="s">
        <v>207</v>
      </c>
    </row>
    <row r="42" spans="1:1">
      <c r="A42" t="s">
        <v>208</v>
      </c>
    </row>
    <row r="43" spans="1:1">
      <c r="A43" t="s">
        <v>209</v>
      </c>
    </row>
    <row r="44" spans="1:1">
      <c r="A44" t="s">
        <v>210</v>
      </c>
    </row>
    <row r="45" spans="1:1">
      <c r="A45" t="s">
        <v>211</v>
      </c>
    </row>
    <row r="46" spans="1:1">
      <c r="A46" t="s">
        <v>212</v>
      </c>
    </row>
    <row r="47" spans="1:1">
      <c r="A47" t="s">
        <v>213</v>
      </c>
    </row>
    <row r="48" spans="1:1">
      <c r="A48" t="s">
        <v>214</v>
      </c>
    </row>
    <row r="49" spans="1:1">
      <c r="A49" t="s">
        <v>215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62A648-676D-40F4-9E95-1D214D2424AA}">
  <dimension ref="A1:A160"/>
  <sheetViews>
    <sheetView topLeftCell="A139" workbookViewId="0">
      <selection activeCell="A2" sqref="A2:A160"/>
    </sheetView>
  </sheetViews>
  <sheetFormatPr defaultRowHeight="14.45"/>
  <sheetData>
    <row r="1" spans="1:1" s="84" customFormat="1">
      <c r="A1" s="84" t="s">
        <v>216</v>
      </c>
    </row>
    <row r="2" spans="1:1">
      <c r="A2" t="s">
        <v>217</v>
      </c>
    </row>
    <row r="3" spans="1:1">
      <c r="A3" t="s">
        <v>218</v>
      </c>
    </row>
    <row r="4" spans="1:1">
      <c r="A4" t="s">
        <v>219</v>
      </c>
    </row>
    <row r="5" spans="1:1">
      <c r="A5" t="s">
        <v>220</v>
      </c>
    </row>
    <row r="6" spans="1:1">
      <c r="A6" t="s">
        <v>221</v>
      </c>
    </row>
    <row r="7" spans="1:1">
      <c r="A7" t="s">
        <v>222</v>
      </c>
    </row>
    <row r="8" spans="1:1">
      <c r="A8" t="s">
        <v>223</v>
      </c>
    </row>
    <row r="9" spans="1:1">
      <c r="A9" t="s">
        <v>224</v>
      </c>
    </row>
    <row r="10" spans="1:1">
      <c r="A10" t="s">
        <v>225</v>
      </c>
    </row>
    <row r="11" spans="1:1">
      <c r="A11" t="s">
        <v>226</v>
      </c>
    </row>
    <row r="12" spans="1:1">
      <c r="A12" t="s">
        <v>227</v>
      </c>
    </row>
    <row r="13" spans="1:1">
      <c r="A13" t="s">
        <v>228</v>
      </c>
    </row>
    <row r="14" spans="1:1">
      <c r="A14" t="s">
        <v>229</v>
      </c>
    </row>
    <row r="15" spans="1:1">
      <c r="A15" t="s">
        <v>230</v>
      </c>
    </row>
    <row r="16" spans="1:1">
      <c r="A16" t="s">
        <v>231</v>
      </c>
    </row>
    <row r="17" spans="1:1">
      <c r="A17" t="s">
        <v>232</v>
      </c>
    </row>
    <row r="18" spans="1:1">
      <c r="A18" t="s">
        <v>233</v>
      </c>
    </row>
    <row r="19" spans="1:1">
      <c r="A19" t="s">
        <v>234</v>
      </c>
    </row>
    <row r="20" spans="1:1">
      <c r="A20" t="s">
        <v>235</v>
      </c>
    </row>
    <row r="21" spans="1:1">
      <c r="A21" t="s">
        <v>236</v>
      </c>
    </row>
    <row r="22" spans="1:1">
      <c r="A22" t="s">
        <v>237</v>
      </c>
    </row>
    <row r="23" spans="1:1">
      <c r="A23" t="s">
        <v>238</v>
      </c>
    </row>
    <row r="24" spans="1:1">
      <c r="A24" t="s">
        <v>239</v>
      </c>
    </row>
    <row r="25" spans="1:1">
      <c r="A25" t="s">
        <v>240</v>
      </c>
    </row>
    <row r="26" spans="1:1">
      <c r="A26" t="s">
        <v>241</v>
      </c>
    </row>
    <row r="27" spans="1:1">
      <c r="A27" t="s">
        <v>242</v>
      </c>
    </row>
    <row r="28" spans="1:1">
      <c r="A28" t="s">
        <v>243</v>
      </c>
    </row>
    <row r="29" spans="1:1">
      <c r="A29" t="s">
        <v>244</v>
      </c>
    </row>
    <row r="30" spans="1:1">
      <c r="A30" t="s">
        <v>245</v>
      </c>
    </row>
    <row r="31" spans="1:1">
      <c r="A31" t="s">
        <v>246</v>
      </c>
    </row>
    <row r="32" spans="1:1">
      <c r="A32" t="s">
        <v>247</v>
      </c>
    </row>
    <row r="33" spans="1:1">
      <c r="A33" t="s">
        <v>248</v>
      </c>
    </row>
    <row r="34" spans="1:1">
      <c r="A34" t="s">
        <v>249</v>
      </c>
    </row>
    <row r="35" spans="1:1">
      <c r="A35" t="s">
        <v>250</v>
      </c>
    </row>
    <row r="36" spans="1:1">
      <c r="A36" t="s">
        <v>251</v>
      </c>
    </row>
    <row r="37" spans="1:1">
      <c r="A37" t="s">
        <v>252</v>
      </c>
    </row>
    <row r="38" spans="1:1">
      <c r="A38" t="s">
        <v>253</v>
      </c>
    </row>
    <row r="39" spans="1:1">
      <c r="A39" t="s">
        <v>254</v>
      </c>
    </row>
    <row r="40" spans="1:1">
      <c r="A40" t="s">
        <v>40</v>
      </c>
    </row>
    <row r="41" spans="1:1">
      <c r="A41" t="s">
        <v>255</v>
      </c>
    </row>
    <row r="42" spans="1:1">
      <c r="A42" t="s">
        <v>256</v>
      </c>
    </row>
    <row r="43" spans="1:1">
      <c r="A43" t="s">
        <v>257</v>
      </c>
    </row>
    <row r="44" spans="1:1">
      <c r="A44" t="s">
        <v>258</v>
      </c>
    </row>
    <row r="45" spans="1:1">
      <c r="A45" t="s">
        <v>259</v>
      </c>
    </row>
    <row r="46" spans="1:1">
      <c r="A46" t="s">
        <v>260</v>
      </c>
    </row>
    <row r="47" spans="1:1">
      <c r="A47" t="s">
        <v>156</v>
      </c>
    </row>
    <row r="48" spans="1:1">
      <c r="A48" t="s">
        <v>261</v>
      </c>
    </row>
    <row r="49" spans="1:1">
      <c r="A49" t="s">
        <v>262</v>
      </c>
    </row>
    <row r="50" spans="1:1">
      <c r="A50" t="s">
        <v>263</v>
      </c>
    </row>
    <row r="51" spans="1:1">
      <c r="A51" t="s">
        <v>264</v>
      </c>
    </row>
    <row r="52" spans="1:1">
      <c r="A52" t="s">
        <v>265</v>
      </c>
    </row>
    <row r="53" spans="1:1">
      <c r="A53" t="s">
        <v>266</v>
      </c>
    </row>
    <row r="54" spans="1:1">
      <c r="A54" t="s">
        <v>267</v>
      </c>
    </row>
    <row r="55" spans="1:1">
      <c r="A55" t="s">
        <v>268</v>
      </c>
    </row>
    <row r="56" spans="1:1">
      <c r="A56" t="s">
        <v>269</v>
      </c>
    </row>
    <row r="57" spans="1:1">
      <c r="A57" t="s">
        <v>270</v>
      </c>
    </row>
    <row r="58" spans="1:1">
      <c r="A58" t="s">
        <v>271</v>
      </c>
    </row>
    <row r="59" spans="1:1">
      <c r="A59" t="s">
        <v>272</v>
      </c>
    </row>
    <row r="60" spans="1:1">
      <c r="A60" t="s">
        <v>273</v>
      </c>
    </row>
    <row r="61" spans="1:1">
      <c r="A61" t="s">
        <v>274</v>
      </c>
    </row>
    <row r="62" spans="1:1">
      <c r="A62" t="s">
        <v>275</v>
      </c>
    </row>
    <row r="63" spans="1:1">
      <c r="A63" t="s">
        <v>276</v>
      </c>
    </row>
    <row r="64" spans="1:1">
      <c r="A64" t="s">
        <v>277</v>
      </c>
    </row>
    <row r="65" spans="1:1">
      <c r="A65" t="s">
        <v>278</v>
      </c>
    </row>
    <row r="66" spans="1:1">
      <c r="A66" t="s">
        <v>279</v>
      </c>
    </row>
    <row r="67" spans="1:1">
      <c r="A67" t="s">
        <v>280</v>
      </c>
    </row>
    <row r="68" spans="1:1">
      <c r="A68" t="s">
        <v>281</v>
      </c>
    </row>
    <row r="69" spans="1:1">
      <c r="A69" t="s">
        <v>282</v>
      </c>
    </row>
    <row r="70" spans="1:1">
      <c r="A70" t="s">
        <v>283</v>
      </c>
    </row>
    <row r="71" spans="1:1">
      <c r="A71" t="s">
        <v>284</v>
      </c>
    </row>
    <row r="72" spans="1:1">
      <c r="A72" t="s">
        <v>285</v>
      </c>
    </row>
    <row r="73" spans="1:1">
      <c r="A73" t="s">
        <v>286</v>
      </c>
    </row>
    <row r="74" spans="1:1">
      <c r="A74" t="s">
        <v>287</v>
      </c>
    </row>
    <row r="75" spans="1:1">
      <c r="A75" t="s">
        <v>288</v>
      </c>
    </row>
    <row r="76" spans="1:1">
      <c r="A76" t="s">
        <v>289</v>
      </c>
    </row>
    <row r="77" spans="1:1">
      <c r="A77" t="s">
        <v>290</v>
      </c>
    </row>
    <row r="78" spans="1:1">
      <c r="A78" t="s">
        <v>291</v>
      </c>
    </row>
    <row r="79" spans="1:1">
      <c r="A79" t="s">
        <v>292</v>
      </c>
    </row>
    <row r="80" spans="1:1">
      <c r="A80" t="s">
        <v>293</v>
      </c>
    </row>
    <row r="81" spans="1:1">
      <c r="A81" t="s">
        <v>294</v>
      </c>
    </row>
    <row r="82" spans="1:1">
      <c r="A82" t="s">
        <v>295</v>
      </c>
    </row>
    <row r="83" spans="1:1">
      <c r="A83" t="s">
        <v>296</v>
      </c>
    </row>
    <row r="84" spans="1:1">
      <c r="A84" t="s">
        <v>297</v>
      </c>
    </row>
    <row r="85" spans="1:1">
      <c r="A85" t="s">
        <v>298</v>
      </c>
    </row>
    <row r="86" spans="1:1">
      <c r="A86" t="s">
        <v>299</v>
      </c>
    </row>
    <row r="87" spans="1:1">
      <c r="A87" t="s">
        <v>300</v>
      </c>
    </row>
    <row r="88" spans="1:1">
      <c r="A88" t="s">
        <v>301</v>
      </c>
    </row>
    <row r="89" spans="1:1">
      <c r="A89" t="s">
        <v>302</v>
      </c>
    </row>
    <row r="90" spans="1:1">
      <c r="A90" t="s">
        <v>303</v>
      </c>
    </row>
    <row r="91" spans="1:1">
      <c r="A91" t="s">
        <v>304</v>
      </c>
    </row>
    <row r="92" spans="1:1">
      <c r="A92" t="s">
        <v>305</v>
      </c>
    </row>
    <row r="93" spans="1:1">
      <c r="A93" t="s">
        <v>306</v>
      </c>
    </row>
    <row r="94" spans="1:1">
      <c r="A94" t="s">
        <v>307</v>
      </c>
    </row>
    <row r="95" spans="1:1">
      <c r="A95" t="s">
        <v>308</v>
      </c>
    </row>
    <row r="96" spans="1:1">
      <c r="A96" t="s">
        <v>309</v>
      </c>
    </row>
    <row r="97" spans="1:1">
      <c r="A97" t="s">
        <v>310</v>
      </c>
    </row>
    <row r="98" spans="1:1">
      <c r="A98" t="s">
        <v>311</v>
      </c>
    </row>
    <row r="99" spans="1:1">
      <c r="A99" t="s">
        <v>312</v>
      </c>
    </row>
    <row r="100" spans="1:1">
      <c r="A100" t="s">
        <v>313</v>
      </c>
    </row>
    <row r="101" spans="1:1">
      <c r="A101" t="s">
        <v>314</v>
      </c>
    </row>
    <row r="102" spans="1:1">
      <c r="A102" t="s">
        <v>315</v>
      </c>
    </row>
    <row r="103" spans="1:1">
      <c r="A103" t="s">
        <v>316</v>
      </c>
    </row>
    <row r="104" spans="1:1">
      <c r="A104" t="s">
        <v>317</v>
      </c>
    </row>
    <row r="105" spans="1:1">
      <c r="A105" t="s">
        <v>318</v>
      </c>
    </row>
    <row r="106" spans="1:1">
      <c r="A106" t="s">
        <v>319</v>
      </c>
    </row>
    <row r="107" spans="1:1">
      <c r="A107" t="s">
        <v>320</v>
      </c>
    </row>
    <row r="108" spans="1:1">
      <c r="A108" t="s">
        <v>321</v>
      </c>
    </row>
    <row r="109" spans="1:1">
      <c r="A109" t="s">
        <v>322</v>
      </c>
    </row>
    <row r="110" spans="1:1">
      <c r="A110" t="s">
        <v>323</v>
      </c>
    </row>
    <row r="111" spans="1:1">
      <c r="A111" t="s">
        <v>324</v>
      </c>
    </row>
    <row r="112" spans="1:1">
      <c r="A112" t="s">
        <v>325</v>
      </c>
    </row>
    <row r="113" spans="1:1">
      <c r="A113" t="s">
        <v>326</v>
      </c>
    </row>
    <row r="114" spans="1:1">
      <c r="A114" t="s">
        <v>327</v>
      </c>
    </row>
    <row r="115" spans="1:1">
      <c r="A115" t="s">
        <v>328</v>
      </c>
    </row>
    <row r="116" spans="1:1">
      <c r="A116" t="s">
        <v>329</v>
      </c>
    </row>
    <row r="117" spans="1:1">
      <c r="A117" t="s">
        <v>330</v>
      </c>
    </row>
    <row r="118" spans="1:1">
      <c r="A118" t="s">
        <v>331</v>
      </c>
    </row>
    <row r="119" spans="1:1">
      <c r="A119" t="s">
        <v>332</v>
      </c>
    </row>
    <row r="120" spans="1:1">
      <c r="A120" t="s">
        <v>333</v>
      </c>
    </row>
    <row r="121" spans="1:1">
      <c r="A121" t="s">
        <v>334</v>
      </c>
    </row>
    <row r="122" spans="1:1">
      <c r="A122" t="s">
        <v>335</v>
      </c>
    </row>
    <row r="123" spans="1:1">
      <c r="A123" t="s">
        <v>336</v>
      </c>
    </row>
    <row r="124" spans="1:1">
      <c r="A124" t="s">
        <v>337</v>
      </c>
    </row>
    <row r="125" spans="1:1">
      <c r="A125" t="s">
        <v>338</v>
      </c>
    </row>
    <row r="126" spans="1:1">
      <c r="A126" t="s">
        <v>339</v>
      </c>
    </row>
    <row r="127" spans="1:1">
      <c r="A127" t="s">
        <v>340</v>
      </c>
    </row>
    <row r="128" spans="1:1">
      <c r="A128" t="s">
        <v>341</v>
      </c>
    </row>
    <row r="129" spans="1:1">
      <c r="A129" t="s">
        <v>342</v>
      </c>
    </row>
    <row r="130" spans="1:1">
      <c r="A130" t="s">
        <v>343</v>
      </c>
    </row>
    <row r="131" spans="1:1">
      <c r="A131" t="s">
        <v>344</v>
      </c>
    </row>
    <row r="132" spans="1:1">
      <c r="A132" t="s">
        <v>345</v>
      </c>
    </row>
    <row r="133" spans="1:1">
      <c r="A133" t="s">
        <v>346</v>
      </c>
    </row>
    <row r="134" spans="1:1">
      <c r="A134" t="s">
        <v>347</v>
      </c>
    </row>
    <row r="135" spans="1:1">
      <c r="A135" t="s">
        <v>348</v>
      </c>
    </row>
    <row r="136" spans="1:1">
      <c r="A136" t="s">
        <v>349</v>
      </c>
    </row>
    <row r="137" spans="1:1">
      <c r="A137" t="s">
        <v>350</v>
      </c>
    </row>
    <row r="138" spans="1:1">
      <c r="A138" t="s">
        <v>351</v>
      </c>
    </row>
    <row r="139" spans="1:1">
      <c r="A139" t="s">
        <v>352</v>
      </c>
    </row>
    <row r="140" spans="1:1">
      <c r="A140" t="s">
        <v>353</v>
      </c>
    </row>
    <row r="141" spans="1:1">
      <c r="A141" t="s">
        <v>354</v>
      </c>
    </row>
    <row r="142" spans="1:1">
      <c r="A142" t="s">
        <v>355</v>
      </c>
    </row>
    <row r="143" spans="1:1">
      <c r="A143" t="s">
        <v>356</v>
      </c>
    </row>
    <row r="144" spans="1:1">
      <c r="A144" t="s">
        <v>357</v>
      </c>
    </row>
    <row r="145" spans="1:1">
      <c r="A145" t="s">
        <v>358</v>
      </c>
    </row>
    <row r="146" spans="1:1">
      <c r="A146" t="s">
        <v>359</v>
      </c>
    </row>
    <row r="147" spans="1:1">
      <c r="A147" t="s">
        <v>360</v>
      </c>
    </row>
    <row r="148" spans="1:1">
      <c r="A148" t="s">
        <v>361</v>
      </c>
    </row>
    <row r="149" spans="1:1">
      <c r="A149" t="s">
        <v>362</v>
      </c>
    </row>
    <row r="150" spans="1:1">
      <c r="A150" t="s">
        <v>363</v>
      </c>
    </row>
    <row r="151" spans="1:1">
      <c r="A151" t="s">
        <v>364</v>
      </c>
    </row>
    <row r="152" spans="1:1">
      <c r="A152" t="s">
        <v>365</v>
      </c>
    </row>
    <row r="153" spans="1:1">
      <c r="A153" t="s">
        <v>366</v>
      </c>
    </row>
    <row r="154" spans="1:1">
      <c r="A154" t="s">
        <v>367</v>
      </c>
    </row>
    <row r="155" spans="1:1">
      <c r="A155" t="s">
        <v>368</v>
      </c>
    </row>
    <row r="156" spans="1:1">
      <c r="A156" t="s">
        <v>369</v>
      </c>
    </row>
    <row r="157" spans="1:1">
      <c r="A157" t="s">
        <v>370</v>
      </c>
    </row>
    <row r="158" spans="1:1">
      <c r="A158" t="s">
        <v>371</v>
      </c>
    </row>
    <row r="159" spans="1:1">
      <c r="A159" t="s">
        <v>372</v>
      </c>
    </row>
    <row r="160" spans="1:1">
      <c r="A160" t="s">
        <v>373</v>
      </c>
    </row>
  </sheetData>
  <sortState xmlns:xlrd2="http://schemas.microsoft.com/office/spreadsheetml/2017/richdata2" ref="A2:A160">
    <sortCondition ref="A2:A16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D99B5-0A1B-4607-BF0D-8F115C07EEFC}">
  <sheetPr>
    <tabColor rgb="FFFFFFCC"/>
  </sheetPr>
  <dimension ref="A1:A2"/>
  <sheetViews>
    <sheetView workbookViewId="0">
      <selection activeCell="A2" sqref="A2"/>
    </sheetView>
  </sheetViews>
  <sheetFormatPr defaultRowHeight="14.45"/>
  <sheetData>
    <row r="1" spans="1:1">
      <c r="A1" t="s">
        <v>374</v>
      </c>
    </row>
    <row r="2" spans="1:1">
      <c r="A2" t="s">
        <v>375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54CE1-440D-46E9-992A-9CD891F80AFC}">
  <sheetPr>
    <tabColor rgb="FFFFFFCC"/>
  </sheetPr>
  <dimension ref="A1:I231"/>
  <sheetViews>
    <sheetView topLeftCell="A104" workbookViewId="0">
      <selection activeCell="A172" sqref="A172"/>
    </sheetView>
  </sheetViews>
  <sheetFormatPr defaultColWidth="45.85546875" defaultRowHeight="14.45"/>
  <cols>
    <col min="1" max="1" width="41.85546875" style="1" bestFit="1" customWidth="1"/>
    <col min="2" max="2" width="49.7109375" style="1" customWidth="1"/>
    <col min="3" max="3" width="23" style="1" bestFit="1" customWidth="1"/>
    <col min="4" max="4" width="29.28515625" style="1" customWidth="1"/>
    <col min="5" max="5" width="46" style="5" customWidth="1"/>
    <col min="6" max="6" width="25" style="5" customWidth="1"/>
    <col min="7" max="7" width="34.140625" style="33" customWidth="1"/>
    <col min="8" max="16384" width="45.85546875" style="1"/>
  </cols>
  <sheetData>
    <row r="1" spans="1:8">
      <c r="A1" s="111" t="s">
        <v>105</v>
      </c>
      <c r="B1" s="111"/>
      <c r="C1" s="111"/>
      <c r="D1" s="111"/>
      <c r="E1" s="111"/>
      <c r="F1" s="111"/>
      <c r="G1" s="111"/>
      <c r="H1" s="61"/>
    </row>
    <row r="2" spans="1:8" s="9" customFormat="1" ht="15" thickBot="1">
      <c r="A2" s="14" t="s">
        <v>8</v>
      </c>
      <c r="B2" s="14" t="s">
        <v>9</v>
      </c>
      <c r="C2" s="14" t="s">
        <v>376</v>
      </c>
      <c r="D2" s="14" t="s">
        <v>377</v>
      </c>
      <c r="E2" s="8" t="s">
        <v>106</v>
      </c>
      <c r="F2" s="14" t="s">
        <v>378</v>
      </c>
      <c r="G2" s="30" t="s">
        <v>15</v>
      </c>
      <c r="H2" s="20"/>
    </row>
    <row r="3" spans="1:8" s="7" customFormat="1">
      <c r="C3" s="53"/>
      <c r="D3" s="53"/>
      <c r="E3" s="6" t="s">
        <v>379</v>
      </c>
      <c r="F3" s="52"/>
      <c r="G3" s="31"/>
    </row>
    <row r="4" spans="1:8">
      <c r="A4" s="62" t="s">
        <v>30</v>
      </c>
      <c r="B4" t="s">
        <v>380</v>
      </c>
      <c r="C4" s="46" t="s">
        <v>381</v>
      </c>
      <c r="D4" s="46" t="s">
        <v>382</v>
      </c>
      <c r="E4" s="2" t="s">
        <v>383</v>
      </c>
      <c r="F4" s="44"/>
      <c r="G4" s="32" t="s">
        <v>384</v>
      </c>
    </row>
    <row r="5" spans="1:8">
      <c r="A5" s="62" t="s">
        <v>30</v>
      </c>
      <c r="B5" t="s">
        <v>385</v>
      </c>
      <c r="C5" s="46" t="s">
        <v>386</v>
      </c>
      <c r="D5" s="46" t="s">
        <v>387</v>
      </c>
      <c r="E5" s="2" t="s">
        <v>388</v>
      </c>
      <c r="F5" s="44"/>
      <c r="G5" s="32"/>
    </row>
    <row r="6" spans="1:8">
      <c r="A6" s="62" t="s">
        <v>30</v>
      </c>
      <c r="B6" t="s">
        <v>389</v>
      </c>
      <c r="C6" s="46" t="s">
        <v>390</v>
      </c>
      <c r="D6" s="46" t="s">
        <v>391</v>
      </c>
      <c r="E6" s="2" t="s">
        <v>392</v>
      </c>
      <c r="F6" s="44"/>
      <c r="G6" s="32" t="s">
        <v>384</v>
      </c>
    </row>
    <row r="7" spans="1:8" s="17" customFormat="1">
      <c r="A7" s="65" t="s">
        <v>30</v>
      </c>
      <c r="B7" s="45" t="s">
        <v>393</v>
      </c>
      <c r="C7" s="45" t="s">
        <v>394</v>
      </c>
      <c r="D7" s="45" t="s">
        <v>395</v>
      </c>
      <c r="E7" s="12" t="s">
        <v>396</v>
      </c>
      <c r="F7" s="45"/>
      <c r="G7" s="23" t="e">
        <f>CONST!#REF!</f>
        <v>#REF!</v>
      </c>
    </row>
    <row r="8" spans="1:8">
      <c r="A8" s="62" t="s">
        <v>30</v>
      </c>
      <c r="B8" s="46" t="s">
        <v>397</v>
      </c>
      <c r="C8" s="46" t="s">
        <v>398</v>
      </c>
      <c r="D8" s="46" t="s">
        <v>399</v>
      </c>
      <c r="E8" s="2" t="s">
        <v>400</v>
      </c>
      <c r="F8" s="44"/>
      <c r="G8" s="27" t="s">
        <v>401</v>
      </c>
    </row>
    <row r="9" spans="1:8" s="37" customFormat="1">
      <c r="A9" t="s">
        <v>1</v>
      </c>
      <c r="B9" t="s">
        <v>1</v>
      </c>
      <c r="C9" t="s">
        <v>1</v>
      </c>
      <c r="D9" t="s">
        <v>1</v>
      </c>
      <c r="E9" t="s">
        <v>402</v>
      </c>
      <c r="F9"/>
      <c r="G9" t="s">
        <v>403</v>
      </c>
    </row>
    <row r="10" spans="1:8">
      <c r="A10" s="62" t="s">
        <v>30</v>
      </c>
      <c r="B10" s="46" t="s">
        <v>404</v>
      </c>
      <c r="C10" s="46" t="s">
        <v>405</v>
      </c>
      <c r="D10" s="46" t="s">
        <v>406</v>
      </c>
      <c r="E10" s="2" t="s">
        <v>407</v>
      </c>
      <c r="F10" s="44"/>
      <c r="G10" s="32"/>
    </row>
    <row r="11" spans="1:8" s="17" customFormat="1">
      <c r="A11" s="65" t="s">
        <v>30</v>
      </c>
      <c r="B11" s="45" t="s">
        <v>408</v>
      </c>
      <c r="C11" s="45" t="s">
        <v>409</v>
      </c>
      <c r="D11" s="45" t="s">
        <v>410</v>
      </c>
      <c r="E11" s="12" t="s">
        <v>411</v>
      </c>
      <c r="F11" s="45"/>
      <c r="G11" s="23"/>
    </row>
    <row r="12" spans="1:8">
      <c r="A12" s="62" t="s">
        <v>30</v>
      </c>
      <c r="B12" s="46" t="s">
        <v>412</v>
      </c>
      <c r="C12" s="46" t="s">
        <v>413</v>
      </c>
      <c r="D12" s="46" t="s">
        <v>414</v>
      </c>
      <c r="E12" s="2" t="s">
        <v>415</v>
      </c>
      <c r="F12" s="44"/>
      <c r="G12" s="32"/>
    </row>
    <row r="13" spans="1:8">
      <c r="A13" s="46" t="s">
        <v>1</v>
      </c>
      <c r="B13" s="46" t="s">
        <v>1</v>
      </c>
      <c r="C13" s="46" t="s">
        <v>1</v>
      </c>
      <c r="D13" s="46" t="s">
        <v>1</v>
      </c>
      <c r="E13" s="2" t="str">
        <f>"@MaidenOtherName"</f>
        <v>@MaidenOtherName</v>
      </c>
      <c r="F13" s="44"/>
    </row>
    <row r="14" spans="1:8">
      <c r="A14" s="46" t="s">
        <v>1</v>
      </c>
      <c r="B14" s="46" t="s">
        <v>1</v>
      </c>
      <c r="C14" s="46" t="s">
        <v>1</v>
      </c>
      <c r="D14" s="46" t="s">
        <v>1</v>
      </c>
      <c r="E14" s="2" t="s">
        <v>416</v>
      </c>
      <c r="F14" s="44"/>
    </row>
    <row r="15" spans="1:8">
      <c r="A15" s="62" t="s">
        <v>30</v>
      </c>
      <c r="B15" s="46" t="s">
        <v>417</v>
      </c>
      <c r="C15" s="46" t="s">
        <v>418</v>
      </c>
      <c r="D15" s="46" t="s">
        <v>419</v>
      </c>
      <c r="E15" s="2" t="s">
        <v>420</v>
      </c>
      <c r="F15" s="44"/>
      <c r="G15" s="32"/>
    </row>
    <row r="16" spans="1:8">
      <c r="A16" s="62" t="s">
        <v>30</v>
      </c>
      <c r="B16" s="46" t="s">
        <v>421</v>
      </c>
      <c r="C16" s="46" t="s">
        <v>422</v>
      </c>
      <c r="D16" s="46" t="s">
        <v>423</v>
      </c>
      <c r="E16" s="2" t="s">
        <v>424</v>
      </c>
      <c r="F16" s="44"/>
      <c r="G16" s="32"/>
    </row>
    <row r="17" spans="1:7" s="18" customFormat="1">
      <c r="B17" s="57" t="s">
        <v>1</v>
      </c>
      <c r="C17" s="57" t="s">
        <v>1</v>
      </c>
      <c r="D17" s="57" t="s">
        <v>1</v>
      </c>
      <c r="E17" s="19" t="s">
        <v>425</v>
      </c>
      <c r="F17" s="59"/>
      <c r="G17" s="34" t="s">
        <v>426</v>
      </c>
    </row>
    <row r="18" spans="1:7" s="7" customFormat="1">
      <c r="C18" s="53"/>
      <c r="D18" s="53"/>
      <c r="E18" s="6" t="s">
        <v>427</v>
      </c>
      <c r="F18" s="52"/>
      <c r="G18" s="31"/>
    </row>
    <row r="19" spans="1:7">
      <c r="A19" s="46" t="s">
        <v>2</v>
      </c>
      <c r="B19" s="46" t="s">
        <v>2</v>
      </c>
      <c r="C19" s="46" t="s">
        <v>2</v>
      </c>
      <c r="D19" s="46" t="s">
        <v>2</v>
      </c>
      <c r="E19" s="2" t="s">
        <v>428</v>
      </c>
      <c r="F19" s="44"/>
      <c r="G19" s="32" t="s">
        <v>429</v>
      </c>
    </row>
    <row r="20" spans="1:7">
      <c r="A20" s="56" t="s">
        <v>30</v>
      </c>
      <c r="B20" s="47" t="s">
        <v>430</v>
      </c>
      <c r="C20" s="47" t="s">
        <v>431</v>
      </c>
      <c r="D20" s="47" t="s">
        <v>432</v>
      </c>
      <c r="E20" s="10" t="s">
        <v>433</v>
      </c>
      <c r="F20" s="47"/>
      <c r="G20" s="28"/>
    </row>
    <row r="21" spans="1:7">
      <c r="A21" s="56" t="s">
        <v>30</v>
      </c>
      <c r="B21" s="47" t="s">
        <v>430</v>
      </c>
      <c r="C21" s="47" t="s">
        <v>434</v>
      </c>
      <c r="D21" s="47" t="s">
        <v>435</v>
      </c>
      <c r="E21" s="10" t="s">
        <v>436</v>
      </c>
      <c r="F21" s="47"/>
      <c r="G21" s="28"/>
    </row>
    <row r="22" spans="1:7">
      <c r="A22" s="56" t="s">
        <v>30</v>
      </c>
      <c r="B22" s="47" t="s">
        <v>437</v>
      </c>
      <c r="C22" s="47" t="s">
        <v>438</v>
      </c>
      <c r="D22" s="47" t="s">
        <v>439</v>
      </c>
      <c r="E22" s="10" t="s">
        <v>440</v>
      </c>
      <c r="F22" s="47"/>
      <c r="G22" s="28"/>
    </row>
    <row r="23" spans="1:7">
      <c r="A23" s="56" t="s">
        <v>30</v>
      </c>
      <c r="B23" s="47" t="s">
        <v>441</v>
      </c>
      <c r="C23" s="47" t="s">
        <v>442</v>
      </c>
      <c r="D23" s="47" t="s">
        <v>443</v>
      </c>
      <c r="E23" s="10" t="s">
        <v>444</v>
      </c>
      <c r="F23" s="47"/>
      <c r="G23" s="28" t="s">
        <v>445</v>
      </c>
    </row>
    <row r="24" spans="1:7">
      <c r="A24" s="56" t="s">
        <v>30</v>
      </c>
      <c r="B24" s="47" t="s">
        <v>446</v>
      </c>
      <c r="C24" s="47" t="s">
        <v>447</v>
      </c>
      <c r="D24" s="47" t="s">
        <v>448</v>
      </c>
      <c r="E24" s="10" t="s">
        <v>449</v>
      </c>
      <c r="F24" s="47" t="s">
        <v>450</v>
      </c>
      <c r="G24" s="29" t="s">
        <v>451</v>
      </c>
    </row>
    <row r="25" spans="1:7">
      <c r="A25" s="56" t="s">
        <v>30</v>
      </c>
      <c r="B25" s="47" t="s">
        <v>452</v>
      </c>
      <c r="C25" s="47" t="s">
        <v>453</v>
      </c>
      <c r="D25" s="47" t="s">
        <v>454</v>
      </c>
      <c r="E25" s="10" t="s">
        <v>455</v>
      </c>
      <c r="F25" s="47" t="s">
        <v>456</v>
      </c>
      <c r="G25" s="28"/>
    </row>
    <row r="26" spans="1:7">
      <c r="A26" s="47" t="s">
        <v>2</v>
      </c>
      <c r="B26" s="47" t="s">
        <v>2</v>
      </c>
      <c r="C26" s="47" t="s">
        <v>2</v>
      </c>
      <c r="D26" s="47" t="s">
        <v>2</v>
      </c>
      <c r="E26" s="10" t="s">
        <v>457</v>
      </c>
      <c r="F26" s="47"/>
      <c r="G26" s="28" t="s">
        <v>458</v>
      </c>
    </row>
    <row r="27" spans="1:7">
      <c r="A27" s="63" t="s">
        <v>30</v>
      </c>
      <c r="B27" s="50" t="s">
        <v>459</v>
      </c>
      <c r="C27" s="49" t="s">
        <v>460</v>
      </c>
      <c r="D27" s="49" t="s">
        <v>461</v>
      </c>
      <c r="E27" s="11" t="s">
        <v>462</v>
      </c>
      <c r="F27" s="49" t="s">
        <v>450</v>
      </c>
      <c r="G27" s="26" t="s">
        <v>463</v>
      </c>
    </row>
    <row r="28" spans="1:7">
      <c r="A28" s="63" t="s">
        <v>30</v>
      </c>
      <c r="B28" s="50" t="s">
        <v>459</v>
      </c>
      <c r="C28" s="49" t="s">
        <v>464</v>
      </c>
      <c r="D28" s="49" t="s">
        <v>465</v>
      </c>
      <c r="E28" s="11" t="s">
        <v>466</v>
      </c>
      <c r="F28" s="49" t="s">
        <v>450</v>
      </c>
      <c r="G28" s="26" t="s">
        <v>467</v>
      </c>
    </row>
    <row r="29" spans="1:7">
      <c r="A29" s="63" t="s">
        <v>30</v>
      </c>
      <c r="B29" s="50" t="s">
        <v>459</v>
      </c>
      <c r="C29" s="49" t="s">
        <v>460</v>
      </c>
      <c r="D29" s="49" t="s">
        <v>461</v>
      </c>
      <c r="E29" s="11" t="s">
        <v>468</v>
      </c>
      <c r="F29" s="49" t="s">
        <v>450</v>
      </c>
      <c r="G29" s="26" t="s">
        <v>463</v>
      </c>
    </row>
    <row r="30" spans="1:7">
      <c r="A30" s="63" t="s">
        <v>30</v>
      </c>
      <c r="B30" s="50" t="s">
        <v>459</v>
      </c>
      <c r="C30" s="49" t="s">
        <v>469</v>
      </c>
      <c r="D30" s="49" t="s">
        <v>470</v>
      </c>
      <c r="E30" s="11" t="s">
        <v>471</v>
      </c>
      <c r="F30" s="49"/>
      <c r="G30" s="26" t="s">
        <v>472</v>
      </c>
    </row>
    <row r="31" spans="1:7">
      <c r="A31" s="50" t="s">
        <v>1</v>
      </c>
      <c r="B31" s="50" t="s">
        <v>1</v>
      </c>
      <c r="C31" s="50" t="s">
        <v>1</v>
      </c>
      <c r="D31" s="50" t="s">
        <v>1</v>
      </c>
      <c r="E31" s="11" t="str">
        <f>"@Fax"</f>
        <v>@Fax</v>
      </c>
      <c r="F31" s="49"/>
      <c r="G31" s="26" t="s">
        <v>473</v>
      </c>
    </row>
    <row r="32" spans="1:7" s="3" customFormat="1">
      <c r="A32" s="46" t="s">
        <v>1</v>
      </c>
      <c r="B32" s="46" t="s">
        <v>1</v>
      </c>
      <c r="C32" s="46" t="s">
        <v>1</v>
      </c>
      <c r="D32" s="46" t="s">
        <v>1</v>
      </c>
      <c r="E32" s="4" t="str">
        <f>"@ContactMethod"</f>
        <v>@ContactMethod</v>
      </c>
      <c r="F32" s="44"/>
      <c r="G32" s="32"/>
    </row>
    <row r="33" spans="1:9" s="3" customFormat="1">
      <c r="A33" s="46" t="s">
        <v>1</v>
      </c>
      <c r="B33" s="46" t="s">
        <v>1</v>
      </c>
      <c r="C33" s="46" t="s">
        <v>1</v>
      </c>
      <c r="D33" s="46" t="s">
        <v>1</v>
      </c>
      <c r="E33" s="4" t="str">
        <f>"@OfficalCity"</f>
        <v>@OfficalCity</v>
      </c>
      <c r="F33" s="44"/>
      <c r="G33" s="32"/>
    </row>
    <row r="34" spans="1:9" s="3" customFormat="1">
      <c r="A34" s="46" t="s">
        <v>1</v>
      </c>
      <c r="B34" s="46" t="s">
        <v>1</v>
      </c>
      <c r="C34" s="46" t="s">
        <v>1</v>
      </c>
      <c r="D34" s="46" t="s">
        <v>1</v>
      </c>
      <c r="E34" s="4" t="str">
        <f>"@ResidenceType"</f>
        <v>@ResidenceType</v>
      </c>
      <c r="F34" s="44"/>
      <c r="G34" s="32"/>
    </row>
    <row r="35" spans="1:9" s="3" customFormat="1">
      <c r="A35" s="46" t="s">
        <v>1</v>
      </c>
      <c r="B35" s="46" t="s">
        <v>1</v>
      </c>
      <c r="C35" s="46" t="s">
        <v>1</v>
      </c>
      <c r="D35" s="46" t="s">
        <v>1</v>
      </c>
      <c r="E35" s="4" t="str">
        <f>"@AddressStatus"</f>
        <v>@AddressStatus</v>
      </c>
      <c r="F35" s="44"/>
      <c r="G35" s="32"/>
    </row>
    <row r="36" spans="1:9" s="3" customFormat="1">
      <c r="A36" s="46" t="s">
        <v>1</v>
      </c>
      <c r="B36" s="46" t="s">
        <v>1</v>
      </c>
      <c r="C36" s="46" t="s">
        <v>1</v>
      </c>
      <c r="D36" s="46" t="s">
        <v>1</v>
      </c>
      <c r="E36" s="4" t="str">
        <f>"@ValidationDiffs"</f>
        <v>@ValidationDiffs</v>
      </c>
      <c r="F36" s="44"/>
      <c r="G36" s="32"/>
    </row>
    <row r="37" spans="1:9" s="3" customFormat="1">
      <c r="A37" s="46" t="s">
        <v>1</v>
      </c>
      <c r="B37" s="46" t="s">
        <v>1</v>
      </c>
      <c r="C37" s="46" t="s">
        <v>1</v>
      </c>
      <c r="D37" s="46" t="s">
        <v>1</v>
      </c>
      <c r="E37" s="4" t="str">
        <f>"@GIS"</f>
        <v>@GIS</v>
      </c>
      <c r="F37" s="44"/>
      <c r="G37" s="32"/>
    </row>
    <row r="38" spans="1:9" s="3" customFormat="1">
      <c r="A38" s="52"/>
      <c r="B38" s="52"/>
      <c r="C38" s="52"/>
      <c r="D38" s="52"/>
      <c r="E38" s="52" t="s">
        <v>474</v>
      </c>
      <c r="F38" s="52"/>
      <c r="G38" s="52"/>
      <c r="H38" s="52"/>
      <c r="I38" s="53"/>
    </row>
    <row r="39" spans="1:9" s="3" customFormat="1">
      <c r="A39" s="54"/>
      <c r="B39" s="54"/>
      <c r="C39" s="54"/>
      <c r="D39" s="54"/>
      <c r="E39" s="54" t="s">
        <v>475</v>
      </c>
      <c r="F39" s="54"/>
      <c r="G39" s="54"/>
      <c r="H39" s="54"/>
      <c r="I39" s="55"/>
    </row>
    <row r="40" spans="1:9" s="3" customFormat="1">
      <c r="A40" s="65" t="s">
        <v>476</v>
      </c>
      <c r="B40" s="65"/>
      <c r="C40" s="45" t="s">
        <v>477</v>
      </c>
      <c r="D40" s="45" t="s">
        <v>478</v>
      </c>
      <c r="E40" s="45" t="s">
        <v>479</v>
      </c>
      <c r="F40" s="45"/>
      <c r="G40" s="45"/>
      <c r="H40" s="45" t="s">
        <v>480</v>
      </c>
      <c r="I40" s="44"/>
    </row>
    <row r="41" spans="1:9" s="3" customFormat="1">
      <c r="A41" s="40" t="s">
        <v>476</v>
      </c>
      <c r="B41" s="40"/>
      <c r="C41" s="44" t="s">
        <v>481</v>
      </c>
      <c r="D41" s="44" t="s">
        <v>482</v>
      </c>
      <c r="E41" s="44" t="s">
        <v>483</v>
      </c>
      <c r="F41" s="44"/>
      <c r="G41" s="44"/>
      <c r="H41" s="44"/>
      <c r="I41" s="44"/>
    </row>
    <row r="42" spans="1:9" s="3" customFormat="1">
      <c r="A42" s="44" t="s">
        <v>2</v>
      </c>
      <c r="B42" s="44" t="s">
        <v>2</v>
      </c>
      <c r="C42" s="44" t="s">
        <v>2</v>
      </c>
      <c r="D42" s="44" t="s">
        <v>2</v>
      </c>
      <c r="E42" s="44" t="s">
        <v>484</v>
      </c>
      <c r="F42" s="44" t="s">
        <v>485</v>
      </c>
      <c r="G42" s="44" t="s">
        <v>485</v>
      </c>
      <c r="H42" t="s">
        <v>486</v>
      </c>
      <c r="I42" s="44"/>
    </row>
    <row r="43" spans="1:9" s="3" customFormat="1">
      <c r="A43" s="40" t="s">
        <v>476</v>
      </c>
      <c r="B43" s="40"/>
      <c r="C43" s="44" t="s">
        <v>487</v>
      </c>
      <c r="D43" s="44" t="s">
        <v>488</v>
      </c>
      <c r="E43" s="44" t="s">
        <v>489</v>
      </c>
      <c r="F43" s="44"/>
      <c r="G43" s="44"/>
      <c r="H43" s="46"/>
      <c r="I43" s="44"/>
    </row>
    <row r="44" spans="1:9" s="3" customFormat="1">
      <c r="A44" s="40" t="s">
        <v>476</v>
      </c>
      <c r="B44" s="40"/>
      <c r="C44" s="44" t="s">
        <v>490</v>
      </c>
      <c r="D44" s="44" t="s">
        <v>491</v>
      </c>
      <c r="E44" s="44" t="s">
        <v>492</v>
      </c>
      <c r="F44" s="44"/>
      <c r="G44" s="44"/>
      <c r="H44" s="44"/>
      <c r="I44" s="44"/>
    </row>
    <row r="45" spans="1:9" s="3" customFormat="1">
      <c r="A45" s="44" t="s">
        <v>1</v>
      </c>
      <c r="B45" s="44" t="s">
        <v>1</v>
      </c>
      <c r="C45" s="44" t="s">
        <v>1</v>
      </c>
      <c r="D45" s="44" t="s">
        <v>1</v>
      </c>
      <c r="E45" s="44" t="s">
        <v>493</v>
      </c>
      <c r="F45" s="44"/>
      <c r="G45" s="44"/>
      <c r="H45" s="44"/>
      <c r="I45" s="44"/>
    </row>
    <row r="46" spans="1:9" s="3" customFormat="1">
      <c r="A46" s="44" t="s">
        <v>1</v>
      </c>
      <c r="B46" s="44" t="s">
        <v>1</v>
      </c>
      <c r="C46" s="44" t="s">
        <v>1</v>
      </c>
      <c r="D46" s="44" t="s">
        <v>1</v>
      </c>
      <c r="E46" s="44" t="s">
        <v>494</v>
      </c>
      <c r="F46" s="44"/>
      <c r="G46" s="44"/>
      <c r="H46" s="44"/>
      <c r="I46" s="44"/>
    </row>
    <row r="47" spans="1:9" s="3" customFormat="1">
      <c r="A47" s="65" t="s">
        <v>476</v>
      </c>
      <c r="B47" s="65"/>
      <c r="C47" s="45" t="s">
        <v>495</v>
      </c>
      <c r="D47" s="45" t="s">
        <v>496</v>
      </c>
      <c r="E47" s="45" t="s">
        <v>497</v>
      </c>
      <c r="F47" s="45"/>
      <c r="G47" s="45"/>
      <c r="H47" s="45" t="s">
        <v>480</v>
      </c>
      <c r="I47" s="44"/>
    </row>
    <row r="48" spans="1:9" s="3" customFormat="1">
      <c r="A48" s="44" t="s">
        <v>1</v>
      </c>
      <c r="B48" s="44" t="s">
        <v>1</v>
      </c>
      <c r="C48" s="44" t="s">
        <v>1</v>
      </c>
      <c r="D48" s="44" t="s">
        <v>1</v>
      </c>
      <c r="E48" s="44" t="s">
        <v>498</v>
      </c>
      <c r="F48" s="44"/>
      <c r="G48" s="44"/>
      <c r="H48" s="44"/>
      <c r="I48" s="44"/>
    </row>
    <row r="49" spans="1:9" s="3" customFormat="1">
      <c r="A49" s="40" t="s">
        <v>476</v>
      </c>
      <c r="B49" s="40"/>
      <c r="C49" s="44" t="s">
        <v>499</v>
      </c>
      <c r="D49" s="44" t="s">
        <v>500</v>
      </c>
      <c r="E49" s="44" t="s">
        <v>501</v>
      </c>
      <c r="F49" s="44"/>
      <c r="G49" s="44"/>
      <c r="H49" s="44"/>
      <c r="I49" s="44"/>
    </row>
    <row r="50" spans="1:9" s="3" customFormat="1">
      <c r="A50" s="40" t="s">
        <v>502</v>
      </c>
      <c r="B50" s="40"/>
      <c r="C50" s="44" t="s">
        <v>503</v>
      </c>
      <c r="D50" s="44" t="s">
        <v>504</v>
      </c>
      <c r="E50" s="44" t="s">
        <v>505</v>
      </c>
      <c r="F50" s="44" t="s">
        <v>506</v>
      </c>
      <c r="G50" s="44" t="s">
        <v>506</v>
      </c>
      <c r="H50" s="44"/>
      <c r="I50" s="44"/>
    </row>
    <row r="51" spans="1:9" s="3" customFormat="1">
      <c r="A51" s="65" t="s">
        <v>502</v>
      </c>
      <c r="B51" s="65"/>
      <c r="C51" s="45" t="s">
        <v>507</v>
      </c>
      <c r="D51" s="45" t="s">
        <v>508</v>
      </c>
      <c r="E51" s="45" t="s">
        <v>509</v>
      </c>
      <c r="F51" s="45"/>
      <c r="G51" s="45"/>
      <c r="H51" s="45" t="s">
        <v>480</v>
      </c>
      <c r="I51" s="44"/>
    </row>
    <row r="52" spans="1:9" s="3" customFormat="1">
      <c r="A52" s="40" t="s">
        <v>502</v>
      </c>
      <c r="B52" s="40"/>
      <c r="C52" s="44" t="s">
        <v>510</v>
      </c>
      <c r="D52" s="44" t="s">
        <v>511</v>
      </c>
      <c r="E52" s="44" t="s">
        <v>512</v>
      </c>
      <c r="F52" s="44"/>
      <c r="G52" s="44"/>
      <c r="H52" s="44"/>
      <c r="I52" s="44"/>
    </row>
    <row r="53" spans="1:9" s="3" customFormat="1">
      <c r="A53" s="40" t="s">
        <v>502</v>
      </c>
      <c r="B53" s="40"/>
      <c r="C53" s="44" t="s">
        <v>513</v>
      </c>
      <c r="D53" s="44" t="s">
        <v>514</v>
      </c>
      <c r="E53" s="44" t="s">
        <v>515</v>
      </c>
      <c r="F53" s="44"/>
      <c r="G53" s="44"/>
      <c r="H53" s="44"/>
      <c r="I53" s="44"/>
    </row>
    <row r="54" spans="1:9" s="3" customFormat="1">
      <c r="A54" s="54"/>
      <c r="B54" s="54"/>
      <c r="C54" s="54"/>
      <c r="D54" s="54"/>
      <c r="E54" s="54" t="s">
        <v>516</v>
      </c>
      <c r="F54" s="54"/>
      <c r="G54" s="54"/>
      <c r="H54" s="54"/>
      <c r="I54" s="55"/>
    </row>
    <row r="55" spans="1:9" s="3" customFormat="1">
      <c r="A55" s="64" t="s">
        <v>49</v>
      </c>
      <c r="B55" s="64"/>
      <c r="C55" s="55" t="s">
        <v>517</v>
      </c>
      <c r="D55" s="55" t="s">
        <v>518</v>
      </c>
      <c r="E55" s="55" t="s">
        <v>519</v>
      </c>
      <c r="F55" s="55"/>
      <c r="G55" s="55"/>
      <c r="H55" s="55"/>
      <c r="I55" s="42"/>
    </row>
    <row r="56" spans="1:9" s="3" customFormat="1">
      <c r="A56" s="40" t="s">
        <v>49</v>
      </c>
      <c r="B56" s="40"/>
      <c r="C56" s="44" t="s">
        <v>520</v>
      </c>
      <c r="D56" s="44" t="s">
        <v>521</v>
      </c>
      <c r="E56" s="44" t="s">
        <v>522</v>
      </c>
      <c r="F56" s="44"/>
      <c r="G56" s="44"/>
      <c r="H56" s="44"/>
      <c r="I56" s="44"/>
    </row>
    <row r="57" spans="1:9" s="3" customFormat="1">
      <c r="A57" s="44" t="s">
        <v>2</v>
      </c>
      <c r="B57" s="44" t="s">
        <v>2</v>
      </c>
      <c r="C57" s="44" t="s">
        <v>2</v>
      </c>
      <c r="D57" s="44" t="s">
        <v>2</v>
      </c>
      <c r="E57" s="44" t="s">
        <v>523</v>
      </c>
      <c r="F57" s="44" t="s">
        <v>524</v>
      </c>
      <c r="G57" s="44" t="s">
        <v>524</v>
      </c>
      <c r="H57" t="s">
        <v>486</v>
      </c>
      <c r="I57" s="44"/>
    </row>
    <row r="58" spans="1:9" s="3" customFormat="1">
      <c r="A58" s="40" t="s">
        <v>49</v>
      </c>
      <c r="B58" s="40"/>
      <c r="C58" s="44" t="s">
        <v>525</v>
      </c>
      <c r="D58" s="44" t="s">
        <v>526</v>
      </c>
      <c r="E58" s="44" t="s">
        <v>489</v>
      </c>
      <c r="F58" s="44"/>
      <c r="G58" s="44"/>
      <c r="H58" s="46"/>
      <c r="I58" s="44"/>
    </row>
    <row r="59" spans="1:9" s="3" customFormat="1">
      <c r="A59" s="44" t="s">
        <v>2</v>
      </c>
      <c r="B59" s="44" t="s">
        <v>2</v>
      </c>
      <c r="C59" s="44" t="s">
        <v>2</v>
      </c>
      <c r="D59" s="44" t="s">
        <v>2</v>
      </c>
      <c r="E59" s="44" t="s">
        <v>527</v>
      </c>
      <c r="F59" s="44" t="s">
        <v>528</v>
      </c>
      <c r="G59" s="44" t="s">
        <v>528</v>
      </c>
      <c r="H59" t="s">
        <v>486</v>
      </c>
      <c r="I59" s="44"/>
    </row>
    <row r="60" spans="1:9" s="3" customFormat="1">
      <c r="A60" s="40" t="s">
        <v>49</v>
      </c>
      <c r="B60" s="40"/>
      <c r="C60" s="44" t="s">
        <v>529</v>
      </c>
      <c r="D60" s="44" t="s">
        <v>530</v>
      </c>
      <c r="E60" s="44" t="s">
        <v>531</v>
      </c>
      <c r="F60" s="44"/>
      <c r="G60" s="44"/>
      <c r="H60" s="46"/>
      <c r="I60" s="44"/>
    </row>
    <row r="61" spans="1:9" s="3" customFormat="1">
      <c r="A61" s="40" t="s">
        <v>49</v>
      </c>
      <c r="B61" s="40"/>
      <c r="C61" s="44" t="s">
        <v>532</v>
      </c>
      <c r="D61" s="44" t="s">
        <v>533</v>
      </c>
      <c r="E61" s="44" t="s">
        <v>534</v>
      </c>
      <c r="F61" s="44"/>
      <c r="G61" s="44"/>
      <c r="H61" s="44"/>
      <c r="I61" s="44"/>
    </row>
    <row r="62" spans="1:9" s="3" customFormat="1">
      <c r="A62" s="40" t="s">
        <v>49</v>
      </c>
      <c r="B62" s="40"/>
      <c r="C62" s="44" t="s">
        <v>535</v>
      </c>
      <c r="D62" s="44" t="s">
        <v>536</v>
      </c>
      <c r="E62" s="44" t="s">
        <v>537</v>
      </c>
      <c r="F62" s="44"/>
      <c r="G62" s="44"/>
      <c r="H62" s="44"/>
      <c r="I62" s="44"/>
    </row>
    <row r="63" spans="1:9" s="3" customFormat="1">
      <c r="A63" s="40" t="s">
        <v>49</v>
      </c>
      <c r="B63" s="40"/>
      <c r="C63" s="44" t="s">
        <v>538</v>
      </c>
      <c r="D63" s="44" t="s">
        <v>539</v>
      </c>
      <c r="E63" s="44" t="s">
        <v>540</v>
      </c>
      <c r="F63" s="44"/>
      <c r="G63" s="44"/>
      <c r="H63" s="44"/>
      <c r="I63" s="44"/>
    </row>
    <row r="64" spans="1:9" s="3" customFormat="1">
      <c r="A64" s="40" t="s">
        <v>49</v>
      </c>
      <c r="B64" s="40"/>
      <c r="C64" s="44" t="s">
        <v>541</v>
      </c>
      <c r="D64" s="44" t="s">
        <v>542</v>
      </c>
      <c r="E64" s="44" t="s">
        <v>543</v>
      </c>
      <c r="F64" s="44"/>
      <c r="G64" s="44"/>
      <c r="H64" s="44"/>
      <c r="I64" s="44"/>
    </row>
    <row r="65" spans="1:9" s="3" customFormat="1">
      <c r="A65" s="40" t="s">
        <v>49</v>
      </c>
      <c r="B65" s="40"/>
      <c r="C65" s="44" t="s">
        <v>544</v>
      </c>
      <c r="D65" s="44" t="s">
        <v>545</v>
      </c>
      <c r="E65" s="44" t="s">
        <v>546</v>
      </c>
      <c r="F65" s="44"/>
      <c r="G65" s="44"/>
      <c r="H65" s="44"/>
      <c r="I65" s="44"/>
    </row>
    <row r="66" spans="1:9" s="3" customFormat="1">
      <c r="A66" s="40" t="s">
        <v>49</v>
      </c>
      <c r="B66" s="40"/>
      <c r="C66" s="44" t="s">
        <v>547</v>
      </c>
      <c r="D66" s="44" t="s">
        <v>548</v>
      </c>
      <c r="E66" s="44" t="s">
        <v>505</v>
      </c>
      <c r="F66" s="44" t="s">
        <v>506</v>
      </c>
      <c r="G66" s="44" t="s">
        <v>506</v>
      </c>
      <c r="H66" s="44"/>
      <c r="I66" s="44"/>
    </row>
    <row r="67" spans="1:9" s="3" customFormat="1">
      <c r="A67" s="40" t="s">
        <v>49</v>
      </c>
      <c r="B67" s="40"/>
      <c r="C67" s="44" t="s">
        <v>549</v>
      </c>
      <c r="D67" s="44" t="s">
        <v>550</v>
      </c>
      <c r="E67" s="44" t="s">
        <v>551</v>
      </c>
      <c r="F67" s="44"/>
      <c r="G67" s="44"/>
      <c r="H67" s="44"/>
      <c r="I67" s="44"/>
    </row>
    <row r="68" spans="1:9" s="3" customFormat="1">
      <c r="A68" s="40" t="s">
        <v>49</v>
      </c>
      <c r="B68" s="40"/>
      <c r="C68" s="44" t="s">
        <v>552</v>
      </c>
      <c r="D68" s="44" t="s">
        <v>553</v>
      </c>
      <c r="E68" s="44" t="s">
        <v>554</v>
      </c>
      <c r="F68" s="44"/>
      <c r="G68" s="44"/>
      <c r="H68" s="44"/>
      <c r="I68" s="44"/>
    </row>
    <row r="69" spans="1:9" s="3" customFormat="1">
      <c r="A69" s="40" t="s">
        <v>49</v>
      </c>
      <c r="B69" s="40"/>
      <c r="C69" s="41" t="s">
        <v>555</v>
      </c>
      <c r="D69" s="44" t="s">
        <v>556</v>
      </c>
      <c r="E69" s="44" t="s">
        <v>557</v>
      </c>
      <c r="F69" s="44" t="s">
        <v>558</v>
      </c>
      <c r="G69" s="44" t="s">
        <v>558</v>
      </c>
      <c r="H69" s="44"/>
      <c r="I69" s="44"/>
    </row>
    <row r="70" spans="1:9" s="3" customFormat="1">
      <c r="A70" s="40" t="s">
        <v>559</v>
      </c>
      <c r="B70" s="3" t="s">
        <v>560</v>
      </c>
      <c r="C70" s="44" t="s">
        <v>561</v>
      </c>
      <c r="D70" s="44" t="s">
        <v>562</v>
      </c>
      <c r="E70" s="44" t="s">
        <v>563</v>
      </c>
      <c r="F70" s="44"/>
      <c r="G70" s="44"/>
      <c r="H70" s="44"/>
      <c r="I70" s="44"/>
    </row>
    <row r="71" spans="1:9" s="3" customFormat="1">
      <c r="A71" s="44" t="s">
        <v>1</v>
      </c>
      <c r="B71" s="44" t="s">
        <v>1</v>
      </c>
      <c r="C71" s="44" t="s">
        <v>1</v>
      </c>
      <c r="D71" s="44" t="s">
        <v>1</v>
      </c>
      <c r="E71" s="44" t="s">
        <v>564</v>
      </c>
      <c r="F71" s="44"/>
      <c r="G71" s="44"/>
      <c r="H71" s="44"/>
      <c r="I71" s="44"/>
    </row>
    <row r="72" spans="1:9" s="3" customFormat="1">
      <c r="A72" s="45" t="s">
        <v>1</v>
      </c>
      <c r="B72" s="45" t="s">
        <v>1</v>
      </c>
      <c r="C72" s="45" t="s">
        <v>1</v>
      </c>
      <c r="D72" s="45" t="s">
        <v>1</v>
      </c>
      <c r="E72" s="45" t="s">
        <v>565</v>
      </c>
      <c r="F72" s="45"/>
      <c r="G72" s="45"/>
      <c r="H72" s="45" t="s">
        <v>480</v>
      </c>
      <c r="I72" s="44"/>
    </row>
    <row r="73" spans="1:9" s="3" customFormat="1">
      <c r="A73" s="40" t="s">
        <v>49</v>
      </c>
      <c r="B73" s="40"/>
      <c r="C73" s="44" t="s">
        <v>566</v>
      </c>
      <c r="D73" s="44" t="s">
        <v>567</v>
      </c>
      <c r="E73" s="44" t="s">
        <v>568</v>
      </c>
      <c r="F73" s="44"/>
      <c r="G73" s="44"/>
      <c r="H73" s="44"/>
      <c r="I73" s="44"/>
    </row>
    <row r="74" spans="1:9" s="3" customFormat="1">
      <c r="A74" s="40" t="s">
        <v>49</v>
      </c>
      <c r="B74" s="40"/>
      <c r="C74" s="44" t="s">
        <v>569</v>
      </c>
      <c r="D74" s="44" t="s">
        <v>570</v>
      </c>
      <c r="E74" s="44" t="s">
        <v>571</v>
      </c>
      <c r="F74" s="44"/>
      <c r="G74" s="44"/>
      <c r="H74" s="44"/>
      <c r="I74" s="44"/>
    </row>
    <row r="75" spans="1:9" s="3" customFormat="1">
      <c r="A75" s="40" t="s">
        <v>49</v>
      </c>
      <c r="B75" s="40"/>
      <c r="C75" s="44" t="s">
        <v>572</v>
      </c>
      <c r="D75" s="44" t="s">
        <v>573</v>
      </c>
      <c r="E75" s="44" t="s">
        <v>574</v>
      </c>
      <c r="F75" s="44"/>
      <c r="G75" s="44"/>
      <c r="H75" s="46"/>
      <c r="I75" s="44"/>
    </row>
    <row r="76" spans="1:9" s="3" customFormat="1">
      <c r="A76" s="40" t="s">
        <v>49</v>
      </c>
      <c r="B76" s="40"/>
      <c r="C76" s="44" t="s">
        <v>541</v>
      </c>
      <c r="D76" s="44" t="s">
        <v>542</v>
      </c>
      <c r="E76" s="44" t="s">
        <v>575</v>
      </c>
      <c r="F76" s="44"/>
      <c r="G76" s="44"/>
      <c r="H76" s="44"/>
      <c r="I76" s="44"/>
    </row>
    <row r="77" spans="1:9" s="3" customFormat="1" hidden="1">
      <c r="A77" s="54"/>
      <c r="B77" s="54"/>
      <c r="C77" s="54"/>
      <c r="D77" s="54"/>
      <c r="E77" s="54" t="s">
        <v>576</v>
      </c>
      <c r="F77" s="54"/>
      <c r="G77" s="54"/>
      <c r="H77" s="54"/>
      <c r="I77" s="55"/>
    </row>
    <row r="78" spans="1:9" s="3" customFormat="1" hidden="1">
      <c r="A78" s="44" t="s">
        <v>2</v>
      </c>
      <c r="B78" s="44" t="s">
        <v>2</v>
      </c>
      <c r="C78" s="44" t="s">
        <v>2</v>
      </c>
      <c r="D78" s="44" t="s">
        <v>2</v>
      </c>
      <c r="E78" s="44" t="s">
        <v>577</v>
      </c>
      <c r="F78" s="44"/>
      <c r="G78" s="44"/>
      <c r="H78" t="s">
        <v>578</v>
      </c>
      <c r="I78" s="44"/>
    </row>
    <row r="79" spans="1:9" s="3" customFormat="1" hidden="1">
      <c r="A79" s="44" t="s">
        <v>2</v>
      </c>
      <c r="B79" s="44" t="s">
        <v>2</v>
      </c>
      <c r="C79" s="44" t="s">
        <v>2</v>
      </c>
      <c r="D79" s="44" t="s">
        <v>2</v>
      </c>
      <c r="E79" s="44" t="s">
        <v>579</v>
      </c>
      <c r="F79" s="44" t="s">
        <v>580</v>
      </c>
      <c r="G79" s="44" t="s">
        <v>580</v>
      </c>
      <c r="H79" t="s">
        <v>578</v>
      </c>
      <c r="I79" s="44"/>
    </row>
    <row r="80" spans="1:9" s="3" customFormat="1" hidden="1">
      <c r="A80" s="44" t="s">
        <v>2</v>
      </c>
      <c r="B80" s="44" t="s">
        <v>2</v>
      </c>
      <c r="C80" s="44" t="s">
        <v>2</v>
      </c>
      <c r="D80" s="44" t="s">
        <v>2</v>
      </c>
      <c r="E80" s="44" t="s">
        <v>581</v>
      </c>
      <c r="F80" s="44"/>
      <c r="G80" s="44"/>
      <c r="H80" t="s">
        <v>578</v>
      </c>
      <c r="I80" s="44"/>
    </row>
    <row r="81" spans="1:9" s="3" customFormat="1" hidden="1">
      <c r="A81" s="44" t="s">
        <v>2</v>
      </c>
      <c r="B81" s="44" t="s">
        <v>2</v>
      </c>
      <c r="C81" s="44" t="s">
        <v>2</v>
      </c>
      <c r="D81" s="44" t="s">
        <v>2</v>
      </c>
      <c r="E81" s="44" t="s">
        <v>582</v>
      </c>
      <c r="F81" s="44" t="s">
        <v>583</v>
      </c>
      <c r="G81" s="44" t="s">
        <v>583</v>
      </c>
      <c r="H81" t="s">
        <v>578</v>
      </c>
      <c r="I81" s="44"/>
    </row>
    <row r="82" spans="1:9" s="3" customFormat="1" hidden="1">
      <c r="A82" s="44" t="s">
        <v>2</v>
      </c>
      <c r="B82" s="44" t="s">
        <v>2</v>
      </c>
      <c r="C82" s="44" t="s">
        <v>2</v>
      </c>
      <c r="D82" s="44" t="s">
        <v>2</v>
      </c>
      <c r="E82" s="44" t="s">
        <v>563</v>
      </c>
      <c r="F82" s="44"/>
      <c r="G82" s="44"/>
      <c r="H82" t="s">
        <v>578</v>
      </c>
      <c r="I82" s="44"/>
    </row>
    <row r="83" spans="1:9" s="3" customFormat="1" hidden="1">
      <c r="A83" s="45" t="s">
        <v>2</v>
      </c>
      <c r="B83" s="45" t="s">
        <v>2</v>
      </c>
      <c r="C83" s="45" t="s">
        <v>2</v>
      </c>
      <c r="D83" s="45" t="s">
        <v>2</v>
      </c>
      <c r="E83" s="45" t="s">
        <v>584</v>
      </c>
      <c r="F83" s="45"/>
      <c r="G83" s="45"/>
      <c r="H83" s="45" t="s">
        <v>578</v>
      </c>
      <c r="I83" s="44"/>
    </row>
    <row r="84" spans="1:9" s="3" customFormat="1" hidden="1">
      <c r="A84" s="54"/>
      <c r="B84" s="54"/>
      <c r="C84" s="54"/>
      <c r="D84" s="54"/>
      <c r="E84" s="54" t="s">
        <v>585</v>
      </c>
      <c r="F84" s="54"/>
      <c r="G84" s="54"/>
      <c r="H84" s="54" t="s">
        <v>578</v>
      </c>
      <c r="I84" s="55"/>
    </row>
    <row r="85" spans="1:9" s="3" customFormat="1" hidden="1">
      <c r="A85" s="44" t="s">
        <v>2</v>
      </c>
      <c r="B85" s="44" t="s">
        <v>2</v>
      </c>
      <c r="C85" s="44" t="s">
        <v>2</v>
      </c>
      <c r="D85" s="44" t="s">
        <v>2</v>
      </c>
      <c r="E85" s="44" t="s">
        <v>522</v>
      </c>
      <c r="F85" s="44"/>
      <c r="G85" s="44"/>
      <c r="H85" t="s">
        <v>578</v>
      </c>
      <c r="I85" s="44"/>
    </row>
    <row r="86" spans="1:9" s="3" customFormat="1" hidden="1">
      <c r="A86" s="44" t="s">
        <v>2</v>
      </c>
      <c r="B86" s="44" t="s">
        <v>2</v>
      </c>
      <c r="C86" s="44" t="s">
        <v>2</v>
      </c>
      <c r="D86" s="44" t="s">
        <v>2</v>
      </c>
      <c r="E86" s="44" t="s">
        <v>523</v>
      </c>
      <c r="F86" s="44" t="s">
        <v>586</v>
      </c>
      <c r="G86" s="44" t="s">
        <v>586</v>
      </c>
      <c r="H86" t="s">
        <v>578</v>
      </c>
      <c r="I86" s="44"/>
    </row>
    <row r="87" spans="1:9" s="3" customFormat="1" hidden="1">
      <c r="A87" s="44" t="s">
        <v>2</v>
      </c>
      <c r="B87" s="44" t="s">
        <v>2</v>
      </c>
      <c r="C87" s="44" t="s">
        <v>2</v>
      </c>
      <c r="D87" s="44" t="s">
        <v>2</v>
      </c>
      <c r="E87" s="44" t="s">
        <v>527</v>
      </c>
      <c r="F87" s="44" t="s">
        <v>587</v>
      </c>
      <c r="G87" s="44" t="s">
        <v>587</v>
      </c>
      <c r="H87" t="s">
        <v>578</v>
      </c>
      <c r="I87" s="44"/>
    </row>
    <row r="88" spans="1:9" s="3" customFormat="1" hidden="1">
      <c r="A88" s="44" t="s">
        <v>2</v>
      </c>
      <c r="B88" s="44" t="s">
        <v>2</v>
      </c>
      <c r="C88" s="44" t="s">
        <v>2</v>
      </c>
      <c r="D88" s="44" t="s">
        <v>2</v>
      </c>
      <c r="E88" s="44" t="s">
        <v>534</v>
      </c>
      <c r="F88" s="44"/>
      <c r="G88" s="44"/>
      <c r="H88" t="s">
        <v>578</v>
      </c>
      <c r="I88" s="44"/>
    </row>
    <row r="89" spans="1:9" s="3" customFormat="1" hidden="1">
      <c r="A89" s="44" t="s">
        <v>2</v>
      </c>
      <c r="B89" s="44" t="s">
        <v>2</v>
      </c>
      <c r="C89" s="44" t="s">
        <v>2</v>
      </c>
      <c r="D89" s="44" t="s">
        <v>2</v>
      </c>
      <c r="E89" s="44" t="s">
        <v>537</v>
      </c>
      <c r="F89" s="44"/>
      <c r="G89" s="44"/>
      <c r="H89" t="s">
        <v>578</v>
      </c>
      <c r="I89" s="44"/>
    </row>
    <row r="90" spans="1:9" s="3" customFormat="1" hidden="1">
      <c r="A90" s="44" t="s">
        <v>2</v>
      </c>
      <c r="B90" s="44" t="s">
        <v>2</v>
      </c>
      <c r="C90" s="44" t="s">
        <v>2</v>
      </c>
      <c r="D90" s="44" t="s">
        <v>2</v>
      </c>
      <c r="E90" s="44" t="s">
        <v>505</v>
      </c>
      <c r="F90" s="44"/>
      <c r="G90" s="44"/>
      <c r="H90" t="s">
        <v>578</v>
      </c>
      <c r="I90" s="44"/>
    </row>
    <row r="91" spans="1:9" s="3" customFormat="1" hidden="1">
      <c r="A91" s="44" t="s">
        <v>2</v>
      </c>
      <c r="B91" s="44" t="s">
        <v>2</v>
      </c>
      <c r="C91" s="44" t="s">
        <v>2</v>
      </c>
      <c r="D91" s="44" t="s">
        <v>2</v>
      </c>
      <c r="E91" s="44" t="s">
        <v>543</v>
      </c>
      <c r="F91" s="44"/>
      <c r="G91" s="44"/>
      <c r="H91" t="s">
        <v>578</v>
      </c>
      <c r="I91" s="44"/>
    </row>
    <row r="92" spans="1:9" s="3" customFormat="1" hidden="1">
      <c r="A92" s="44" t="s">
        <v>2</v>
      </c>
      <c r="B92" s="44" t="s">
        <v>2</v>
      </c>
      <c r="C92" s="44" t="s">
        <v>2</v>
      </c>
      <c r="D92" s="44" t="s">
        <v>2</v>
      </c>
      <c r="E92" s="44" t="s">
        <v>546</v>
      </c>
      <c r="F92" s="44"/>
      <c r="G92" s="44"/>
      <c r="H92" t="s">
        <v>578</v>
      </c>
      <c r="I92" s="44"/>
    </row>
    <row r="93" spans="1:9" s="3" customFormat="1" hidden="1">
      <c r="A93" s="44" t="s">
        <v>2</v>
      </c>
      <c r="B93" s="44" t="s">
        <v>2</v>
      </c>
      <c r="C93" s="44" t="s">
        <v>2</v>
      </c>
      <c r="D93" s="44" t="s">
        <v>2</v>
      </c>
      <c r="E93" s="44" t="s">
        <v>563</v>
      </c>
      <c r="F93" s="44"/>
      <c r="G93" s="44"/>
      <c r="H93" t="s">
        <v>578</v>
      </c>
      <c r="I93" s="44"/>
    </row>
    <row r="94" spans="1:9" s="3" customFormat="1">
      <c r="A94" s="54"/>
      <c r="B94" s="54"/>
      <c r="C94" s="54"/>
      <c r="D94" s="54"/>
      <c r="E94" s="54" t="s">
        <v>588</v>
      </c>
      <c r="F94" s="54"/>
      <c r="G94" s="54"/>
      <c r="H94" s="54"/>
      <c r="I94" s="55"/>
    </row>
    <row r="95" spans="1:9" s="3" customFormat="1">
      <c r="A95" s="44" t="s">
        <v>1</v>
      </c>
      <c r="B95" s="44" t="s">
        <v>1</v>
      </c>
      <c r="C95" s="44" t="s">
        <v>1</v>
      </c>
      <c r="D95" s="44" t="s">
        <v>1</v>
      </c>
      <c r="E95" s="44" t="s">
        <v>589</v>
      </c>
      <c r="F95" s="44"/>
      <c r="G95" s="44"/>
      <c r="H95" s="44"/>
      <c r="I95" s="44"/>
    </row>
    <row r="96" spans="1:9" s="3" customFormat="1">
      <c r="A96" s="56" t="s">
        <v>49</v>
      </c>
      <c r="B96" s="56"/>
      <c r="C96" s="47" t="s">
        <v>590</v>
      </c>
      <c r="D96" s="47" t="s">
        <v>591</v>
      </c>
      <c r="E96" s="47" t="s">
        <v>592</v>
      </c>
      <c r="F96" s="47"/>
      <c r="G96" s="47"/>
      <c r="H96" s="47"/>
      <c r="I96" s="44"/>
    </row>
    <row r="97" spans="1:9" s="3" customFormat="1">
      <c r="A97" s="40" t="s">
        <v>593</v>
      </c>
      <c r="B97" s="40"/>
      <c r="C97" s="44" t="s">
        <v>594</v>
      </c>
      <c r="D97" s="44" t="s">
        <v>595</v>
      </c>
      <c r="E97" s="44" t="s">
        <v>596</v>
      </c>
      <c r="F97" s="44"/>
      <c r="G97" s="44"/>
      <c r="H97" s="44"/>
      <c r="I97" s="44"/>
    </row>
    <row r="98" spans="1:9" s="3" customFormat="1">
      <c r="A98" s="54"/>
      <c r="B98" s="54"/>
      <c r="C98" s="54"/>
      <c r="D98" s="54"/>
      <c r="E98" s="54" t="s">
        <v>597</v>
      </c>
      <c r="F98" s="54"/>
      <c r="G98" s="54"/>
      <c r="H98" s="54"/>
      <c r="I98" s="55"/>
    </row>
    <row r="99" spans="1:9" s="3" customFormat="1">
      <c r="A99" s="44" t="s">
        <v>1</v>
      </c>
      <c r="B99" s="44" t="s">
        <v>1</v>
      </c>
      <c r="C99" s="44" t="s">
        <v>1</v>
      </c>
      <c r="D99" s="44" t="s">
        <v>1</v>
      </c>
      <c r="E99" s="44" t="s">
        <v>589</v>
      </c>
      <c r="F99" s="44"/>
      <c r="G99" s="44"/>
      <c r="H99" s="44"/>
      <c r="I99" s="44"/>
    </row>
    <row r="100" spans="1:9" s="3" customFormat="1">
      <c r="A100" s="56" t="s">
        <v>502</v>
      </c>
      <c r="B100" s="56"/>
      <c r="C100" s="48" t="s">
        <v>598</v>
      </c>
      <c r="D100" s="48" t="s">
        <v>599</v>
      </c>
      <c r="E100" s="48" t="s">
        <v>592</v>
      </c>
      <c r="F100" s="48" t="s">
        <v>450</v>
      </c>
      <c r="G100" s="48" t="s">
        <v>450</v>
      </c>
      <c r="H100" s="48"/>
      <c r="I100" s="44"/>
    </row>
    <row r="101" spans="1:9" s="3" customFormat="1">
      <c r="A101" s="44" t="s">
        <v>1</v>
      </c>
      <c r="B101" s="44" t="s">
        <v>1</v>
      </c>
      <c r="C101" s="44" t="s">
        <v>1</v>
      </c>
      <c r="D101" s="44" t="s">
        <v>1</v>
      </c>
      <c r="E101" s="44" t="s">
        <v>596</v>
      </c>
      <c r="F101" s="44"/>
      <c r="G101" s="44"/>
      <c r="H101" s="44"/>
      <c r="I101" s="44"/>
    </row>
    <row r="102" spans="1:9" s="3" customFormat="1">
      <c r="A102" s="54"/>
      <c r="B102" s="54"/>
      <c r="C102" s="54"/>
      <c r="D102" s="54"/>
      <c r="E102" s="54" t="s">
        <v>600</v>
      </c>
      <c r="F102" s="54"/>
      <c r="G102" s="54"/>
      <c r="H102" s="54"/>
      <c r="I102" s="55"/>
    </row>
    <row r="103" spans="1:9" s="3" customFormat="1">
      <c r="A103" s="44" t="s">
        <v>1</v>
      </c>
      <c r="B103" s="44" t="s">
        <v>1</v>
      </c>
      <c r="C103" s="44" t="s">
        <v>1</v>
      </c>
      <c r="D103" s="44" t="s">
        <v>1</v>
      </c>
      <c r="E103" s="44" t="s">
        <v>589</v>
      </c>
      <c r="F103" s="44"/>
      <c r="G103" s="44"/>
      <c r="H103" s="44"/>
      <c r="I103" s="44"/>
    </row>
    <row r="104" spans="1:9" s="3" customFormat="1">
      <c r="A104" s="40" t="s">
        <v>593</v>
      </c>
      <c r="B104" s="40"/>
      <c r="C104" s="44" t="s">
        <v>601</v>
      </c>
      <c r="D104" s="44" t="s">
        <v>602</v>
      </c>
      <c r="E104" s="44" t="s">
        <v>592</v>
      </c>
      <c r="F104" s="44"/>
      <c r="G104" s="44"/>
      <c r="H104" s="44"/>
      <c r="I104" s="44"/>
    </row>
    <row r="105" spans="1:9" s="3" customFormat="1">
      <c r="A105" s="40" t="s">
        <v>593</v>
      </c>
      <c r="B105" s="40"/>
      <c r="C105" s="44" t="s">
        <v>603</v>
      </c>
      <c r="D105" s="44" t="s">
        <v>595</v>
      </c>
      <c r="E105" s="44" t="s">
        <v>596</v>
      </c>
      <c r="F105" s="44"/>
      <c r="G105" s="44"/>
      <c r="H105" s="44"/>
      <c r="I105" s="44"/>
    </row>
    <row r="106" spans="1:9" s="3" customFormat="1">
      <c r="A106" s="44" t="s">
        <v>1</v>
      </c>
      <c r="B106" s="44" t="s">
        <v>1</v>
      </c>
      <c r="C106" s="44" t="s">
        <v>1</v>
      </c>
      <c r="D106" s="44" t="s">
        <v>1</v>
      </c>
      <c r="E106" s="44" t="s">
        <v>604</v>
      </c>
      <c r="F106" s="44"/>
      <c r="G106" s="44"/>
      <c r="H106" s="44"/>
      <c r="I106" s="44"/>
    </row>
    <row r="107" spans="1:9" s="3" customFormat="1">
      <c r="A107" s="54"/>
      <c r="B107" s="54"/>
      <c r="C107" s="54"/>
      <c r="D107" s="54"/>
      <c r="E107" s="54" t="s">
        <v>605</v>
      </c>
      <c r="F107" s="54"/>
      <c r="G107" s="54"/>
      <c r="H107" s="54" t="s">
        <v>606</v>
      </c>
      <c r="I107" s="55"/>
    </row>
    <row r="108" spans="1:9" s="3" customFormat="1">
      <c r="A108" s="44" t="s">
        <v>1</v>
      </c>
      <c r="B108" s="44" t="s">
        <v>1</v>
      </c>
      <c r="C108" s="44" t="s">
        <v>1</v>
      </c>
      <c r="D108" s="44" t="s">
        <v>1</v>
      </c>
      <c r="E108" s="44" t="s">
        <v>607</v>
      </c>
      <c r="F108" s="44"/>
      <c r="G108" s="44"/>
      <c r="H108" s="44"/>
      <c r="I108" s="44"/>
    </row>
    <row r="109" spans="1:9" s="3" customFormat="1">
      <c r="A109" s="40" t="s">
        <v>502</v>
      </c>
      <c r="B109" s="40"/>
      <c r="C109" s="44" t="s">
        <v>608</v>
      </c>
      <c r="D109" s="44" t="s">
        <v>609</v>
      </c>
      <c r="E109" s="44" t="s">
        <v>610</v>
      </c>
      <c r="F109" s="44"/>
      <c r="G109" s="44"/>
      <c r="H109" s="44"/>
      <c r="I109" s="44"/>
    </row>
    <row r="110" spans="1:9" s="3" customFormat="1">
      <c r="A110" s="56" t="s">
        <v>502</v>
      </c>
      <c r="B110" s="56"/>
      <c r="C110" s="47" t="s">
        <v>611</v>
      </c>
      <c r="D110" s="47" t="s">
        <v>612</v>
      </c>
      <c r="E110" s="47" t="s">
        <v>613</v>
      </c>
      <c r="F110" s="47"/>
      <c r="G110" s="47"/>
      <c r="H110" s="47"/>
      <c r="I110" s="44"/>
    </row>
    <row r="111" spans="1:9" s="3" customFormat="1">
      <c r="A111" s="56" t="s">
        <v>502</v>
      </c>
      <c r="B111" s="56"/>
      <c r="C111" s="47" t="s">
        <v>614</v>
      </c>
      <c r="D111" s="47" t="s">
        <v>615</v>
      </c>
      <c r="E111" s="47" t="s">
        <v>616</v>
      </c>
      <c r="F111" s="47"/>
      <c r="G111" s="47"/>
      <c r="H111" s="51"/>
      <c r="I111" s="44"/>
    </row>
    <row r="112" spans="1:9" s="3" customFormat="1">
      <c r="A112" s="56" t="s">
        <v>502</v>
      </c>
      <c r="B112" s="56"/>
      <c r="C112" s="47" t="s">
        <v>617</v>
      </c>
      <c r="D112" s="47" t="s">
        <v>618</v>
      </c>
      <c r="E112" s="47" t="s">
        <v>619</v>
      </c>
      <c r="F112" s="47"/>
      <c r="G112" s="47"/>
      <c r="H112" s="51"/>
      <c r="I112" s="44"/>
    </row>
    <row r="113" spans="1:9" s="3" customFormat="1">
      <c r="A113" s="56" t="s">
        <v>502</v>
      </c>
      <c r="B113" s="56"/>
      <c r="C113" s="47" t="s">
        <v>620</v>
      </c>
      <c r="D113" s="47" t="s">
        <v>621</v>
      </c>
      <c r="E113" s="47" t="s">
        <v>622</v>
      </c>
      <c r="F113" s="47"/>
      <c r="G113" s="47"/>
      <c r="H113" s="47" t="s">
        <v>623</v>
      </c>
      <c r="I113" s="44"/>
    </row>
    <row r="114" spans="1:9" s="3" customFormat="1">
      <c r="A114" s="63" t="s">
        <v>502</v>
      </c>
      <c r="B114" s="63"/>
      <c r="C114" s="49" t="s">
        <v>624</v>
      </c>
      <c r="D114" s="49" t="s">
        <v>625</v>
      </c>
      <c r="E114" s="49" t="s">
        <v>626</v>
      </c>
      <c r="F114" s="49"/>
      <c r="G114" s="49"/>
      <c r="H114" s="49" t="s">
        <v>627</v>
      </c>
      <c r="I114" s="44"/>
    </row>
    <row r="115" spans="1:9" s="3" customFormat="1">
      <c r="A115" s="49" t="s">
        <v>1</v>
      </c>
      <c r="B115" s="49" t="s">
        <v>1</v>
      </c>
      <c r="C115" s="49" t="s">
        <v>1</v>
      </c>
      <c r="D115" s="49" t="s">
        <v>1</v>
      </c>
      <c r="E115" s="49" t="s">
        <v>628</v>
      </c>
      <c r="F115" s="49"/>
      <c r="G115" s="49"/>
      <c r="H115" s="49"/>
      <c r="I115" s="44"/>
    </row>
    <row r="116" spans="1:9" s="3" customFormat="1">
      <c r="A116" s="54"/>
      <c r="B116" s="54"/>
      <c r="C116" s="54"/>
      <c r="D116" s="54"/>
      <c r="E116" s="54" t="s">
        <v>629</v>
      </c>
      <c r="F116" s="54"/>
      <c r="G116" s="54"/>
      <c r="H116" s="54"/>
      <c r="I116" s="55"/>
    </row>
    <row r="117" spans="1:9" s="3" customFormat="1">
      <c r="A117" s="62" t="s">
        <v>30</v>
      </c>
      <c r="B117" s="62"/>
      <c r="C117" s="44" t="s">
        <v>630</v>
      </c>
      <c r="D117" s="44" t="s">
        <v>631</v>
      </c>
      <c r="E117" s="44" t="s">
        <v>632</v>
      </c>
      <c r="F117" s="44"/>
      <c r="G117" s="44"/>
      <c r="H117" s="44"/>
      <c r="I117" s="44"/>
    </row>
    <row r="118" spans="1:9" s="3" customFormat="1">
      <c r="A118" s="40" t="s">
        <v>502</v>
      </c>
      <c r="B118" s="40"/>
      <c r="C118" s="44" t="s">
        <v>633</v>
      </c>
      <c r="D118" s="44" t="s">
        <v>634</v>
      </c>
      <c r="E118" s="44" t="s">
        <v>635</v>
      </c>
      <c r="F118" s="44"/>
      <c r="G118" s="44"/>
      <c r="H118" s="44"/>
      <c r="I118" s="44"/>
    </row>
    <row r="119" spans="1:9" s="3" customFormat="1">
      <c r="A119" s="62" t="s">
        <v>30</v>
      </c>
      <c r="B119" s="62"/>
      <c r="C119" s="44" t="s">
        <v>630</v>
      </c>
      <c r="D119" s="44" t="s">
        <v>631</v>
      </c>
      <c r="E119" s="44" t="s">
        <v>636</v>
      </c>
      <c r="F119" s="44"/>
      <c r="G119" s="44"/>
      <c r="H119" s="44"/>
      <c r="I119" s="44"/>
    </row>
    <row r="120" spans="1:9" s="3" customFormat="1">
      <c r="A120" s="44" t="s">
        <v>1</v>
      </c>
      <c r="B120" s="44" t="s">
        <v>1</v>
      </c>
      <c r="C120" s="44" t="s">
        <v>1</v>
      </c>
      <c r="D120" s="44" t="s">
        <v>1</v>
      </c>
      <c r="E120" s="44" t="s">
        <v>637</v>
      </c>
      <c r="F120" s="44"/>
      <c r="G120" s="44"/>
      <c r="H120" s="44"/>
      <c r="I120" s="44"/>
    </row>
    <row r="121" spans="1:9" s="3" customFormat="1">
      <c r="A121" s="62" t="s">
        <v>30</v>
      </c>
      <c r="B121" s="62"/>
      <c r="C121" s="44" t="s">
        <v>638</v>
      </c>
      <c r="D121" s="44" t="s">
        <v>639</v>
      </c>
      <c r="E121" s="44" t="s">
        <v>640</v>
      </c>
      <c r="F121" s="44"/>
      <c r="G121" s="44"/>
      <c r="H121" s="44"/>
      <c r="I121" s="44"/>
    </row>
    <row r="122" spans="1:9" s="3" customFormat="1">
      <c r="A122" s="62" t="s">
        <v>30</v>
      </c>
      <c r="B122" s="62"/>
      <c r="C122" s="44" t="s">
        <v>630</v>
      </c>
      <c r="D122" s="44" t="s">
        <v>631</v>
      </c>
      <c r="E122" s="44" t="s">
        <v>641</v>
      </c>
      <c r="F122" s="44"/>
      <c r="G122" s="44"/>
      <c r="H122" s="44"/>
      <c r="I122" s="44"/>
    </row>
    <row r="123" spans="1:9" s="3" customFormat="1">
      <c r="A123" s="44" t="s">
        <v>1</v>
      </c>
      <c r="B123" s="44" t="s">
        <v>1</v>
      </c>
      <c r="C123" s="44" t="s">
        <v>1</v>
      </c>
      <c r="D123" s="44" t="s">
        <v>1</v>
      </c>
      <c r="E123" s="44" t="s">
        <v>642</v>
      </c>
      <c r="F123" s="44"/>
      <c r="G123" s="44"/>
      <c r="H123" s="44"/>
      <c r="I123" s="44"/>
    </row>
    <row r="124" spans="1:9" s="3" customFormat="1">
      <c r="A124" s="40" t="s">
        <v>502</v>
      </c>
      <c r="B124" s="40"/>
      <c r="C124" s="44" t="s">
        <v>643</v>
      </c>
      <c r="D124" s="44" t="s">
        <v>644</v>
      </c>
      <c r="E124" s="44" t="s">
        <v>645</v>
      </c>
      <c r="F124" s="44"/>
      <c r="G124" s="44"/>
      <c r="H124" s="44"/>
      <c r="I124" s="44"/>
    </row>
    <row r="125" spans="1:9" s="3" customFormat="1">
      <c r="A125" s="40" t="s">
        <v>502</v>
      </c>
      <c r="B125" s="40"/>
      <c r="C125" s="44" t="s">
        <v>646</v>
      </c>
      <c r="D125" s="44" t="s">
        <v>647</v>
      </c>
      <c r="E125" s="44" t="s">
        <v>648</v>
      </c>
      <c r="F125" s="44"/>
      <c r="G125" s="44"/>
      <c r="H125" s="44"/>
      <c r="I125" s="44"/>
    </row>
    <row r="126" spans="1:9" s="3" customFormat="1" hidden="1">
      <c r="A126" s="54"/>
      <c r="B126" s="54"/>
      <c r="C126" s="54"/>
      <c r="D126" s="54"/>
      <c r="E126" s="54" t="s">
        <v>649</v>
      </c>
      <c r="F126" s="54"/>
      <c r="G126" s="54"/>
      <c r="H126" s="54"/>
      <c r="I126" s="55"/>
    </row>
    <row r="127" spans="1:9" s="3" customFormat="1" hidden="1">
      <c r="A127" s="44" t="s">
        <v>1</v>
      </c>
      <c r="B127" s="44" t="s">
        <v>1</v>
      </c>
      <c r="C127" s="44" t="s">
        <v>1</v>
      </c>
      <c r="D127" s="44" t="s">
        <v>1</v>
      </c>
      <c r="E127" s="44" t="s">
        <v>650</v>
      </c>
      <c r="F127" s="44"/>
      <c r="G127" s="44"/>
      <c r="H127" s="44"/>
      <c r="I127" s="44"/>
    </row>
    <row r="128" spans="1:9" s="3" customFormat="1" hidden="1">
      <c r="A128" s="44" t="s">
        <v>1</v>
      </c>
      <c r="B128" s="44" t="s">
        <v>1</v>
      </c>
      <c r="C128" s="44" t="s">
        <v>1</v>
      </c>
      <c r="D128" s="44" t="s">
        <v>1</v>
      </c>
      <c r="E128" s="44" t="s">
        <v>651</v>
      </c>
      <c r="F128" s="44"/>
      <c r="G128" s="44"/>
      <c r="H128" s="44"/>
      <c r="I128" s="44"/>
    </row>
    <row r="129" spans="1:9" s="3" customFormat="1" hidden="1">
      <c r="A129" s="44" t="s">
        <v>1</v>
      </c>
      <c r="B129" s="44" t="s">
        <v>1</v>
      </c>
      <c r="C129" s="44" t="s">
        <v>1</v>
      </c>
      <c r="D129" s="44" t="s">
        <v>1</v>
      </c>
      <c r="E129" s="44" t="s">
        <v>652</v>
      </c>
      <c r="F129" s="44"/>
      <c r="G129" s="44"/>
      <c r="H129" s="44"/>
      <c r="I129" s="44"/>
    </row>
    <row r="130" spans="1:9" s="3" customFormat="1" hidden="1">
      <c r="A130" s="49" t="s">
        <v>1</v>
      </c>
      <c r="B130" s="49" t="s">
        <v>1</v>
      </c>
      <c r="C130" s="49" t="s">
        <v>1</v>
      </c>
      <c r="D130" s="49" t="s">
        <v>1</v>
      </c>
      <c r="E130" s="49" t="s">
        <v>653</v>
      </c>
      <c r="F130" s="49"/>
      <c r="G130" s="49"/>
      <c r="H130" s="49"/>
      <c r="I130" s="44"/>
    </row>
    <row r="131" spans="1:9" s="3" customFormat="1" hidden="1">
      <c r="A131" s="45" t="s">
        <v>1</v>
      </c>
      <c r="B131" s="45" t="s">
        <v>1</v>
      </c>
      <c r="C131" s="45" t="s">
        <v>1</v>
      </c>
      <c r="D131" s="45" t="s">
        <v>1</v>
      </c>
      <c r="E131" s="45" t="s">
        <v>654</v>
      </c>
      <c r="F131" s="45"/>
      <c r="G131" s="45"/>
      <c r="H131" s="45" t="s">
        <v>480</v>
      </c>
      <c r="I131" s="44"/>
    </row>
    <row r="132" spans="1:9" s="3" customFormat="1" hidden="1">
      <c r="A132" s="44" t="s">
        <v>1</v>
      </c>
      <c r="B132" s="44" t="s">
        <v>1</v>
      </c>
      <c r="C132" s="44" t="s">
        <v>1</v>
      </c>
      <c r="D132" s="44" t="s">
        <v>1</v>
      </c>
      <c r="E132" s="44" t="s">
        <v>655</v>
      </c>
      <c r="F132" s="44"/>
      <c r="G132" s="44"/>
      <c r="H132" s="46"/>
      <c r="I132" s="44"/>
    </row>
    <row r="133" spans="1:9" s="3" customFormat="1" hidden="1">
      <c r="A133" s="44" t="s">
        <v>1</v>
      </c>
      <c r="B133" s="44" t="s">
        <v>1</v>
      </c>
      <c r="C133" s="44" t="s">
        <v>1</v>
      </c>
      <c r="D133" s="44" t="s">
        <v>1</v>
      </c>
      <c r="E133" s="44" t="s">
        <v>656</v>
      </c>
      <c r="F133" s="44"/>
      <c r="G133" s="44"/>
      <c r="H133" s="44"/>
      <c r="I133" s="44"/>
    </row>
    <row r="134" spans="1:9" s="3" customFormat="1" hidden="1">
      <c r="A134" s="45" t="s">
        <v>1</v>
      </c>
      <c r="B134" s="45" t="s">
        <v>1</v>
      </c>
      <c r="C134" s="45" t="s">
        <v>1</v>
      </c>
      <c r="D134" s="45" t="s">
        <v>1</v>
      </c>
      <c r="E134" s="45" t="s">
        <v>657</v>
      </c>
      <c r="F134" s="45"/>
      <c r="G134" s="45"/>
      <c r="H134" s="45" t="s">
        <v>480</v>
      </c>
      <c r="I134" s="44"/>
    </row>
    <row r="135" spans="1:9" s="3" customFormat="1" hidden="1">
      <c r="A135" s="45" t="s">
        <v>1</v>
      </c>
      <c r="B135" s="45" t="s">
        <v>1</v>
      </c>
      <c r="C135" s="45" t="s">
        <v>1</v>
      </c>
      <c r="D135" s="45" t="s">
        <v>1</v>
      </c>
      <c r="E135" s="45" t="s">
        <v>658</v>
      </c>
      <c r="F135" s="45"/>
      <c r="G135" s="45"/>
      <c r="H135" s="45" t="s">
        <v>480</v>
      </c>
      <c r="I135" s="44"/>
    </row>
    <row r="136" spans="1:9" s="3" customFormat="1" hidden="1">
      <c r="A136" s="44" t="s">
        <v>1</v>
      </c>
      <c r="B136" s="44" t="s">
        <v>1</v>
      </c>
      <c r="C136" s="44" t="s">
        <v>1</v>
      </c>
      <c r="D136" s="44" t="s">
        <v>1</v>
      </c>
      <c r="E136" s="44" t="s">
        <v>659</v>
      </c>
      <c r="F136" s="44"/>
      <c r="G136" s="44"/>
      <c r="H136" s="44"/>
      <c r="I136" s="44"/>
    </row>
    <row r="137" spans="1:9" s="3" customFormat="1" hidden="1">
      <c r="A137" s="44" t="s">
        <v>1</v>
      </c>
      <c r="B137" s="44" t="s">
        <v>1</v>
      </c>
      <c r="C137" s="44" t="s">
        <v>1</v>
      </c>
      <c r="D137" s="44" t="s">
        <v>1</v>
      </c>
      <c r="E137" s="44" t="s">
        <v>660</v>
      </c>
      <c r="F137" s="44"/>
      <c r="G137" s="44"/>
      <c r="H137" s="44"/>
      <c r="I137" s="44"/>
    </row>
    <row r="138" spans="1:9" s="3" customFormat="1" hidden="1">
      <c r="A138" s="44" t="s">
        <v>1</v>
      </c>
      <c r="B138" s="44" t="s">
        <v>1</v>
      </c>
      <c r="C138" s="44" t="s">
        <v>1</v>
      </c>
      <c r="D138" s="44" t="s">
        <v>1</v>
      </c>
      <c r="E138" s="44" t="s">
        <v>661</v>
      </c>
      <c r="F138" s="44"/>
      <c r="G138" s="44"/>
      <c r="H138" s="44"/>
      <c r="I138" s="44"/>
    </row>
    <row r="139" spans="1:9" s="3" customFormat="1" hidden="1">
      <c r="A139" s="44" t="s">
        <v>1</v>
      </c>
      <c r="B139" s="44" t="s">
        <v>1</v>
      </c>
      <c r="C139" s="44" t="s">
        <v>1</v>
      </c>
      <c r="D139" s="44" t="s">
        <v>1</v>
      </c>
      <c r="E139" s="44" t="s">
        <v>662</v>
      </c>
      <c r="F139" s="44"/>
      <c r="G139" s="44"/>
      <c r="H139" s="46"/>
      <c r="I139" s="44"/>
    </row>
    <row r="140" spans="1:9" s="3" customFormat="1" hidden="1">
      <c r="A140" s="45" t="s">
        <v>1</v>
      </c>
      <c r="B140" s="45" t="s">
        <v>1</v>
      </c>
      <c r="C140" s="45" t="s">
        <v>1</v>
      </c>
      <c r="D140" s="45" t="s">
        <v>1</v>
      </c>
      <c r="E140" s="45" t="s">
        <v>663</v>
      </c>
      <c r="F140" s="45"/>
      <c r="G140" s="45"/>
      <c r="H140" s="45" t="s">
        <v>480</v>
      </c>
      <c r="I140" s="44"/>
    </row>
    <row r="141" spans="1:9" s="3" customFormat="1" hidden="1">
      <c r="A141" s="44" t="s">
        <v>1</v>
      </c>
      <c r="B141" s="44" t="s">
        <v>1</v>
      </c>
      <c r="C141" s="44" t="s">
        <v>1</v>
      </c>
      <c r="D141" s="44" t="s">
        <v>1</v>
      </c>
      <c r="E141" s="44" t="s">
        <v>664</v>
      </c>
      <c r="F141" s="44"/>
      <c r="G141" s="44"/>
      <c r="H141" s="44"/>
      <c r="I141" s="44"/>
    </row>
    <row r="142" spans="1:9" s="3" customFormat="1" hidden="1">
      <c r="A142" s="44" t="s">
        <v>1</v>
      </c>
      <c r="B142" s="44" t="s">
        <v>1</v>
      </c>
      <c r="C142" s="44" t="s">
        <v>1</v>
      </c>
      <c r="D142" s="44" t="s">
        <v>1</v>
      </c>
      <c r="E142" s="44" t="s">
        <v>665</v>
      </c>
      <c r="F142" s="44"/>
      <c r="G142" s="44"/>
      <c r="H142" s="44"/>
      <c r="I142" s="44"/>
    </row>
    <row r="143" spans="1:9" s="3" customFormat="1" hidden="1">
      <c r="A143" s="45" t="s">
        <v>1</v>
      </c>
      <c r="B143" s="45" t="s">
        <v>1</v>
      </c>
      <c r="C143" s="45" t="s">
        <v>1</v>
      </c>
      <c r="D143" s="45" t="s">
        <v>1</v>
      </c>
      <c r="E143" s="45" t="s">
        <v>666</v>
      </c>
      <c r="F143" s="45"/>
      <c r="G143" s="45"/>
      <c r="H143" s="45" t="s">
        <v>480</v>
      </c>
      <c r="I143" s="44"/>
    </row>
    <row r="144" spans="1:9" s="3" customFormat="1" hidden="1">
      <c r="A144" s="54"/>
      <c r="B144" s="54"/>
      <c r="C144" s="54"/>
      <c r="D144" s="54"/>
      <c r="E144" s="54" t="s">
        <v>667</v>
      </c>
      <c r="F144" s="54"/>
      <c r="G144" s="54"/>
      <c r="H144" s="54"/>
      <c r="I144" s="55"/>
    </row>
    <row r="145" spans="1:9" s="3" customFormat="1" hidden="1">
      <c r="A145" s="44" t="s">
        <v>2</v>
      </c>
      <c r="B145" s="44" t="s">
        <v>2</v>
      </c>
      <c r="C145" s="44" t="s">
        <v>2</v>
      </c>
      <c r="D145" s="44" t="s">
        <v>2</v>
      </c>
      <c r="E145" s="44" t="s">
        <v>668</v>
      </c>
      <c r="F145" s="44"/>
      <c r="G145" s="44"/>
      <c r="H145" s="44" t="s">
        <v>669</v>
      </c>
      <c r="I145" s="44"/>
    </row>
    <row r="146" spans="1:9" s="3" customFormat="1" hidden="1">
      <c r="A146" s="44" t="s">
        <v>2</v>
      </c>
      <c r="B146" s="44" t="s">
        <v>2</v>
      </c>
      <c r="C146" s="44" t="s">
        <v>2</v>
      </c>
      <c r="D146" s="44" t="s">
        <v>2</v>
      </c>
      <c r="E146" s="44" t="s">
        <v>670</v>
      </c>
      <c r="F146" s="44"/>
      <c r="G146" s="44"/>
      <c r="H146" s="44" t="s">
        <v>669</v>
      </c>
      <c r="I146" s="44"/>
    </row>
    <row r="147" spans="1:9" s="3" customFormat="1" hidden="1">
      <c r="A147" s="44" t="s">
        <v>2</v>
      </c>
      <c r="B147" s="44" t="s">
        <v>2</v>
      </c>
      <c r="C147" s="44" t="s">
        <v>2</v>
      </c>
      <c r="D147" s="44" t="s">
        <v>2</v>
      </c>
      <c r="E147" s="44" t="s">
        <v>671</v>
      </c>
      <c r="F147" s="44"/>
      <c r="G147" s="44"/>
      <c r="H147" s="44" t="s">
        <v>669</v>
      </c>
      <c r="I147" s="44"/>
    </row>
    <row r="148" spans="1:9" s="3" customFormat="1" hidden="1">
      <c r="A148" s="44" t="s">
        <v>2</v>
      </c>
      <c r="B148" s="44" t="s">
        <v>2</v>
      </c>
      <c r="C148" s="44" t="s">
        <v>2</v>
      </c>
      <c r="D148" s="44" t="s">
        <v>2</v>
      </c>
      <c r="E148" s="44" t="s">
        <v>672</v>
      </c>
      <c r="F148" s="44"/>
      <c r="G148" s="44"/>
      <c r="H148" s="44" t="s">
        <v>669</v>
      </c>
      <c r="I148" s="44"/>
    </row>
    <row r="149" spans="1:9" s="3" customFormat="1" hidden="1">
      <c r="A149" s="45" t="s">
        <v>2</v>
      </c>
      <c r="B149" s="45" t="s">
        <v>2</v>
      </c>
      <c r="C149" s="45" t="s">
        <v>2</v>
      </c>
      <c r="D149" s="45" t="s">
        <v>2</v>
      </c>
      <c r="E149" s="45" t="s">
        <v>673</v>
      </c>
      <c r="F149" s="45"/>
      <c r="G149" s="45"/>
      <c r="H149" s="45" t="s">
        <v>669</v>
      </c>
      <c r="I149" s="44"/>
    </row>
    <row r="150" spans="1:9" s="3" customFormat="1" hidden="1">
      <c r="A150" s="49" t="s">
        <v>2</v>
      </c>
      <c r="B150" s="49" t="s">
        <v>2</v>
      </c>
      <c r="C150" s="49" t="s">
        <v>2</v>
      </c>
      <c r="D150" s="49" t="s">
        <v>2</v>
      </c>
      <c r="E150" s="49" t="s">
        <v>674</v>
      </c>
      <c r="F150" s="49"/>
      <c r="G150" s="49"/>
      <c r="H150" s="49" t="s">
        <v>669</v>
      </c>
      <c r="I150" s="44"/>
    </row>
    <row r="151" spans="1:9" s="3" customFormat="1" hidden="1">
      <c r="A151" s="49" t="s">
        <v>2</v>
      </c>
      <c r="B151" s="49" t="s">
        <v>2</v>
      </c>
      <c r="C151" s="49" t="s">
        <v>2</v>
      </c>
      <c r="D151" s="49" t="s">
        <v>2</v>
      </c>
      <c r="E151" s="49" t="s">
        <v>675</v>
      </c>
      <c r="F151" s="49"/>
      <c r="G151" s="49"/>
      <c r="H151" s="49" t="s">
        <v>669</v>
      </c>
      <c r="I151" s="44"/>
    </row>
    <row r="152" spans="1:9" s="3" customFormat="1" hidden="1">
      <c r="A152" s="49" t="s">
        <v>2</v>
      </c>
      <c r="B152" s="49" t="s">
        <v>2</v>
      </c>
      <c r="C152" s="49" t="s">
        <v>2</v>
      </c>
      <c r="D152" s="49" t="s">
        <v>2</v>
      </c>
      <c r="E152" s="49" t="s">
        <v>676</v>
      </c>
      <c r="F152" s="49"/>
      <c r="G152" s="49"/>
      <c r="H152" s="49" t="s">
        <v>669</v>
      </c>
      <c r="I152" s="44"/>
    </row>
    <row r="153" spans="1:9" s="3" customFormat="1" hidden="1">
      <c r="A153" s="47" t="s">
        <v>2</v>
      </c>
      <c r="B153" s="47" t="s">
        <v>2</v>
      </c>
      <c r="C153" s="47" t="s">
        <v>2</v>
      </c>
      <c r="D153" s="47" t="s">
        <v>2</v>
      </c>
      <c r="E153" s="47" t="s">
        <v>677</v>
      </c>
      <c r="F153" s="47"/>
      <c r="G153" s="47"/>
      <c r="H153" s="51" t="s">
        <v>669</v>
      </c>
      <c r="I153" s="44"/>
    </row>
    <row r="154" spans="1:9" s="3" customFormat="1" hidden="1">
      <c r="A154" s="47" t="s">
        <v>2</v>
      </c>
      <c r="B154" s="47" t="s">
        <v>2</v>
      </c>
      <c r="C154" s="47" t="s">
        <v>2</v>
      </c>
      <c r="D154" s="47" t="s">
        <v>2</v>
      </c>
      <c r="E154" s="47" t="s">
        <v>678</v>
      </c>
      <c r="F154" s="47"/>
      <c r="G154" s="47"/>
      <c r="H154" s="51" t="s">
        <v>669</v>
      </c>
      <c r="I154" s="44"/>
    </row>
    <row r="155" spans="1:9" s="3" customFormat="1" hidden="1">
      <c r="A155" s="47" t="s">
        <v>2</v>
      </c>
      <c r="B155" s="47" t="s">
        <v>2</v>
      </c>
      <c r="C155" s="47" t="s">
        <v>2</v>
      </c>
      <c r="D155" s="47" t="s">
        <v>2</v>
      </c>
      <c r="E155" s="47" t="s">
        <v>616</v>
      </c>
      <c r="F155" s="47"/>
      <c r="G155" s="47"/>
      <c r="H155" s="51" t="s">
        <v>669</v>
      </c>
      <c r="I155" s="44"/>
    </row>
    <row r="156" spans="1:9" s="3" customFormat="1" hidden="1">
      <c r="A156" s="47" t="s">
        <v>2</v>
      </c>
      <c r="B156" s="47" t="s">
        <v>2</v>
      </c>
      <c r="C156" s="47" t="s">
        <v>2</v>
      </c>
      <c r="D156" s="47" t="s">
        <v>2</v>
      </c>
      <c r="E156" s="47" t="s">
        <v>619</v>
      </c>
      <c r="F156" s="47"/>
      <c r="G156" s="47"/>
      <c r="H156" s="51" t="s">
        <v>669</v>
      </c>
      <c r="I156" s="44"/>
    </row>
    <row r="157" spans="1:9" s="3" customFormat="1" hidden="1">
      <c r="A157" s="47" t="s">
        <v>2</v>
      </c>
      <c r="B157" s="47" t="s">
        <v>2</v>
      </c>
      <c r="C157" s="47" t="s">
        <v>2</v>
      </c>
      <c r="D157" s="47" t="s">
        <v>2</v>
      </c>
      <c r="E157" s="47" t="s">
        <v>679</v>
      </c>
      <c r="F157" s="47"/>
      <c r="G157" s="47"/>
      <c r="H157" s="47" t="s">
        <v>669</v>
      </c>
      <c r="I157" s="44"/>
    </row>
    <row r="158" spans="1:9" s="3" customFormat="1" hidden="1">
      <c r="A158" s="47" t="s">
        <v>2</v>
      </c>
      <c r="B158" s="47" t="s">
        <v>2</v>
      </c>
      <c r="C158" s="47" t="s">
        <v>2</v>
      </c>
      <c r="D158" s="47" t="s">
        <v>2</v>
      </c>
      <c r="E158" s="47" t="s">
        <v>680</v>
      </c>
      <c r="F158" s="47"/>
      <c r="G158" s="47"/>
      <c r="H158" s="51" t="s">
        <v>669</v>
      </c>
      <c r="I158" s="44"/>
    </row>
    <row r="159" spans="1:9" s="3" customFormat="1" hidden="1">
      <c r="A159" s="44" t="s">
        <v>2</v>
      </c>
      <c r="B159" s="44" t="s">
        <v>2</v>
      </c>
      <c r="C159" s="44" t="s">
        <v>2</v>
      </c>
      <c r="D159" s="44" t="s">
        <v>2</v>
      </c>
      <c r="E159" s="44" t="s">
        <v>681</v>
      </c>
      <c r="F159" s="44"/>
      <c r="G159" s="44"/>
      <c r="H159" s="44" t="s">
        <v>669</v>
      </c>
      <c r="I159" s="44"/>
    </row>
    <row r="160" spans="1:9" s="3" customFormat="1" hidden="1">
      <c r="A160" s="44" t="s">
        <v>2</v>
      </c>
      <c r="B160" s="44" t="s">
        <v>2</v>
      </c>
      <c r="C160" s="44" t="s">
        <v>2</v>
      </c>
      <c r="D160" s="44" t="s">
        <v>2</v>
      </c>
      <c r="E160" s="44" t="s">
        <v>682</v>
      </c>
      <c r="F160" s="44"/>
      <c r="G160" s="44"/>
      <c r="H160" s="44" t="s">
        <v>669</v>
      </c>
      <c r="I160" s="44"/>
    </row>
    <row r="161" spans="1:9" s="3" customFormat="1" hidden="1">
      <c r="A161" s="44" t="s">
        <v>2</v>
      </c>
      <c r="B161" s="44" t="s">
        <v>2</v>
      </c>
      <c r="C161" s="44" t="s">
        <v>2</v>
      </c>
      <c r="D161" s="44" t="s">
        <v>2</v>
      </c>
      <c r="E161" s="44" t="s">
        <v>683</v>
      </c>
      <c r="F161" s="44"/>
      <c r="G161" s="44"/>
      <c r="H161" s="44" t="s">
        <v>669</v>
      </c>
      <c r="I161" s="44"/>
    </row>
    <row r="162" spans="1:9" s="3" customFormat="1" hidden="1">
      <c r="A162" s="44" t="s">
        <v>2</v>
      </c>
      <c r="B162" s="44" t="s">
        <v>2</v>
      </c>
      <c r="C162" s="44" t="s">
        <v>2</v>
      </c>
      <c r="D162" s="44" t="s">
        <v>2</v>
      </c>
      <c r="E162" s="44" t="s">
        <v>684</v>
      </c>
      <c r="F162" s="44"/>
      <c r="G162" s="44"/>
      <c r="H162" s="44" t="s">
        <v>669</v>
      </c>
      <c r="I162" s="44"/>
    </row>
    <row r="163" spans="1:9" s="3" customFormat="1" hidden="1">
      <c r="A163" s="44" t="s">
        <v>2</v>
      </c>
      <c r="B163" s="44" t="s">
        <v>2</v>
      </c>
      <c r="C163" s="44" t="s">
        <v>2</v>
      </c>
      <c r="D163" s="44" t="s">
        <v>2</v>
      </c>
      <c r="E163" s="44" t="s">
        <v>685</v>
      </c>
      <c r="F163" s="44"/>
      <c r="G163" s="44"/>
      <c r="H163" s="44" t="s">
        <v>669</v>
      </c>
      <c r="I163" s="44"/>
    </row>
    <row r="164" spans="1:9" s="3" customFormat="1" hidden="1">
      <c r="A164" s="54"/>
      <c r="B164" s="54"/>
      <c r="C164" s="54"/>
      <c r="D164" s="54"/>
      <c r="E164" s="54" t="s">
        <v>686</v>
      </c>
      <c r="F164" s="54"/>
      <c r="G164" s="54"/>
      <c r="H164" s="54"/>
      <c r="I164" s="55"/>
    </row>
    <row r="165" spans="1:9" s="3" customFormat="1" hidden="1">
      <c r="A165" s="44" t="s">
        <v>2</v>
      </c>
      <c r="B165" s="44" t="s">
        <v>2</v>
      </c>
      <c r="C165" s="44" t="s">
        <v>2</v>
      </c>
      <c r="D165" s="44" t="s">
        <v>2</v>
      </c>
      <c r="E165" s="44" t="s">
        <v>687</v>
      </c>
      <c r="F165" s="44"/>
      <c r="G165" s="44"/>
      <c r="H165" s="44" t="s">
        <v>669</v>
      </c>
      <c r="I165" s="44"/>
    </row>
    <row r="166" spans="1:9" s="3" customFormat="1" hidden="1">
      <c r="A166" s="44" t="s">
        <v>2</v>
      </c>
      <c r="B166" s="44" t="s">
        <v>2</v>
      </c>
      <c r="C166" s="44" t="s">
        <v>2</v>
      </c>
      <c r="D166" s="44" t="s">
        <v>2</v>
      </c>
      <c r="E166" s="44" t="s">
        <v>688</v>
      </c>
      <c r="F166" s="44"/>
      <c r="G166" s="44"/>
      <c r="H166" s="44" t="s">
        <v>669</v>
      </c>
      <c r="I166" s="44"/>
    </row>
    <row r="167" spans="1:9" s="3" customFormat="1" hidden="1">
      <c r="A167" s="44" t="s">
        <v>2</v>
      </c>
      <c r="B167" s="44" t="s">
        <v>2</v>
      </c>
      <c r="C167" s="44" t="s">
        <v>2</v>
      </c>
      <c r="D167" s="44" t="s">
        <v>2</v>
      </c>
      <c r="E167" s="44" t="s">
        <v>689</v>
      </c>
      <c r="F167" s="44"/>
      <c r="G167" s="44"/>
      <c r="H167" s="44" t="s">
        <v>669</v>
      </c>
      <c r="I167" s="44"/>
    </row>
    <row r="168" spans="1:9" s="7" customFormat="1">
      <c r="D168" s="6"/>
      <c r="E168" s="6" t="s">
        <v>112</v>
      </c>
      <c r="F168" s="6"/>
      <c r="G168" s="31"/>
      <c r="H168" s="58"/>
    </row>
    <row r="169" spans="1:9" s="2" customFormat="1">
      <c r="A169" s="41" t="s">
        <v>2</v>
      </c>
      <c r="B169" s="41" t="s">
        <v>2</v>
      </c>
      <c r="C169" s="41" t="s">
        <v>2</v>
      </c>
      <c r="D169" s="41" t="s">
        <v>2</v>
      </c>
      <c r="E169" s="41" t="s">
        <v>690</v>
      </c>
      <c r="F169" s="41"/>
      <c r="G169" s="35" t="s">
        <v>114</v>
      </c>
    </row>
    <row r="170" spans="1:9" s="2" customFormat="1">
      <c r="A170" s="40" t="s">
        <v>49</v>
      </c>
      <c r="B170" s="40"/>
      <c r="C170" s="41" t="s">
        <v>691</v>
      </c>
      <c r="D170" s="41" t="s">
        <v>692</v>
      </c>
      <c r="E170" s="41" t="s">
        <v>693</v>
      </c>
      <c r="F170" s="41"/>
      <c r="G170" s="35"/>
    </row>
    <row r="171" spans="1:9" s="2" customFormat="1">
      <c r="A171" s="62" t="s">
        <v>30</v>
      </c>
      <c r="B171" s="62"/>
      <c r="C171" s="41" t="s">
        <v>694</v>
      </c>
      <c r="D171" s="41" t="s">
        <v>695</v>
      </c>
      <c r="E171" s="41" t="s">
        <v>696</v>
      </c>
      <c r="F171" s="41"/>
      <c r="G171" s="35"/>
    </row>
    <row r="172" spans="1:9" s="2" customFormat="1">
      <c r="A172" s="62" t="s">
        <v>30</v>
      </c>
      <c r="B172" s="62"/>
      <c r="C172" s="41" t="s">
        <v>405</v>
      </c>
      <c r="D172" s="41" t="s">
        <v>406</v>
      </c>
      <c r="E172" s="41" t="s">
        <v>697</v>
      </c>
      <c r="F172" s="41"/>
      <c r="G172" s="35"/>
    </row>
    <row r="173" spans="1:9" s="2" customFormat="1">
      <c r="A173" s="41" t="s">
        <v>2</v>
      </c>
      <c r="B173" s="41" t="s">
        <v>2</v>
      </c>
      <c r="C173" s="41" t="s">
        <v>2</v>
      </c>
      <c r="D173" s="41" t="s">
        <v>2</v>
      </c>
      <c r="E173" s="41" t="s">
        <v>698</v>
      </c>
      <c r="F173" s="41"/>
      <c r="G173" s="35"/>
    </row>
    <row r="174" spans="1:9" s="2" customFormat="1">
      <c r="A174" s="60" t="s">
        <v>2</v>
      </c>
      <c r="B174" s="60" t="s">
        <v>2</v>
      </c>
      <c r="C174" s="60" t="s">
        <v>2</v>
      </c>
      <c r="D174" s="60" t="s">
        <v>2</v>
      </c>
      <c r="E174" s="60" t="s">
        <v>699</v>
      </c>
      <c r="F174" s="60"/>
      <c r="G174" s="43" t="s">
        <v>700</v>
      </c>
    </row>
    <row r="175" spans="1:9" s="2" customFormat="1">
      <c r="A175" s="62" t="s">
        <v>30</v>
      </c>
      <c r="B175" s="62"/>
      <c r="C175" s="46" t="s">
        <v>701</v>
      </c>
      <c r="D175" s="46" t="s">
        <v>702</v>
      </c>
      <c r="E175" s="46" t="s">
        <v>703</v>
      </c>
      <c r="F175" s="46"/>
      <c r="G175" s="35"/>
    </row>
    <row r="176" spans="1:9" s="2" customFormat="1">
      <c r="A176" s="62" t="s">
        <v>30</v>
      </c>
      <c r="B176" s="62"/>
      <c r="C176" s="41" t="s">
        <v>704</v>
      </c>
      <c r="D176" s="41" t="s">
        <v>705</v>
      </c>
      <c r="E176" s="41" t="s">
        <v>706</v>
      </c>
      <c r="F176" s="41" t="s">
        <v>707</v>
      </c>
      <c r="G176" s="35"/>
    </row>
    <row r="177" spans="1:9" s="2" customFormat="1">
      <c r="A177" s="62" t="s">
        <v>30</v>
      </c>
      <c r="B177" s="62"/>
      <c r="C177" s="41" t="s">
        <v>704</v>
      </c>
      <c r="D177" s="41" t="s">
        <v>705</v>
      </c>
      <c r="E177" s="41" t="s">
        <v>708</v>
      </c>
      <c r="F177" s="41" t="s">
        <v>707</v>
      </c>
      <c r="G177" s="35"/>
    </row>
    <row r="178" spans="1:9" hidden="1">
      <c r="A178" s="54"/>
      <c r="B178" s="54"/>
      <c r="C178" s="54" t="s">
        <v>709</v>
      </c>
      <c r="D178" s="54"/>
      <c r="E178" s="54"/>
      <c r="F178" s="54"/>
      <c r="G178" s="54"/>
      <c r="H178" s="54"/>
      <c r="I178" s="54"/>
    </row>
    <row r="179" spans="1:9" hidden="1">
      <c r="A179" t="str">
        <f>CONST!$A$3</f>
        <v>See Comment</v>
      </c>
      <c r="B179" t="str">
        <f>CONST!$A$3</f>
        <v>See Comment</v>
      </c>
      <c r="C179" t="str">
        <f>CONST!$A$3</f>
        <v>See Comment</v>
      </c>
      <c r="D179" t="str">
        <f>CONST!$A$3</f>
        <v>See Comment</v>
      </c>
      <c r="E179" t="s">
        <v>710</v>
      </c>
      <c r="F179"/>
      <c r="G179" s="33" t="s">
        <v>711</v>
      </c>
    </row>
    <row r="180" spans="1:9" hidden="1">
      <c r="A180" t="str">
        <f>CONST!$A$3</f>
        <v>See Comment</v>
      </c>
      <c r="B180" t="str">
        <f>CONST!$A$3</f>
        <v>See Comment</v>
      </c>
      <c r="C180" t="str">
        <f>CONST!$A$3</f>
        <v>See Comment</v>
      </c>
      <c r="D180" t="str">
        <f>CONST!$A$3</f>
        <v>See Comment</v>
      </c>
      <c r="E180" t="s">
        <v>712</v>
      </c>
      <c r="F180"/>
      <c r="G180" s="33" t="s">
        <v>711</v>
      </c>
    </row>
    <row r="181" spans="1:9" hidden="1">
      <c r="A181" t="str">
        <f>CONST!$A$3</f>
        <v>See Comment</v>
      </c>
      <c r="B181" t="str">
        <f>CONST!$A$3</f>
        <v>See Comment</v>
      </c>
      <c r="C181" t="str">
        <f>CONST!$A$3</f>
        <v>See Comment</v>
      </c>
      <c r="D181" t="str">
        <f>CONST!$A$3</f>
        <v>See Comment</v>
      </c>
      <c r="E181" t="s">
        <v>713</v>
      </c>
      <c r="F181"/>
      <c r="G181" s="33" t="s">
        <v>711</v>
      </c>
    </row>
    <row r="182" spans="1:9" s="17" customFormat="1" hidden="1">
      <c r="A182" s="13" t="str">
        <f>CONST!$A$3</f>
        <v>See Comment</v>
      </c>
      <c r="B182" s="13" t="str">
        <f>CONST!$A$3</f>
        <v>See Comment</v>
      </c>
      <c r="C182" s="13" t="str">
        <f>CONST!$A$3</f>
        <v>See Comment</v>
      </c>
      <c r="D182" s="13" t="str">
        <f>CONST!$A$3</f>
        <v>See Comment</v>
      </c>
      <c r="E182" s="13" t="s">
        <v>714</v>
      </c>
      <c r="F182" s="13"/>
      <c r="G182" s="36" t="s">
        <v>711</v>
      </c>
    </row>
    <row r="183" spans="1:9" hidden="1">
      <c r="A183" t="str">
        <f>CONST!$A$3</f>
        <v>See Comment</v>
      </c>
      <c r="B183" t="str">
        <f>CONST!$A$3</f>
        <v>See Comment</v>
      </c>
      <c r="C183" t="str">
        <f>CONST!$A$3</f>
        <v>See Comment</v>
      </c>
      <c r="D183" t="str">
        <f>CONST!$A$3</f>
        <v>See Comment</v>
      </c>
      <c r="E183" t="s">
        <v>715</v>
      </c>
      <c r="F183"/>
      <c r="G183" s="33" t="s">
        <v>711</v>
      </c>
    </row>
    <row r="184" spans="1:9" s="38" customFormat="1" hidden="1">
      <c r="A184" s="15" t="str">
        <f>CONST!$A$3</f>
        <v>See Comment</v>
      </c>
      <c r="B184" s="15" t="str">
        <f>CONST!$A$3</f>
        <v>See Comment</v>
      </c>
      <c r="C184" s="15" t="str">
        <f>CONST!$A$3</f>
        <v>See Comment</v>
      </c>
      <c r="D184" s="15" t="str">
        <f>CONST!$A$3</f>
        <v>See Comment</v>
      </c>
      <c r="E184" s="15" t="s">
        <v>716</v>
      </c>
      <c r="F184" s="15"/>
      <c r="G184" s="28" t="s">
        <v>711</v>
      </c>
    </row>
    <row r="185" spans="1:9" s="38" customFormat="1" hidden="1">
      <c r="A185" s="15" t="str">
        <f>CONST!$A$3</f>
        <v>See Comment</v>
      </c>
      <c r="B185" s="15" t="str">
        <f>CONST!$A$3</f>
        <v>See Comment</v>
      </c>
      <c r="C185" s="15" t="str">
        <f>CONST!$A$3</f>
        <v>See Comment</v>
      </c>
      <c r="D185" s="15" t="str">
        <f>CONST!$A$3</f>
        <v>See Comment</v>
      </c>
      <c r="E185" s="15" t="s">
        <v>717</v>
      </c>
      <c r="F185" s="15"/>
      <c r="G185" s="28" t="s">
        <v>711</v>
      </c>
    </row>
    <row r="186" spans="1:9" s="38" customFormat="1" hidden="1">
      <c r="A186" s="15" t="str">
        <f>CONST!$A$3</f>
        <v>See Comment</v>
      </c>
      <c r="B186" s="15" t="str">
        <f>CONST!$A$3</f>
        <v>See Comment</v>
      </c>
      <c r="C186" s="15" t="str">
        <f>CONST!$A$3</f>
        <v>See Comment</v>
      </c>
      <c r="D186" s="15" t="str">
        <f>CONST!$A$3</f>
        <v>See Comment</v>
      </c>
      <c r="E186" s="15" t="s">
        <v>718</v>
      </c>
      <c r="F186" s="15"/>
      <c r="G186" s="28" t="s">
        <v>711</v>
      </c>
    </row>
    <row r="187" spans="1:9" s="38" customFormat="1" hidden="1">
      <c r="A187" s="15" t="str">
        <f>CONST!$A$3</f>
        <v>See Comment</v>
      </c>
      <c r="B187" s="15" t="str">
        <f>CONST!$A$3</f>
        <v>See Comment</v>
      </c>
      <c r="C187" s="15" t="str">
        <f>CONST!$A$3</f>
        <v>See Comment</v>
      </c>
      <c r="D187" s="15" t="str">
        <f>CONST!$A$3</f>
        <v>See Comment</v>
      </c>
      <c r="E187" s="15" t="s">
        <v>719</v>
      </c>
      <c r="F187" s="15"/>
      <c r="G187" s="28" t="s">
        <v>711</v>
      </c>
    </row>
    <row r="188" spans="1:9" s="38" customFormat="1" hidden="1">
      <c r="A188" s="15" t="str">
        <f>CONST!$A$3</f>
        <v>See Comment</v>
      </c>
      <c r="B188" s="15" t="str">
        <f>CONST!$A$3</f>
        <v>See Comment</v>
      </c>
      <c r="C188" s="15" t="str">
        <f>CONST!$A$3</f>
        <v>See Comment</v>
      </c>
      <c r="D188" s="15" t="str">
        <f>CONST!$A$3</f>
        <v>See Comment</v>
      </c>
      <c r="E188" s="15" t="s">
        <v>720</v>
      </c>
      <c r="F188" s="15"/>
      <c r="G188" s="28" t="s">
        <v>711</v>
      </c>
    </row>
    <row r="189" spans="1:9">
      <c r="A189" s="54"/>
      <c r="B189" s="54"/>
      <c r="C189" s="54" t="s">
        <v>721</v>
      </c>
      <c r="D189" s="54"/>
      <c r="E189" s="54"/>
      <c r="F189" s="54"/>
      <c r="G189" s="54"/>
      <c r="H189" s="54"/>
      <c r="I189" s="54"/>
    </row>
    <row r="190" spans="1:9">
      <c r="A190" s="46" t="s">
        <v>2</v>
      </c>
      <c r="B190" s="46" t="s">
        <v>2</v>
      </c>
      <c r="C190" s="46" t="s">
        <v>2</v>
      </c>
      <c r="D190" s="46" t="s">
        <v>2</v>
      </c>
      <c r="E190" s="46" t="s">
        <v>722</v>
      </c>
      <c r="F190" s="46"/>
      <c r="G190" s="46"/>
      <c r="H190" s="46"/>
      <c r="I190" s="46"/>
    </row>
    <row r="191" spans="1:9">
      <c r="A191" s="66" t="s">
        <v>723</v>
      </c>
      <c r="B191" s="46"/>
      <c r="C191" s="46" t="s">
        <v>724</v>
      </c>
      <c r="D191" s="46" t="s">
        <v>725</v>
      </c>
      <c r="E191" s="46" t="s">
        <v>726</v>
      </c>
      <c r="F191" s="46"/>
      <c r="G191" s="46"/>
      <c r="H191" s="46"/>
      <c r="I191" s="46"/>
    </row>
    <row r="192" spans="1:9">
      <c r="A192" s="66" t="s">
        <v>723</v>
      </c>
      <c r="B192" s="46"/>
      <c r="C192" s="46" t="s">
        <v>727</v>
      </c>
      <c r="D192" s="46" t="s">
        <v>728</v>
      </c>
      <c r="E192" s="46" t="s">
        <v>729</v>
      </c>
      <c r="F192" s="46"/>
      <c r="G192" s="46"/>
      <c r="H192" s="46"/>
      <c r="I192" s="46"/>
    </row>
    <row r="193" spans="1:9">
      <c r="A193" s="66" t="s">
        <v>723</v>
      </c>
      <c r="B193" s="46"/>
      <c r="C193" s="46" t="s">
        <v>730</v>
      </c>
      <c r="D193" s="46" t="s">
        <v>731</v>
      </c>
      <c r="E193" s="46" t="s">
        <v>732</v>
      </c>
      <c r="F193" s="46"/>
      <c r="G193" s="46"/>
      <c r="H193" s="46"/>
      <c r="I193" s="46"/>
    </row>
    <row r="194" spans="1:9">
      <c r="A194" s="66" t="s">
        <v>723</v>
      </c>
      <c r="B194" s="46"/>
      <c r="C194" s="46" t="s">
        <v>733</v>
      </c>
      <c r="D194" s="46" t="s">
        <v>734</v>
      </c>
      <c r="E194" s="46" t="s">
        <v>735</v>
      </c>
      <c r="F194" s="46"/>
      <c r="G194" s="46" t="s">
        <v>736</v>
      </c>
      <c r="H194" s="46"/>
      <c r="I194" s="46"/>
    </row>
    <row r="195" spans="1:9">
      <c r="A195" s="67" t="s">
        <v>723</v>
      </c>
      <c r="B195" s="51"/>
      <c r="C195" s="51" t="s">
        <v>737</v>
      </c>
      <c r="D195" s="51" t="s">
        <v>738</v>
      </c>
      <c r="E195" s="51" t="s">
        <v>739</v>
      </c>
      <c r="F195" s="51"/>
      <c r="G195" s="51"/>
      <c r="H195" s="51"/>
      <c r="I195" s="46"/>
    </row>
    <row r="196" spans="1:9">
      <c r="A196" s="67" t="s">
        <v>723</v>
      </c>
      <c r="B196" s="51"/>
      <c r="C196" s="51" t="s">
        <v>740</v>
      </c>
      <c r="D196" s="51" t="s">
        <v>741</v>
      </c>
      <c r="E196" s="51" t="s">
        <v>742</v>
      </c>
      <c r="F196" s="51"/>
      <c r="G196" s="51"/>
      <c r="H196" s="51"/>
      <c r="I196" s="46"/>
    </row>
    <row r="197" spans="1:9">
      <c r="A197" s="67" t="s">
        <v>723</v>
      </c>
      <c r="B197" s="51"/>
      <c r="C197" s="51" t="s">
        <v>743</v>
      </c>
      <c r="D197" s="51" t="s">
        <v>744</v>
      </c>
      <c r="E197" s="51" t="s">
        <v>745</v>
      </c>
      <c r="F197" s="51"/>
      <c r="G197" s="51"/>
      <c r="H197" s="51"/>
      <c r="I197" s="46"/>
    </row>
    <row r="198" spans="1:9">
      <c r="A198" s="67" t="s">
        <v>723</v>
      </c>
      <c r="B198" s="51"/>
      <c r="C198" s="51" t="s">
        <v>746</v>
      </c>
      <c r="D198" s="51" t="s">
        <v>747</v>
      </c>
      <c r="E198" s="51" t="s">
        <v>748</v>
      </c>
      <c r="F198" s="51"/>
      <c r="G198" s="51"/>
      <c r="H198" s="51"/>
      <c r="I198" s="46"/>
    </row>
    <row r="199" spans="1:9">
      <c r="A199" s="67" t="s">
        <v>723</v>
      </c>
      <c r="B199" s="51"/>
      <c r="C199" s="51" t="s">
        <v>749</v>
      </c>
      <c r="D199" s="51" t="s">
        <v>750</v>
      </c>
      <c r="E199" s="51" t="s">
        <v>751</v>
      </c>
      <c r="F199" s="51"/>
      <c r="G199" s="51"/>
      <c r="H199" s="51"/>
      <c r="I199" s="46"/>
    </row>
    <row r="200" spans="1:9">
      <c r="A200" s="68" t="s">
        <v>723</v>
      </c>
      <c r="B200" s="50"/>
      <c r="C200" s="50" t="s">
        <v>752</v>
      </c>
      <c r="D200" s="50" t="s">
        <v>753</v>
      </c>
      <c r="E200" s="50" t="s">
        <v>754</v>
      </c>
      <c r="F200" s="50"/>
      <c r="G200" s="50" t="s">
        <v>450</v>
      </c>
      <c r="H200" s="50"/>
      <c r="I200" s="46"/>
    </row>
    <row r="201" spans="1:9">
      <c r="A201" s="68" t="s">
        <v>723</v>
      </c>
      <c r="B201" s="50"/>
      <c r="C201" s="50" t="s">
        <v>755</v>
      </c>
      <c r="D201" s="50" t="s">
        <v>756</v>
      </c>
      <c r="E201" s="50" t="s">
        <v>757</v>
      </c>
      <c r="F201" s="50"/>
      <c r="G201" s="50" t="s">
        <v>450</v>
      </c>
      <c r="H201" s="50"/>
      <c r="I201" s="46"/>
    </row>
    <row r="202" spans="1:9">
      <c r="A202" s="68" t="s">
        <v>723</v>
      </c>
      <c r="B202" s="50"/>
      <c r="C202" s="50" t="s">
        <v>758</v>
      </c>
      <c r="D202" s="50" t="s">
        <v>759</v>
      </c>
      <c r="E202" s="50" t="s">
        <v>760</v>
      </c>
      <c r="F202" s="50"/>
      <c r="G202" s="50"/>
      <c r="H202" s="50"/>
      <c r="I202" s="46"/>
    </row>
    <row r="203" spans="1:9">
      <c r="D203"/>
      <c r="E203"/>
      <c r="F203"/>
    </row>
    <row r="204" spans="1:9">
      <c r="C204" s="39"/>
      <c r="G204" s="1"/>
    </row>
    <row r="205" spans="1:9">
      <c r="C205" s="39"/>
      <c r="G205" s="1"/>
    </row>
    <row r="206" spans="1:9">
      <c r="C206" s="39"/>
      <c r="G206" s="1"/>
    </row>
    <row r="207" spans="1:9">
      <c r="C207" s="39"/>
      <c r="G207" s="1"/>
    </row>
    <row r="208" spans="1:9">
      <c r="C208" s="39"/>
      <c r="G208" s="1"/>
    </row>
    <row r="209" spans="3:7">
      <c r="C209" s="39"/>
      <c r="G209" s="1"/>
    </row>
    <row r="210" spans="3:7">
      <c r="C210" s="39"/>
    </row>
    <row r="211" spans="3:7">
      <c r="C211" s="39"/>
    </row>
    <row r="212" spans="3:7">
      <c r="C212"/>
    </row>
    <row r="213" spans="3:7">
      <c r="C213"/>
    </row>
    <row r="214" spans="3:7">
      <c r="C214"/>
    </row>
    <row r="215" spans="3:7">
      <c r="C215"/>
    </row>
    <row r="216" spans="3:7">
      <c r="C216"/>
    </row>
    <row r="217" spans="3:7">
      <c r="C217"/>
    </row>
    <row r="218" spans="3:7">
      <c r="C218"/>
    </row>
    <row r="219" spans="3:7">
      <c r="C219"/>
    </row>
    <row r="220" spans="3:7">
      <c r="C220"/>
    </row>
    <row r="221" spans="3:7">
      <c r="C221"/>
    </row>
    <row r="222" spans="3:7">
      <c r="C222"/>
    </row>
    <row r="223" spans="3:7">
      <c r="C223"/>
    </row>
    <row r="224" spans="3:7">
      <c r="C224"/>
    </row>
    <row r="225" spans="3:3">
      <c r="C225"/>
    </row>
    <row r="226" spans="3:3">
      <c r="C226"/>
    </row>
    <row r="227" spans="3:3">
      <c r="C227"/>
    </row>
    <row r="228" spans="3:3">
      <c r="C228"/>
    </row>
    <row r="229" spans="3:3">
      <c r="C229"/>
    </row>
    <row r="230" spans="3:3">
      <c r="C230"/>
    </row>
    <row r="231" spans="3:3">
      <c r="C231"/>
    </row>
  </sheetData>
  <mergeCells count="1">
    <mergeCell ref="A1:G1"/>
  </mergeCells>
  <hyperlinks>
    <hyperlink ref="A4" r:id="rId1" xr:uid="{36B2A566-971E-4BC3-949E-12C41B4A5434}"/>
    <hyperlink ref="A5" r:id="rId2" xr:uid="{B1653398-2F2C-4B9D-BAD0-5F39AA8FF6E7}"/>
    <hyperlink ref="A6" r:id="rId3" xr:uid="{5E496A31-CE47-4939-806F-9B244D0D2CCD}"/>
    <hyperlink ref="A7" r:id="rId4" xr:uid="{2E4A7A23-B185-4B5F-B114-ECA6AD1E26D7}"/>
    <hyperlink ref="A10" r:id="rId5" xr:uid="{3B27EFBE-D10B-4691-9BA2-FD9F9A81C48C}"/>
    <hyperlink ref="A11" r:id="rId6" xr:uid="{8B0B99A0-0567-47B2-B96F-59AA73F9FBE9}"/>
    <hyperlink ref="A8" r:id="rId7" xr:uid="{A00B0EBB-6F56-4969-927C-63898B5F5BC3}"/>
    <hyperlink ref="A12" r:id="rId8" xr:uid="{2837C5AA-98DC-406C-882C-2F7A48694256}"/>
    <hyperlink ref="A15" r:id="rId9" xr:uid="{DD6B9833-A8FE-47BC-8D59-5B28F61EFD04}"/>
    <hyperlink ref="A20" r:id="rId10" xr:uid="{8EB26220-CB0F-4016-953B-BACFF2513DFC}"/>
    <hyperlink ref="A21" r:id="rId11" xr:uid="{5FDBCE51-38EB-409E-A28E-8B48CD441E21}"/>
    <hyperlink ref="A22" r:id="rId12" xr:uid="{228FD5C8-C2FE-4653-9BDB-2E25BF57A2AC}"/>
    <hyperlink ref="A23" r:id="rId13" xr:uid="{648D298F-9662-44AA-95A8-5E479F678FB9}"/>
    <hyperlink ref="A24" r:id="rId14" xr:uid="{838381D8-D5F6-4DE2-8630-B83406EE491C}"/>
    <hyperlink ref="A25" r:id="rId15" xr:uid="{CA18E9D3-778A-47FB-B658-690BBD30EF07}"/>
    <hyperlink ref="A27" r:id="rId16" xr:uid="{811AA014-0B45-4BBA-8F8E-3AE40087C638}"/>
    <hyperlink ref="A28" r:id="rId17" xr:uid="{411536CC-BC3B-428A-99EF-A8E58ECF292F}"/>
    <hyperlink ref="A29" r:id="rId18" xr:uid="{4FED1159-02BD-485D-A9BA-96193F6D8495}"/>
    <hyperlink ref="A30" r:id="rId19" xr:uid="{89F588A0-F069-4FA2-9F59-26290002E066}"/>
    <hyperlink ref="A119" r:id="rId20" xr:uid="{08A81D82-B875-4B35-91E0-E9F60EFFB95C}"/>
    <hyperlink ref="A122" r:id="rId21" xr:uid="{CA99F46B-70C1-4713-BA9D-63091717D168}"/>
    <hyperlink ref="A171" r:id="rId22" xr:uid="{295D42A1-BD79-4AE8-BB76-C9A176261ADA}"/>
    <hyperlink ref="A172" r:id="rId23" xr:uid="{32846F3B-686A-487C-AD11-F3B3B5338AFB}"/>
    <hyperlink ref="A176" r:id="rId24" xr:uid="{4A11BAB7-B717-415F-B543-5852F235F7B8}"/>
    <hyperlink ref="A177" r:id="rId25" xr:uid="{2F1F801D-DE4A-480B-9028-9771C9D82716}"/>
    <hyperlink ref="A44" r:id="rId26" xr:uid="{6E53D315-0D9D-4827-819E-198BC45D9691}"/>
    <hyperlink ref="A47" r:id="rId27" xr:uid="{9BE256E2-8CB0-4461-AA68-AE0AC9409CF2}"/>
    <hyperlink ref="A49" r:id="rId28" xr:uid="{03FBD7C6-B174-4A67-B1CB-361E45719A0A}"/>
    <hyperlink ref="A50" r:id="rId29" xr:uid="{4F2F6EFE-2949-48EC-B775-758C8A7B7AFA}"/>
    <hyperlink ref="A51" r:id="rId30" xr:uid="{73806BCA-2A3D-4B6B-B650-072F7944EFEC}"/>
    <hyperlink ref="A52" r:id="rId31" xr:uid="{46C469F4-0BF8-4D56-8DC1-D04D96E6F6BA}"/>
    <hyperlink ref="A53" r:id="rId32" xr:uid="{F0CF72AA-BD87-4285-A61A-148FEB34DA15}"/>
    <hyperlink ref="A124" r:id="rId33" xr:uid="{55FC5B31-7859-4C42-8E0B-ABEEDF539746}"/>
    <hyperlink ref="A125" r:id="rId34" xr:uid="{101C9563-E3BD-4514-A659-D5BBA91791D5}"/>
    <hyperlink ref="A109" r:id="rId35" xr:uid="{ED4F3509-93A4-44AA-961D-051A242F3867}"/>
    <hyperlink ref="A110" r:id="rId36" xr:uid="{6EDD9B25-25D9-445B-B31A-77CC0197228F}"/>
    <hyperlink ref="A111" r:id="rId37" xr:uid="{8D135B05-0BA7-4178-A709-DA6689CCFD33}"/>
    <hyperlink ref="A117" r:id="rId38" xr:uid="{0CF50D73-578D-4AE3-9D79-577F709F1BA5}"/>
    <hyperlink ref="A114" r:id="rId39" xr:uid="{38A483F3-6676-4B32-8E4A-7B00BECDC664}"/>
    <hyperlink ref="A113" r:id="rId40" xr:uid="{0B5D0BA0-B52F-40AA-AC5C-61F71A5FEBA3}"/>
    <hyperlink ref="A112" r:id="rId41" xr:uid="{CCB4EABD-43D8-4343-B447-84516646ED22}"/>
    <hyperlink ref="A118" r:id="rId42" xr:uid="{4AE2E79B-E32C-449B-A1FB-FC7925E5733A}"/>
    <hyperlink ref="A97" r:id="rId43" xr:uid="{2B0171ED-9CE6-4C85-A27C-C1AA7D5B6983}"/>
    <hyperlink ref="A104" r:id="rId44" xr:uid="{BFF49733-4689-46B2-B08A-F83BD2481AF5}"/>
    <hyperlink ref="A105" r:id="rId45" xr:uid="{2AB9346A-1605-4B3C-B1FC-5E5E57008F23}"/>
    <hyperlink ref="A100" r:id="rId46" xr:uid="{71202D52-9CFB-4741-B56D-ADED4BB041B5}"/>
    <hyperlink ref="A56" r:id="rId47" xr:uid="{5B82E285-F3BA-4AE4-8A27-78F207AA5A21}"/>
    <hyperlink ref="A55" r:id="rId48" xr:uid="{73512BC8-58AC-48CD-9275-8D90BE4309F2}"/>
    <hyperlink ref="A58" r:id="rId49" xr:uid="{9D8A6811-DEA4-4975-8353-7E0A1CD34FCF}"/>
    <hyperlink ref="A60" r:id="rId50" xr:uid="{6E740F06-FCAB-4541-90D8-4F5480628B33}"/>
    <hyperlink ref="A61" r:id="rId51" xr:uid="{A3CB1901-F3F8-4261-A9A0-018D5B3A0105}"/>
    <hyperlink ref="A62" r:id="rId52" xr:uid="{69EA66A8-FB77-43BF-954E-B42FF7D34F48}"/>
    <hyperlink ref="A63" r:id="rId53" xr:uid="{1EA35E49-6E11-4E98-8882-C6E5AF782FA0}"/>
    <hyperlink ref="A64" r:id="rId54" xr:uid="{503762C9-F770-4E69-9325-483FCB0E43F2}"/>
    <hyperlink ref="A65" r:id="rId55" xr:uid="{264D982F-4663-4AFC-9392-19FC5CD8F7B4}"/>
    <hyperlink ref="A66" r:id="rId56" xr:uid="{B919AD20-C880-4185-9FD5-7F0CBFE70716}"/>
    <hyperlink ref="A67" r:id="rId57" xr:uid="{1EA48155-87AA-4530-9C7F-99C907B1C8E4}"/>
    <hyperlink ref="A68" r:id="rId58" xr:uid="{19668DD2-EFD4-4C32-9440-21EBDE79C000}"/>
    <hyperlink ref="A69" r:id="rId59" xr:uid="{F095E34B-347A-4440-AC7A-3EBC4687DF9F}"/>
    <hyperlink ref="A73" r:id="rId60" xr:uid="{AE710C26-761B-4E1A-ADB1-E4F4873BB699}"/>
    <hyperlink ref="A74" r:id="rId61" xr:uid="{B2B6651A-BEFE-453B-8AD1-807B411E9370}"/>
    <hyperlink ref="A75" r:id="rId62" xr:uid="{099E116C-8D15-42FB-A4F4-A1EB8F22F7BF}"/>
    <hyperlink ref="A76" r:id="rId63" xr:uid="{BDCF1074-0FA7-4AAF-B736-49765CD82566}"/>
    <hyperlink ref="A96" r:id="rId64" xr:uid="{42BC9C1A-98BF-42AE-9B44-C4145282B40B}"/>
    <hyperlink ref="A170" r:id="rId65" xr:uid="{7300CA29-3060-43FB-B4D7-F44A8EF72E18}"/>
    <hyperlink ref="A43" r:id="rId66" xr:uid="{A56BCECE-4193-4052-96E1-B7D8B4E033CC}"/>
    <hyperlink ref="A41" r:id="rId67" xr:uid="{57BF1EF2-00E8-4DD4-BBA6-6F5150C000AA}"/>
    <hyperlink ref="A40" r:id="rId68" xr:uid="{4E9CD5C8-38A8-47E4-98A8-54FC9E3E046D}"/>
    <hyperlink ref="A121" r:id="rId69" xr:uid="{931B7DFC-854A-483F-83B8-CE3471A1C193}"/>
    <hyperlink ref="A175" r:id="rId70" xr:uid="{EDB453D7-2138-4932-84E0-88584ED5F772}"/>
    <hyperlink ref="A191" r:id="rId71" xr:uid="{CE6D9889-53A7-4007-933A-74B8F1AF9D5E}"/>
    <hyperlink ref="A192" r:id="rId72" xr:uid="{8AA5365F-F57D-45CB-B0D1-1F1D862D0943}"/>
    <hyperlink ref="A193" r:id="rId73" xr:uid="{47638BCA-E5FF-42FB-8EAD-82B7C72C37D1}"/>
    <hyperlink ref="A194" r:id="rId74" xr:uid="{BD86CCC6-5C73-489C-89B1-21831E3540CC}"/>
    <hyperlink ref="A195:A202" r:id="rId75" display="FHIR - R4 - Related Person" xr:uid="{F354A8A1-A922-4208-8E18-C065C54F7253}"/>
    <hyperlink ref="A70" r:id="rId76" xr:uid="{86017381-FCBE-42D5-B826-31480CBCA7ED}"/>
    <hyperlink ref="A16" r:id="rId77" xr:uid="{FCE77074-7F4E-45D5-A28F-88EA5B2ECA2B}"/>
  </hyperlink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Exchange xmlns="fc7827f4-e764-46ee-846f-6e6d52ddb2b0" xsi:nil="true"/>
    <_dlc_DocId xmlns="98f01fe9-c3f2-4582-9148-d87bd0c242e7">PP6VNZTUNPYT-322518253-274</_dlc_DocId>
    <Team xmlns="fc7827f4-e764-46ee-846f-6e6d52ddb2b0">Messaging</Team>
    <_dlc_DocIdUrl xmlns="98f01fe9-c3f2-4582-9148-d87bd0c242e7">
      <Url>https://mn365.sharepoint.com/teams/MDH/mnitd/EntOps/appdelivery/integrationservices/_layouts/15/DocIdRedir.aspx?ID=PP6VNZTUNPYT-322518253-274</Url>
      <Description>PP6VNZTUNPYT-322518253-274</Description>
    </_dlc_DocIdUrl>
    <Document_x0020_Type xmlns="fc7827f4-e764-46ee-846f-6e6d52ddb2b0">Data Translation</Document_x0020_Type>
    <Date_x0020_Last_x0020_Reviewed xmlns="98f01fe9-c3f2-4582-9148-d87bd0c242e7" xsi:nil="true"/>
  </documentManagement>
</p:properties>
</file>

<file path=customXml/item3.xml><?xml version="1.0" encoding="utf-8"?>
<?mso-contentType ?>
<spe:Receivers xmlns:spe="http://schemas.microsoft.com/sharepoint/events">
  <Receiver xmlns="">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xmlns="">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xmlns="">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xmlns="">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ct:contentTypeSchema xmlns:ct="http://schemas.microsoft.com/office/2006/metadata/contentType" xmlns:ma="http://schemas.microsoft.com/office/2006/metadata/properties/metaAttributes" ct:_="" ma:_="" ma:contentTypeName="Document" ma:contentTypeID="0x010100DD977A9B49F9CF41880ED07D338677AD" ma:contentTypeVersion="78" ma:contentTypeDescription="Create a new document." ma:contentTypeScope="" ma:versionID="70cb969f1f84cf0eddf4c1f06ec3969e">
  <xsd:schema xmlns:xsd="http://www.w3.org/2001/XMLSchema" xmlns:xs="http://www.w3.org/2001/XMLSchema" xmlns:p="http://schemas.microsoft.com/office/2006/metadata/properties" xmlns:ns2="fc7827f4-e764-46ee-846f-6e6d52ddb2b0" xmlns:ns3="98f01fe9-c3f2-4582-9148-d87bd0c242e7" xmlns:ns4="8f123f0d-4e9d-4642-a163-9e6ee456dd42" targetNamespace="http://schemas.microsoft.com/office/2006/metadata/properties" ma:root="true" ma:fieldsID="6c2655d2925fc8b38eea21edb373d3c9" ns2:_="" ns3:_="" ns4:_="">
    <xsd:import namespace="fc7827f4-e764-46ee-846f-6e6d52ddb2b0"/>
    <xsd:import namespace="98f01fe9-c3f2-4582-9148-d87bd0c242e7"/>
    <xsd:import namespace="8f123f0d-4e9d-4642-a163-9e6ee456dd42"/>
    <xsd:element name="properties">
      <xsd:complexType>
        <xsd:sequence>
          <xsd:element name="documentManagement">
            <xsd:complexType>
              <xsd:all>
                <xsd:element ref="ns2:Document_x0020_Type" minOccurs="0"/>
                <xsd:element ref="ns2:Team" minOccurs="0"/>
                <xsd:element ref="ns2:Exchange" minOccurs="0"/>
                <xsd:element ref="ns3:_dlc_DocId" minOccurs="0"/>
                <xsd:element ref="ns3:_dlc_DocIdUrl" minOccurs="0"/>
                <xsd:element ref="ns3:_dlc_DocIdPersistId" minOccurs="0"/>
                <xsd:element ref="ns4:SharedWithUsers" minOccurs="0"/>
                <xsd:element ref="ns4:SharedWithDetails" minOccurs="0"/>
                <xsd:element ref="ns2:MediaServiceMetadata" minOccurs="0"/>
                <xsd:element ref="ns2:MediaServiceFastMetadata" minOccurs="0"/>
                <xsd:element ref="ns2:MediaServiceObjectDetectorVersions" minOccurs="0"/>
                <xsd:element ref="ns2:MediaServiceSearchProperties" minOccurs="0"/>
                <xsd:element ref="ns3:Date_x0020_Last_x0020_Reviewe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c7827f4-e764-46ee-846f-6e6d52ddb2b0" elementFormDefault="qualified">
    <xsd:import namespace="http://schemas.microsoft.com/office/2006/documentManagement/types"/>
    <xsd:import namespace="http://schemas.microsoft.com/office/infopath/2007/PartnerControls"/>
    <xsd:element name="Document_x0020_Type" ma:index="2" nillable="true" ma:displayName="Document Type" ma:format="Dropdown" ma:internalName="Document_x0020_Type">
      <xsd:simpleType>
        <xsd:restriction base="dms:Choice">
          <xsd:enumeration value="Data Dictionary"/>
          <xsd:enumeration value="Data Translation"/>
          <xsd:enumeration value="Estimate"/>
          <xsd:enumeration value="Issue Log"/>
          <xsd:enumeration value="Procedures"/>
          <xsd:enumeration value="Route Error Resolution"/>
          <xsd:enumeration value="Workflow"/>
          <xsd:enumeration value="Cheat Sheets"/>
        </xsd:restriction>
      </xsd:simpleType>
    </xsd:element>
    <xsd:element name="Team" ma:index="3" nillable="true" ma:displayName="Team" ma:default="Messaging" ma:format="Dropdown" ma:internalName="Team" ma:readOnly="false">
      <xsd:simpleType>
        <xsd:restriction base="dms:Choice">
          <xsd:enumeration value="Messaging"/>
          <xsd:enumeration value="Database"/>
        </xsd:restriction>
      </xsd:simpleType>
    </xsd:element>
    <xsd:element name="Exchange" ma:index="4" nillable="true" ma:displayName="Exchange" ma:description="The Exchange associated with this document" ma:list="{c7a87029-25b5-4bfd-bdb2-20fd26dc6bf8}" ma:internalName="Exchange" ma:showField="Title">
      <xsd:simpleType>
        <xsd:restriction base="dms:Lookup"/>
      </xsd:simpleType>
    </xsd:element>
    <xsd:element name="MediaServiceMetadata" ma:index="21" nillable="true" ma:displayName="MediaServiceMetadata" ma:hidden="true" ma:internalName="MediaServiceMetadata" ma:readOnly="true">
      <xsd:simpleType>
        <xsd:restriction base="dms:Note"/>
      </xsd:simpleType>
    </xsd:element>
    <xsd:element name="MediaServiceFastMetadata" ma:index="22" nillable="true" ma:displayName="MediaServiceFastMetadata" ma:hidden="true" ma:internalName="MediaServiceFastMetadata" ma:readOnly="true">
      <xsd:simpleType>
        <xsd:restriction base="dms:Note"/>
      </xsd:simpleType>
    </xsd:element>
    <xsd:element name="MediaServiceObjectDetectorVersions" ma:index="23" nillable="true" ma:displayName="MediaServiceObjectDetectorVersions" ma:hidden="true" ma:indexed="true" ma:internalName="MediaServiceObjectDetectorVersions" ma:readOnly="true">
      <xsd:simpleType>
        <xsd:restriction base="dms:Text"/>
      </xsd:simpleType>
    </xsd:element>
    <xsd:element name="MediaServiceSearchProperties" ma:index="24"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8f01fe9-c3f2-4582-9148-d87bd0c242e7" elementFormDefault="qualified">
    <xsd:import namespace="http://schemas.microsoft.com/office/2006/documentManagement/types"/>
    <xsd:import namespace="http://schemas.microsoft.com/office/infopath/2007/PartnerControls"/>
    <xsd:element name="_dlc_DocId" ma:index="10" nillable="true" ma:displayName="Document ID Value" ma:description="The value of the document ID assigned to this item." ma:internalName="_dlc_DocId" ma:readOnly="true">
      <xsd:simpleType>
        <xsd:restriction base="dms:Text"/>
      </xsd:simpleType>
    </xsd:element>
    <xsd:element name="_dlc_DocIdUrl" ma:index="11"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2" nillable="true" ma:displayName="Persist ID" ma:description="Keep ID on add." ma:hidden="true" ma:internalName="_dlc_DocIdPersistId" ma:readOnly="true">
      <xsd:simpleType>
        <xsd:restriction base="dms:Boolean"/>
      </xsd:simpleType>
    </xsd:element>
    <xsd:element name="Date_x0020_Last_x0020_Reviewed" ma:index="25" nillable="true" ma:displayName="Date Last Reviewed" ma:format="DateOnly" ma:internalName="Date_x0020_Last_x0020_Reviewed">
      <xsd:simpleType>
        <xsd:restriction base="dms:DateTime"/>
      </xsd:simpleType>
    </xsd:element>
  </xsd:schema>
  <xsd:schema xmlns:xsd="http://www.w3.org/2001/XMLSchema" xmlns:xs="http://www.w3.org/2001/XMLSchema" xmlns:dms="http://schemas.microsoft.com/office/2006/documentManagement/types" xmlns:pc="http://schemas.microsoft.com/office/infopath/2007/PartnerControls" targetNamespace="8f123f0d-4e9d-4642-a163-9e6ee456dd42" elementFormDefault="qualified">
    <xsd:import namespace="http://schemas.microsoft.com/office/2006/documentManagement/types"/>
    <xsd:import namespace="http://schemas.microsoft.com/office/infopath/2007/PartnerControls"/>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3" ma:displayName="Content Type"/>
        <xsd:element ref="dc:title"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58A6E4D-9549-4B77-85FE-5B057FDB5CA7}"/>
</file>

<file path=customXml/itemProps2.xml><?xml version="1.0" encoding="utf-8"?>
<ds:datastoreItem xmlns:ds="http://schemas.openxmlformats.org/officeDocument/2006/customXml" ds:itemID="{43B8EF40-6E2B-4AC1-AF68-B8AB090F4977}"/>
</file>

<file path=customXml/itemProps3.xml><?xml version="1.0" encoding="utf-8"?>
<ds:datastoreItem xmlns:ds="http://schemas.openxmlformats.org/officeDocument/2006/customXml" ds:itemID="{FED1DC0E-8B9F-4EB4-A1F9-1364977A98AF}"/>
</file>

<file path=customXml/itemProps4.xml><?xml version="1.0" encoding="utf-8"?>
<ds:datastoreItem xmlns:ds="http://schemas.openxmlformats.org/officeDocument/2006/customXml" ds:itemID="{2CAC8B27-9CBA-4546-BDEC-D2C28E0C8E83}"/>
</file>

<file path=docMetadata/LabelInfo.xml><?xml version="1.0" encoding="utf-8"?>
<clbl:labelList xmlns:clbl="http://schemas.microsoft.com/office/2020/mipLabelMetadata">
  <clbl:label id="{eb14b046-24c4-4519-8f26-b89c2159828c}" enabled="0" method="" siteId="{eb14b046-24c4-4519-8f26-b89c2159828c}" removed="1"/>
</clbl:labelList>
</file>

<file path=docProps/app.xml><?xml version="1.0" encoding="utf-8"?>
<Properties xmlns="http://schemas.openxmlformats.org/officeDocument/2006/extended-properties" xmlns:vt="http://schemas.openxmlformats.org/officeDocument/2006/docPropsVTypes">
  <Application>Microsoft Excel Online</Application>
  <Manager/>
  <Company>Minnesota Department of Health</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Hennepin County FHIR R4 STI to MIF XML Data Translation</dc:title>
  <dc:subject/>
  <dc:creator>State IT</dc:creator>
  <cp:keywords/>
  <dc:description/>
  <cp:lastModifiedBy>Norman, Dan (MNIT)</cp:lastModifiedBy>
  <cp:revision/>
  <dcterms:created xsi:type="dcterms:W3CDTF">2012-10-29T15:23:06Z</dcterms:created>
  <dcterms:modified xsi:type="dcterms:W3CDTF">2024-09-10T18:31:24Z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dlc_DocIdItemGuid">
    <vt:lpwstr>e7f4f360-3b17-4936-812e-87c52f2021ae</vt:lpwstr>
  </property>
  <property fmtid="{D5CDD505-2E9C-101B-9397-08002B2CF9AE}" pid="3" name="ContentTypeId">
    <vt:lpwstr>0x010100DD977A9B49F9CF41880ED07D338677AD</vt:lpwstr>
  </property>
  <property fmtid="{D5CDD505-2E9C-101B-9397-08002B2CF9AE}" pid="4" name="Order">
    <vt:r8>1100</vt:r8>
  </property>
  <property fmtid="{D5CDD505-2E9C-101B-9397-08002B2CF9AE}" pid="5" name="xd_ProgID">
    <vt:lpwstr/>
  </property>
  <property fmtid="{D5CDD505-2E9C-101B-9397-08002B2CF9AE}" pid="6" name="TemplateUrl">
    <vt:lpwstr/>
  </property>
</Properties>
</file>