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cdmonsalvea_udistrital_edu_co/Documents/Monitoria/ASNOM/"/>
    </mc:Choice>
  </mc:AlternateContent>
  <xr:revisionPtr revIDLastSave="65" documentId="11_16B937955B80D37CE37B3311595ED87656CD4374" xr6:coauthVersionLast="47" xr6:coauthVersionMax="47" xr10:uidLastSave="{BADFEB34-4232-4D47-B460-6AF1DE70FD4C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Sheet1!$M$1:$N$1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4" i="1" l="1"/>
  <c r="Q24" i="1"/>
  <c r="R24" i="1"/>
  <c r="S24" i="1"/>
  <c r="T24" i="1"/>
  <c r="U24" i="1"/>
  <c r="V24" i="1"/>
  <c r="P25" i="1"/>
  <c r="Q25" i="1"/>
  <c r="R25" i="1"/>
  <c r="S25" i="1"/>
  <c r="T25" i="1"/>
  <c r="U25" i="1"/>
  <c r="V25" i="1"/>
  <c r="P26" i="1"/>
  <c r="Q26" i="1"/>
  <c r="R26" i="1"/>
  <c r="S26" i="1"/>
  <c r="T26" i="1"/>
  <c r="U26" i="1"/>
  <c r="V26" i="1"/>
  <c r="P27" i="1"/>
  <c r="Q27" i="1"/>
  <c r="R27" i="1"/>
  <c r="S27" i="1"/>
  <c r="T27" i="1"/>
  <c r="U27" i="1"/>
  <c r="V27" i="1"/>
  <c r="P28" i="1"/>
  <c r="Q28" i="1"/>
  <c r="R28" i="1"/>
  <c r="S28" i="1"/>
  <c r="T28" i="1"/>
  <c r="U28" i="1"/>
  <c r="V28" i="1"/>
  <c r="Q23" i="1"/>
  <c r="R23" i="1"/>
  <c r="S23" i="1"/>
  <c r="T23" i="1"/>
  <c r="U23" i="1"/>
  <c r="V23" i="1"/>
  <c r="P23" i="1"/>
  <c r="N33" i="1"/>
  <c r="N32" i="1"/>
  <c r="N6" i="1"/>
  <c r="N14" i="1"/>
  <c r="N21" i="1"/>
  <c r="N28" i="1"/>
  <c r="N36" i="1"/>
  <c r="N15" i="1"/>
  <c r="N27" i="1"/>
  <c r="N34" i="1"/>
  <c r="N5" i="1"/>
  <c r="N20" i="1"/>
  <c r="N3" i="1"/>
  <c r="N8" i="1"/>
  <c r="N25" i="1"/>
  <c r="N16" i="1"/>
  <c r="P4" i="1" s="1" a="1"/>
  <c r="N31" i="1"/>
  <c r="N26" i="1"/>
  <c r="N4" i="1"/>
  <c r="N17" i="1"/>
  <c r="N30" i="1"/>
  <c r="N23" i="1"/>
  <c r="P5" i="1" s="1" a="1"/>
  <c r="N10" i="1"/>
  <c r="N9" i="1"/>
  <c r="P3" i="1" s="1" a="1"/>
  <c r="N24" i="1"/>
  <c r="N18" i="1"/>
  <c r="N11" i="1"/>
  <c r="N29" i="1"/>
  <c r="N7" i="1"/>
  <c r="N22" i="1"/>
  <c r="N35" i="1"/>
  <c r="P6" i="1" s="1" a="1"/>
  <c r="N19" i="1"/>
  <c r="N13" i="1"/>
  <c r="N12" i="1"/>
  <c r="N2" i="1"/>
  <c r="P2" i="1" s="1" a="1"/>
  <c r="N1" i="1"/>
  <c r="P3" i="1" l="1"/>
  <c r="P9" i="1" s="1"/>
  <c r="Q9" i="1"/>
  <c r="R9" i="1"/>
  <c r="S9" i="1"/>
  <c r="T9" i="1"/>
  <c r="U9" i="1"/>
  <c r="V9" i="1"/>
  <c r="P5" i="1"/>
  <c r="P11" i="1" s="1"/>
  <c r="Q11" i="1"/>
  <c r="R11" i="1"/>
  <c r="S11" i="1"/>
  <c r="T11" i="1"/>
  <c r="U11" i="1"/>
  <c r="V11" i="1"/>
  <c r="P2" i="1"/>
  <c r="P8" i="1" s="1"/>
  <c r="Q8" i="1"/>
  <c r="R8" i="1"/>
  <c r="S8" i="1"/>
  <c r="T8" i="1"/>
  <c r="U8" i="1"/>
  <c r="V8" i="1"/>
  <c r="P6" i="1"/>
  <c r="P12" i="1" s="1"/>
  <c r="S12" i="1"/>
  <c r="Q12" i="1"/>
  <c r="R12" i="1"/>
  <c r="T12" i="1"/>
  <c r="U12" i="1"/>
  <c r="V12" i="1"/>
  <c r="P4" i="1"/>
  <c r="P10" i="1" s="1"/>
  <c r="U10" i="1"/>
  <c r="V10" i="1"/>
  <c r="S10" i="1"/>
  <c r="T10" i="1"/>
  <c r="Q10" i="1"/>
  <c r="R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<sst xmlns="http://schemas.openxmlformats.org/spreadsheetml/2006/main" count="624" uniqueCount="102">
  <si>
    <t>Salon</t>
  </si>
  <si>
    <t>Jueves</t>
  </si>
  <si>
    <t>Lunes</t>
  </si>
  <si>
    <t>Martes</t>
  </si>
  <si>
    <t>Miercoles</t>
  </si>
  <si>
    <t>Sabado</t>
  </si>
  <si>
    <t>Viernes</t>
  </si>
  <si>
    <t>INGENIERIA INDUSTRIAL 4</t>
  </si>
  <si>
    <t>INGENIERIA DE SISTEMAS 3</t>
  </si>
  <si>
    <t>FICC010416 - LABORATORIO DE FOTOGRAMETRIA</t>
  </si>
  <si>
    <t>FICC010414 - SALA ESPECIALIZADA 401</t>
  </si>
  <si>
    <t>INGENIERIA INDUSTRIAL 3</t>
  </si>
  <si>
    <t>FICC010417 - SALA ESPECIALIZADA 402</t>
  </si>
  <si>
    <t>FICC010418 - SALA ESPECIALIZADA 403</t>
  </si>
  <si>
    <t>FICC02S208 - AUDITORIO</t>
  </si>
  <si>
    <t>INGENIERIA CATASTRAL Y GEODESIA 5</t>
  </si>
  <si>
    <t>INGENIERIA ELECTRONICA 7</t>
  </si>
  <si>
    <t>INGENIERIA INDUSTRIAL 6</t>
  </si>
  <si>
    <t>INGENIERIA ELECTRICA 7</t>
  </si>
  <si>
    <t>INGENIERIA INDUSTRIAL 7</t>
  </si>
  <si>
    <t>FICC020214 - AULA 201</t>
  </si>
  <si>
    <t>INGENIERIA DE SISTEMAS 6</t>
  </si>
  <si>
    <t>INGENIERIA CATASTRAL Y GEODESIA 6</t>
  </si>
  <si>
    <t>INGENIERIA INDUSTRIAL 5</t>
  </si>
  <si>
    <t>INGENIERIA CATASTRAL Y GEODESIA 4</t>
  </si>
  <si>
    <t>FICC020213 - AULA 202</t>
  </si>
  <si>
    <t>INGENIERIA ELECTRICA 6</t>
  </si>
  <si>
    <t>INGENIERIA INDUSTRIAL 2</t>
  </si>
  <si>
    <t>INGENIERIA DE SISTEMAS 7</t>
  </si>
  <si>
    <t>FICC020212 - AULA 203</t>
  </si>
  <si>
    <t>INGENIERIA ELECTRONICA 6</t>
  </si>
  <si>
    <t>FICC020206 - AULA 204</t>
  </si>
  <si>
    <t>FICC020205 - AULA 205</t>
  </si>
  <si>
    <t>INGENIERIA ELECTRONICA 5</t>
  </si>
  <si>
    <t>FICC020204 - AULA 206</t>
  </si>
  <si>
    <t>FICC020322 - AULA 301</t>
  </si>
  <si>
    <t>INGENIERIA CATASTRAL Y GEODESIA 7</t>
  </si>
  <si>
    <t>FICC020321 - AULA 302</t>
  </si>
  <si>
    <t>FICC020320 - AULA 303</t>
  </si>
  <si>
    <t>FICC020315 - AULA 304</t>
  </si>
  <si>
    <t>INGENIERIA ELECTRICA 5</t>
  </si>
  <si>
    <t>FICC020314 - AULA 305</t>
  </si>
  <si>
    <t>INGENIERIA ELECTRONICA 2</t>
  </si>
  <si>
    <t>INGENIERIA INDUSTRIAL 1</t>
  </si>
  <si>
    <t>FICC020312 - AULA 307</t>
  </si>
  <si>
    <t>FICC020311 - AULA 308</t>
  </si>
  <si>
    <t>INGENIERIA ELECTRICA 4</t>
  </si>
  <si>
    <t>INGENIERIA CATASTRAL Y GEODESIA 3</t>
  </si>
  <si>
    <t>FICC020306 - AULA 310</t>
  </si>
  <si>
    <t>FICC020305 - AULA 311</t>
  </si>
  <si>
    <t>INGENIERIA CATASTRAL Y GEODESIA 2</t>
  </si>
  <si>
    <t>FICC020421 - AULA 401</t>
  </si>
  <si>
    <t>FICC020419 - AULA 403</t>
  </si>
  <si>
    <t>FICC020414 - AULA 404</t>
  </si>
  <si>
    <t>INGENIERIA DE SISTEMAS 5</t>
  </si>
  <si>
    <t>FICC020413 - AULA 405</t>
  </si>
  <si>
    <t>FICC020411 - AULA 407</t>
  </si>
  <si>
    <t>INGENIERIA DE SISTEMAS 4</t>
  </si>
  <si>
    <t>FICC020405 - AULA 408</t>
  </si>
  <si>
    <t>INGENIERIA ELECTRONICA 3</t>
  </si>
  <si>
    <t>FICC020605 - AULA 600</t>
  </si>
  <si>
    <t>INGENIERIA ELECTRICA 1</t>
  </si>
  <si>
    <t>INGENIERIA DE SISTEMAS 1</t>
  </si>
  <si>
    <t>INGENIERIA DE SISTEMAS 2</t>
  </si>
  <si>
    <t>FICC020703 - AULA 700</t>
  </si>
  <si>
    <t>INGENIERIA ELECTRICA 2</t>
  </si>
  <si>
    <t>FICC020801 - AULA 801</t>
  </si>
  <si>
    <t>INGENIERIA ELECTRONICA 4</t>
  </si>
  <si>
    <t>FICC020802 - AULA 802</t>
  </si>
  <si>
    <t>FICC020810 - AULA 804</t>
  </si>
  <si>
    <t>FMCT010101 - AULA 101</t>
  </si>
  <si>
    <t>FMCT010201 - AULA 201</t>
  </si>
  <si>
    <t>FMCT010202 - AULA 202</t>
  </si>
  <si>
    <t>INGENIERIA ELECTRICA 3</t>
  </si>
  <si>
    <t>FMCT010203 - AULA 203</t>
  </si>
  <si>
    <t>FMCT010303 - AULA 301</t>
  </si>
  <si>
    <t>FMCT010302 - AULA 302</t>
  </si>
  <si>
    <t>INGENIERIA ELECTRONICA 1</t>
  </si>
  <si>
    <t>FMCT010402 - AULA 402</t>
  </si>
  <si>
    <t>FMCT010403 - AULA 403</t>
  </si>
  <si>
    <t>FMCT010501 - AULA 501</t>
  </si>
  <si>
    <t>FMCT010502 - AULA 502</t>
  </si>
  <si>
    <t>INGENIERIA CATASTRAL Y GEODESIA 1</t>
  </si>
  <si>
    <t>FITE050112 - AULA 101</t>
  </si>
  <si>
    <t>FITE050114 - AULA 102</t>
  </si>
  <si>
    <t>FITE050202 - AULA 201</t>
  </si>
  <si>
    <t>FITE050203 - AULA 202</t>
  </si>
  <si>
    <t>FITE050204 - AULA 203</t>
  </si>
  <si>
    <t>FITE050208 - AULA 204</t>
  </si>
  <si>
    <t>FITE050205 - AULA 206</t>
  </si>
  <si>
    <t>FITE050209 - AULA 208</t>
  </si>
  <si>
    <t>FITE050214 - LABORATORIO 202</t>
  </si>
  <si>
    <t>FITE050115 - SALA ESPECIALIZADA 01</t>
  </si>
  <si>
    <t>FITE050120 - SALA ESPECIALIZADA 02</t>
  </si>
  <si>
    <t>FITE050111 - SALA SISTEMAS</t>
  </si>
  <si>
    <t>Clasificacion</t>
  </si>
  <si>
    <t>Proyecto Curricular</t>
  </si>
  <si>
    <t>INGENIERIA CATASTRAL Y GEODESIA</t>
  </si>
  <si>
    <t>INGENIERIA DE SISTEMAS</t>
  </si>
  <si>
    <t>INGENIERIA ELECTRICA</t>
  </si>
  <si>
    <t>INGENIERIA ELECTRONICA</t>
  </si>
  <si>
    <t>INGENIERIA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</si>
</sst>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0"/>
  <sheetViews>
    <sheetView tabSelected="1" topLeftCell="M7" zoomScale="85" zoomScaleNormal="85" workbookViewId="0">
      <selection activeCell="P23" sqref="P23:V28"/>
    </sheetView>
  </sheetViews>
  <sheetFormatPr baseColWidth="10" defaultColWidth="9.140625" defaultRowHeight="15" x14ac:dyDescent="0.25"/>
  <cols>
    <col min="1" max="1" width="44.7109375" bestFit="1" customWidth="1"/>
    <col min="2" max="7" width="34.42578125" bestFit="1" customWidth="1"/>
    <col min="11" max="11" width="34.42578125" bestFit="1" customWidth="1"/>
    <col min="13" max="13" width="44" customWidth="1"/>
    <col min="14" max="14" width="34.42578125" bestFit="1" customWidth="1"/>
    <col min="15" max="15" width="8.7109375" customWidth="1"/>
    <col min="16" max="22" width="11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>
        <v>0</v>
      </c>
      <c r="N1">
        <f>COUNTIF(K:K,M1)</f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</row>
    <row r="2" spans="1:22" x14ac:dyDescent="0.25">
      <c r="A2" s="1">
        <v>24</v>
      </c>
      <c r="B2" t="s">
        <v>7</v>
      </c>
      <c r="C2" t="s">
        <v>8</v>
      </c>
      <c r="D2" t="s">
        <v>7</v>
      </c>
      <c r="K2" t="s">
        <v>7</v>
      </c>
      <c r="M2" t="s">
        <v>82</v>
      </c>
      <c r="N2">
        <f>COUNTIF(K:K,M2)</f>
        <v>1</v>
      </c>
      <c r="P2" cm="1">
        <f t="array" ref="P2:V2">TRANSPOSE(N2:N8)</f>
        <v>1</v>
      </c>
      <c r="Q2">
        <v>7</v>
      </c>
      <c r="R2">
        <v>9</v>
      </c>
      <c r="S2">
        <v>7</v>
      </c>
      <c r="T2">
        <v>14</v>
      </c>
      <c r="U2">
        <v>8</v>
      </c>
      <c r="V2">
        <v>3</v>
      </c>
    </row>
    <row r="3" spans="1:22" x14ac:dyDescent="0.25">
      <c r="A3" s="1" t="s">
        <v>9</v>
      </c>
      <c r="M3" t="s">
        <v>50</v>
      </c>
      <c r="N3">
        <f>COUNTIF(K:K,M3)</f>
        <v>7</v>
      </c>
      <c r="P3" cm="1">
        <f t="array" ref="P3:V3">TRANSPOSE(N9:N15)</f>
        <v>2</v>
      </c>
      <c r="Q3">
        <v>10</v>
      </c>
      <c r="R3">
        <v>10</v>
      </c>
      <c r="S3">
        <v>3</v>
      </c>
      <c r="T3">
        <v>4</v>
      </c>
      <c r="U3">
        <v>14</v>
      </c>
      <c r="V3">
        <v>9</v>
      </c>
    </row>
    <row r="4" spans="1:22" x14ac:dyDescent="0.25">
      <c r="A4" s="1" t="s">
        <v>10</v>
      </c>
      <c r="B4" t="s">
        <v>11</v>
      </c>
      <c r="K4" t="s">
        <v>11</v>
      </c>
      <c r="M4" t="s">
        <v>47</v>
      </c>
      <c r="N4">
        <f>COUNTIF(K:K,M4)</f>
        <v>9</v>
      </c>
      <c r="P4" cm="1">
        <f t="array" ref="P4:V4">TRANSPOSE(N16:N22)</f>
        <v>5</v>
      </c>
      <c r="Q4">
        <v>8</v>
      </c>
      <c r="R4">
        <v>5</v>
      </c>
      <c r="S4">
        <v>6</v>
      </c>
      <c r="T4">
        <v>5</v>
      </c>
      <c r="U4">
        <v>2</v>
      </c>
      <c r="V4">
        <v>5</v>
      </c>
    </row>
    <row r="5" spans="1:22" x14ac:dyDescent="0.25">
      <c r="A5" s="1" t="s">
        <v>12</v>
      </c>
      <c r="M5" t="s">
        <v>24</v>
      </c>
      <c r="N5">
        <f>COUNTIF(K:K,M5)</f>
        <v>7</v>
      </c>
      <c r="P5" cm="1">
        <f t="array" ref="P5:V5">TRANSPOSE(N23:N29)</f>
        <v>9</v>
      </c>
      <c r="Q5">
        <v>13</v>
      </c>
      <c r="R5">
        <v>8</v>
      </c>
      <c r="S5">
        <v>4</v>
      </c>
      <c r="T5">
        <v>8</v>
      </c>
      <c r="U5">
        <v>7</v>
      </c>
      <c r="V5">
        <v>4</v>
      </c>
    </row>
    <row r="6" spans="1:22" x14ac:dyDescent="0.25">
      <c r="A6" s="1" t="s">
        <v>13</v>
      </c>
      <c r="M6" t="s">
        <v>15</v>
      </c>
      <c r="N6">
        <f>COUNTIF(K:K,M6)</f>
        <v>14</v>
      </c>
      <c r="P6" cm="1">
        <f t="array" ref="P6:V6">TRANSPOSE(N30:N36)</f>
        <v>2</v>
      </c>
      <c r="Q6">
        <v>20</v>
      </c>
      <c r="R6">
        <v>10</v>
      </c>
      <c r="S6">
        <v>9</v>
      </c>
      <c r="T6">
        <v>21</v>
      </c>
      <c r="U6">
        <v>6</v>
      </c>
      <c r="V6">
        <v>3</v>
      </c>
    </row>
    <row r="7" spans="1:22" x14ac:dyDescent="0.25">
      <c r="A7" s="1" t="s">
        <v>14</v>
      </c>
      <c r="B7" t="s">
        <v>15</v>
      </c>
      <c r="C7" t="s">
        <v>16</v>
      </c>
      <c r="D7" t="s">
        <v>17</v>
      </c>
      <c r="E7" t="s">
        <v>8</v>
      </c>
      <c r="F7" t="s">
        <v>18</v>
      </c>
      <c r="G7" t="s">
        <v>19</v>
      </c>
      <c r="K7" t="s">
        <v>15</v>
      </c>
      <c r="M7" t="s">
        <v>22</v>
      </c>
      <c r="N7">
        <f>COUNTIF(K:K,M7)</f>
        <v>8</v>
      </c>
    </row>
    <row r="8" spans="1:22" x14ac:dyDescent="0.25">
      <c r="A8" s="1" t="s">
        <v>20</v>
      </c>
      <c r="B8" t="s">
        <v>21</v>
      </c>
      <c r="C8" t="s">
        <v>22</v>
      </c>
      <c r="D8" t="s">
        <v>15</v>
      </c>
      <c r="E8" t="s">
        <v>23</v>
      </c>
      <c r="F8" t="s">
        <v>24</v>
      </c>
      <c r="G8" t="s">
        <v>21</v>
      </c>
      <c r="K8" t="s">
        <v>21</v>
      </c>
      <c r="M8" t="s">
        <v>36</v>
      </c>
      <c r="N8">
        <f>COUNTIF(K:K,M8)</f>
        <v>3</v>
      </c>
      <c r="P8">
        <f>P2*12</f>
        <v>12</v>
      </c>
      <c r="Q8">
        <f t="shared" ref="Q8:V8" si="0">Q2*12</f>
        <v>84</v>
      </c>
      <c r="R8">
        <f t="shared" si="0"/>
        <v>108</v>
      </c>
      <c r="S8">
        <f t="shared" si="0"/>
        <v>84</v>
      </c>
      <c r="T8">
        <f t="shared" si="0"/>
        <v>168</v>
      </c>
      <c r="U8">
        <f t="shared" si="0"/>
        <v>96</v>
      </c>
      <c r="V8">
        <f t="shared" si="0"/>
        <v>36</v>
      </c>
    </row>
    <row r="9" spans="1:22" x14ac:dyDescent="0.25">
      <c r="A9" s="1" t="s">
        <v>25</v>
      </c>
      <c r="B9" t="s">
        <v>26</v>
      </c>
      <c r="C9" t="s">
        <v>16</v>
      </c>
      <c r="D9" t="s">
        <v>27</v>
      </c>
      <c r="E9" t="s">
        <v>22</v>
      </c>
      <c r="F9" t="s">
        <v>23</v>
      </c>
      <c r="G9" t="s">
        <v>28</v>
      </c>
      <c r="K9" t="s">
        <v>26</v>
      </c>
      <c r="M9" t="s">
        <v>62</v>
      </c>
      <c r="N9">
        <f>COUNTIF(K:K,M9)</f>
        <v>2</v>
      </c>
      <c r="P9">
        <f t="shared" ref="P9:V9" si="1">P3*12</f>
        <v>24</v>
      </c>
      <c r="Q9">
        <f t="shared" si="1"/>
        <v>120</v>
      </c>
      <c r="R9">
        <f t="shared" si="1"/>
        <v>120</v>
      </c>
      <c r="S9">
        <f t="shared" si="1"/>
        <v>36</v>
      </c>
      <c r="T9">
        <f t="shared" si="1"/>
        <v>48</v>
      </c>
      <c r="U9">
        <f t="shared" si="1"/>
        <v>168</v>
      </c>
      <c r="V9">
        <f t="shared" si="1"/>
        <v>108</v>
      </c>
    </row>
    <row r="10" spans="1:22" x14ac:dyDescent="0.25">
      <c r="A10" s="1" t="s">
        <v>29</v>
      </c>
      <c r="B10" t="s">
        <v>30</v>
      </c>
      <c r="C10" t="s">
        <v>15</v>
      </c>
      <c r="D10" t="s">
        <v>18</v>
      </c>
      <c r="E10" t="s">
        <v>28</v>
      </c>
      <c r="F10" t="s">
        <v>28</v>
      </c>
      <c r="G10" t="s">
        <v>8</v>
      </c>
      <c r="K10" t="s">
        <v>30</v>
      </c>
      <c r="M10" t="s">
        <v>63</v>
      </c>
      <c r="N10">
        <f>COUNTIF(K:K,M10)</f>
        <v>10</v>
      </c>
      <c r="P10">
        <f t="shared" ref="P10:V10" si="2">P4*12</f>
        <v>60</v>
      </c>
      <c r="Q10">
        <f t="shared" si="2"/>
        <v>96</v>
      </c>
      <c r="R10">
        <f t="shared" si="2"/>
        <v>60</v>
      </c>
      <c r="S10">
        <f t="shared" si="2"/>
        <v>72</v>
      </c>
      <c r="T10">
        <f t="shared" si="2"/>
        <v>60</v>
      </c>
      <c r="U10">
        <f t="shared" si="2"/>
        <v>24</v>
      </c>
      <c r="V10">
        <f t="shared" si="2"/>
        <v>60</v>
      </c>
    </row>
    <row r="11" spans="1:22" x14ac:dyDescent="0.25">
      <c r="A11" s="1" t="s">
        <v>31</v>
      </c>
      <c r="B11" t="s">
        <v>15</v>
      </c>
      <c r="C11" t="s">
        <v>23</v>
      </c>
      <c r="D11" t="s">
        <v>17</v>
      </c>
      <c r="E11" t="s">
        <v>23</v>
      </c>
      <c r="F11" t="s">
        <v>30</v>
      </c>
      <c r="G11" t="s">
        <v>23</v>
      </c>
      <c r="K11" t="s">
        <v>15</v>
      </c>
      <c r="M11" t="s">
        <v>8</v>
      </c>
      <c r="N11">
        <f>COUNTIF(K:K,M11)</f>
        <v>10</v>
      </c>
      <c r="P11">
        <f t="shared" ref="P11:V11" si="3">P5*12</f>
        <v>108</v>
      </c>
      <c r="Q11">
        <f t="shared" si="3"/>
        <v>156</v>
      </c>
      <c r="R11">
        <f t="shared" si="3"/>
        <v>96</v>
      </c>
      <c r="S11">
        <f t="shared" si="3"/>
        <v>48</v>
      </c>
      <c r="T11">
        <f t="shared" si="3"/>
        <v>96</v>
      </c>
      <c r="U11">
        <f t="shared" si="3"/>
        <v>84</v>
      </c>
      <c r="V11">
        <f t="shared" si="3"/>
        <v>48</v>
      </c>
    </row>
    <row r="12" spans="1:22" x14ac:dyDescent="0.25">
      <c r="A12" s="1" t="s">
        <v>32</v>
      </c>
      <c r="D12" t="s">
        <v>23</v>
      </c>
      <c r="F12" t="s">
        <v>26</v>
      </c>
      <c r="G12" t="s">
        <v>33</v>
      </c>
      <c r="M12" t="s">
        <v>57</v>
      </c>
      <c r="N12">
        <f>COUNTIF(K:K,M12)</f>
        <v>3</v>
      </c>
      <c r="P12">
        <f t="shared" ref="P12:V12" si="4">P6*12</f>
        <v>24</v>
      </c>
      <c r="Q12">
        <f t="shared" si="4"/>
        <v>240</v>
      </c>
      <c r="R12">
        <f t="shared" si="4"/>
        <v>120</v>
      </c>
      <c r="S12">
        <f t="shared" si="4"/>
        <v>108</v>
      </c>
      <c r="T12">
        <f t="shared" si="4"/>
        <v>252</v>
      </c>
      <c r="U12">
        <f t="shared" si="4"/>
        <v>72</v>
      </c>
      <c r="V12">
        <f t="shared" si="4"/>
        <v>36</v>
      </c>
    </row>
    <row r="13" spans="1:22" x14ac:dyDescent="0.25">
      <c r="A13" s="1" t="s">
        <v>34</v>
      </c>
      <c r="B13" t="s">
        <v>19</v>
      </c>
      <c r="D13" t="s">
        <v>28</v>
      </c>
      <c r="G13" t="s">
        <v>22</v>
      </c>
      <c r="K13" t="s">
        <v>19</v>
      </c>
      <c r="M13" t="s">
        <v>54</v>
      </c>
      <c r="N13">
        <f>COUNTIF(K:K,M13)</f>
        <v>4</v>
      </c>
    </row>
    <row r="14" spans="1:22" x14ac:dyDescent="0.25">
      <c r="A14" s="1" t="s">
        <v>35</v>
      </c>
      <c r="B14" t="s">
        <v>28</v>
      </c>
      <c r="C14" t="s">
        <v>18</v>
      </c>
      <c r="D14" t="s">
        <v>21</v>
      </c>
      <c r="E14" t="s">
        <v>36</v>
      </c>
      <c r="F14" t="s">
        <v>21</v>
      </c>
      <c r="G14" t="s">
        <v>15</v>
      </c>
      <c r="K14" t="s">
        <v>28</v>
      </c>
      <c r="M14" t="s">
        <v>21</v>
      </c>
      <c r="N14">
        <f>COUNTIF(K:K,M14)</f>
        <v>14</v>
      </c>
      <c r="O14" t="s">
        <v>95</v>
      </c>
      <c r="P14">
        <v>1</v>
      </c>
      <c r="Q14">
        <v>2</v>
      </c>
      <c r="R14">
        <v>3</v>
      </c>
      <c r="S14">
        <v>4</v>
      </c>
      <c r="T14">
        <v>5</v>
      </c>
      <c r="U14">
        <v>6</v>
      </c>
      <c r="V14">
        <v>7</v>
      </c>
    </row>
    <row r="15" spans="1:22" x14ac:dyDescent="0.25">
      <c r="A15" s="1" t="s">
        <v>37</v>
      </c>
      <c r="B15" t="s">
        <v>33</v>
      </c>
      <c r="C15" t="s">
        <v>21</v>
      </c>
      <c r="D15" t="s">
        <v>28</v>
      </c>
      <c r="E15" t="s">
        <v>23</v>
      </c>
      <c r="F15" t="s">
        <v>28</v>
      </c>
      <c r="G15" t="s">
        <v>30</v>
      </c>
      <c r="K15" t="s">
        <v>33</v>
      </c>
      <c r="M15" t="s">
        <v>28</v>
      </c>
      <c r="N15">
        <f>COUNTIF(K:K,M15)</f>
        <v>9</v>
      </c>
      <c r="O15" t="s">
        <v>96</v>
      </c>
    </row>
    <row r="16" spans="1:22" x14ac:dyDescent="0.25">
      <c r="A16" s="1" t="s">
        <v>38</v>
      </c>
      <c r="B16" t="s">
        <v>15</v>
      </c>
      <c r="C16" t="s">
        <v>23</v>
      </c>
      <c r="D16" t="s">
        <v>17</v>
      </c>
      <c r="E16" t="s">
        <v>22</v>
      </c>
      <c r="F16" t="s">
        <v>21</v>
      </c>
      <c r="G16" t="s">
        <v>21</v>
      </c>
      <c r="K16" t="s">
        <v>15</v>
      </c>
      <c r="M16" t="s">
        <v>61</v>
      </c>
      <c r="N16">
        <f>COUNTIF(K:K,M16)</f>
        <v>5</v>
      </c>
      <c r="O16" t="s">
        <v>97</v>
      </c>
      <c r="P16">
        <v>6</v>
      </c>
      <c r="Q16">
        <v>82</v>
      </c>
      <c r="R16">
        <v>100</v>
      </c>
      <c r="S16">
        <v>77</v>
      </c>
      <c r="T16">
        <v>167</v>
      </c>
      <c r="U16">
        <v>89</v>
      </c>
      <c r="V16">
        <v>34</v>
      </c>
    </row>
    <row r="17" spans="1:22" x14ac:dyDescent="0.25">
      <c r="A17" s="1" t="s">
        <v>39</v>
      </c>
      <c r="B17" t="s">
        <v>23</v>
      </c>
      <c r="C17" t="s">
        <v>40</v>
      </c>
      <c r="D17" t="s">
        <v>15</v>
      </c>
      <c r="E17" t="s">
        <v>22</v>
      </c>
      <c r="F17" t="s">
        <v>18</v>
      </c>
      <c r="G17" t="s">
        <v>22</v>
      </c>
      <c r="K17" t="s">
        <v>23</v>
      </c>
      <c r="M17" t="s">
        <v>65</v>
      </c>
      <c r="N17">
        <f>COUNTIF(K:K,M17)</f>
        <v>8</v>
      </c>
      <c r="O17" t="s">
        <v>98</v>
      </c>
      <c r="P17">
        <v>24</v>
      </c>
      <c r="Q17">
        <v>110</v>
      </c>
      <c r="R17">
        <v>114</v>
      </c>
      <c r="S17">
        <v>28</v>
      </c>
      <c r="T17">
        <v>48</v>
      </c>
      <c r="U17">
        <v>166</v>
      </c>
      <c r="V17">
        <v>98</v>
      </c>
    </row>
    <row r="18" spans="1:22" x14ac:dyDescent="0.25">
      <c r="A18" s="1" t="s">
        <v>41</v>
      </c>
      <c r="B18" t="s">
        <v>24</v>
      </c>
      <c r="C18" t="s">
        <v>7</v>
      </c>
      <c r="D18" t="s">
        <v>42</v>
      </c>
      <c r="E18" t="s">
        <v>27</v>
      </c>
      <c r="F18" t="s">
        <v>43</v>
      </c>
      <c r="G18" t="s">
        <v>7</v>
      </c>
      <c r="K18" t="s">
        <v>24</v>
      </c>
      <c r="M18" t="s">
        <v>73</v>
      </c>
      <c r="N18">
        <f>COUNTIF(K:K,M18)</f>
        <v>5</v>
      </c>
      <c r="O18" t="s">
        <v>99</v>
      </c>
      <c r="P18">
        <v>50</v>
      </c>
      <c r="Q18">
        <v>92</v>
      </c>
      <c r="R18">
        <v>52</v>
      </c>
      <c r="S18">
        <v>70</v>
      </c>
      <c r="T18">
        <v>60</v>
      </c>
      <c r="U18">
        <v>14</v>
      </c>
      <c r="V18">
        <v>56</v>
      </c>
    </row>
    <row r="19" spans="1:22" x14ac:dyDescent="0.25">
      <c r="A19" s="1" t="s">
        <v>44</v>
      </c>
      <c r="B19" t="s">
        <v>30</v>
      </c>
      <c r="C19" t="s">
        <v>21</v>
      </c>
      <c r="D19" t="s">
        <v>33</v>
      </c>
      <c r="E19" t="s">
        <v>23</v>
      </c>
      <c r="F19" t="s">
        <v>33</v>
      </c>
      <c r="G19" t="s">
        <v>23</v>
      </c>
      <c r="K19" t="s">
        <v>30</v>
      </c>
      <c r="M19" t="s">
        <v>46</v>
      </c>
      <c r="N19">
        <f>COUNTIF(K:K,M19)</f>
        <v>6</v>
      </c>
      <c r="O19" t="s">
        <v>100</v>
      </c>
      <c r="P19">
        <v>103</v>
      </c>
      <c r="Q19">
        <v>154</v>
      </c>
      <c r="R19">
        <v>96</v>
      </c>
      <c r="S19">
        <v>48</v>
      </c>
      <c r="T19">
        <v>88</v>
      </c>
      <c r="U19">
        <v>84</v>
      </c>
      <c r="V19">
        <v>48</v>
      </c>
    </row>
    <row r="20" spans="1:22" x14ac:dyDescent="0.25">
      <c r="A20" s="1" t="s">
        <v>45</v>
      </c>
      <c r="B20" t="s">
        <v>40</v>
      </c>
      <c r="C20" t="s">
        <v>11</v>
      </c>
      <c r="D20" t="s">
        <v>46</v>
      </c>
      <c r="E20" t="s">
        <v>40</v>
      </c>
      <c r="F20" t="s">
        <v>40</v>
      </c>
      <c r="G20" t="s">
        <v>47</v>
      </c>
      <c r="K20" t="s">
        <v>40</v>
      </c>
      <c r="M20" t="s">
        <v>40</v>
      </c>
      <c r="N20">
        <f>COUNTIF(K:K,M20)</f>
        <v>5</v>
      </c>
      <c r="O20" t="s">
        <v>101</v>
      </c>
      <c r="P20">
        <v>19</v>
      </c>
      <c r="Q20">
        <v>229</v>
      </c>
      <c r="R20">
        <v>109</v>
      </c>
      <c r="S20">
        <v>101</v>
      </c>
      <c r="T20">
        <v>241</v>
      </c>
      <c r="U20">
        <v>72</v>
      </c>
      <c r="V20">
        <v>25</v>
      </c>
    </row>
    <row r="21" spans="1:22" x14ac:dyDescent="0.25">
      <c r="A21" s="1" t="s">
        <v>48</v>
      </c>
      <c r="B21" t="s">
        <v>23</v>
      </c>
      <c r="C21" t="s">
        <v>17</v>
      </c>
      <c r="D21" t="s">
        <v>33</v>
      </c>
      <c r="E21" t="s">
        <v>15</v>
      </c>
      <c r="F21" t="s">
        <v>22</v>
      </c>
      <c r="G21" t="s">
        <v>30</v>
      </c>
      <c r="K21" t="s">
        <v>23</v>
      </c>
      <c r="M21" t="s">
        <v>26</v>
      </c>
      <c r="N21">
        <f>COUNTIF(K:K,M21)</f>
        <v>2</v>
      </c>
    </row>
    <row r="22" spans="1:22" x14ac:dyDescent="0.25">
      <c r="A22" s="1" t="s">
        <v>49</v>
      </c>
      <c r="B22" t="s">
        <v>50</v>
      </c>
      <c r="C22" t="s">
        <v>27</v>
      </c>
      <c r="E22" t="s">
        <v>27</v>
      </c>
      <c r="F22" t="s">
        <v>42</v>
      </c>
      <c r="G22" t="s">
        <v>42</v>
      </c>
      <c r="K22" t="s">
        <v>50</v>
      </c>
      <c r="M22" t="s">
        <v>18</v>
      </c>
      <c r="N22">
        <f>COUNTIF(K:K,M22)</f>
        <v>5</v>
      </c>
    </row>
    <row r="23" spans="1:22" x14ac:dyDescent="0.25">
      <c r="A23" s="1" t="s">
        <v>51</v>
      </c>
      <c r="B23" t="s">
        <v>30</v>
      </c>
      <c r="C23" t="s">
        <v>7</v>
      </c>
      <c r="D23" t="s">
        <v>23</v>
      </c>
      <c r="E23" t="s">
        <v>23</v>
      </c>
      <c r="F23" t="s">
        <v>36</v>
      </c>
      <c r="G23" t="s">
        <v>21</v>
      </c>
      <c r="K23" t="s">
        <v>30</v>
      </c>
      <c r="M23" t="s">
        <v>77</v>
      </c>
      <c r="N23">
        <f>COUNTIF(K:K,M23)</f>
        <v>9</v>
      </c>
      <c r="P23" t="b">
        <f>P8&gt;=P16</f>
        <v>1</v>
      </c>
      <c r="Q23" t="b">
        <f t="shared" ref="Q23:V23" si="5">Q8&gt;=Q16</f>
        <v>1</v>
      </c>
      <c r="R23" t="b">
        <f t="shared" si="5"/>
        <v>1</v>
      </c>
      <c r="S23" t="b">
        <f t="shared" si="5"/>
        <v>1</v>
      </c>
      <c r="T23" t="b">
        <f t="shared" si="5"/>
        <v>1</v>
      </c>
      <c r="U23" t="b">
        <f t="shared" si="5"/>
        <v>1</v>
      </c>
      <c r="V23" t="b">
        <f t="shared" si="5"/>
        <v>1</v>
      </c>
    </row>
    <row r="24" spans="1:22" x14ac:dyDescent="0.25">
      <c r="A24" s="1" t="s">
        <v>52</v>
      </c>
      <c r="B24" t="s">
        <v>40</v>
      </c>
      <c r="C24" t="s">
        <v>17</v>
      </c>
      <c r="D24" t="s">
        <v>15</v>
      </c>
      <c r="E24" t="s">
        <v>19</v>
      </c>
      <c r="F24" t="s">
        <v>21</v>
      </c>
      <c r="G24" t="s">
        <v>16</v>
      </c>
      <c r="K24" t="s">
        <v>40</v>
      </c>
      <c r="M24" t="s">
        <v>42</v>
      </c>
      <c r="N24">
        <f>COUNTIF(K:K,M24)</f>
        <v>13</v>
      </c>
      <c r="P24" t="b">
        <f t="shared" ref="P24:V24" si="6">P9&gt;=P17</f>
        <v>1</v>
      </c>
      <c r="Q24" t="b">
        <f t="shared" si="6"/>
        <v>1</v>
      </c>
      <c r="R24" t="b">
        <f t="shared" si="6"/>
        <v>1</v>
      </c>
      <c r="S24" t="b">
        <f t="shared" si="6"/>
        <v>1</v>
      </c>
      <c r="T24" t="b">
        <f t="shared" si="6"/>
        <v>1</v>
      </c>
      <c r="U24" t="b">
        <f t="shared" si="6"/>
        <v>1</v>
      </c>
      <c r="V24" t="b">
        <f t="shared" si="6"/>
        <v>1</v>
      </c>
    </row>
    <row r="25" spans="1:22" x14ac:dyDescent="0.25">
      <c r="A25" s="1" t="s">
        <v>53</v>
      </c>
      <c r="B25" t="s">
        <v>15</v>
      </c>
      <c r="C25" t="s">
        <v>21</v>
      </c>
      <c r="D25" t="s">
        <v>28</v>
      </c>
      <c r="E25" t="s">
        <v>54</v>
      </c>
      <c r="F25" t="s">
        <v>15</v>
      </c>
      <c r="G25" t="s">
        <v>33</v>
      </c>
      <c r="K25" t="s">
        <v>15</v>
      </c>
      <c r="M25" t="s">
        <v>59</v>
      </c>
      <c r="N25">
        <f>COUNTIF(K:K,M25)</f>
        <v>8</v>
      </c>
      <c r="P25" t="b">
        <f t="shared" ref="P25:V25" si="7">P10&gt;=P18</f>
        <v>1</v>
      </c>
      <c r="Q25" t="b">
        <f t="shared" si="7"/>
        <v>1</v>
      </c>
      <c r="R25" t="b">
        <f t="shared" si="7"/>
        <v>1</v>
      </c>
      <c r="S25" t="b">
        <f t="shared" si="7"/>
        <v>1</v>
      </c>
      <c r="T25" t="b">
        <f t="shared" si="7"/>
        <v>1</v>
      </c>
      <c r="U25" t="b">
        <f t="shared" si="7"/>
        <v>1</v>
      </c>
      <c r="V25" t="b">
        <f t="shared" si="7"/>
        <v>1</v>
      </c>
    </row>
    <row r="26" spans="1:22" x14ac:dyDescent="0.25">
      <c r="A26" s="1" t="s">
        <v>55</v>
      </c>
      <c r="B26" t="s">
        <v>36</v>
      </c>
      <c r="C26" t="s">
        <v>28</v>
      </c>
      <c r="D26" t="s">
        <v>15</v>
      </c>
      <c r="E26" t="s">
        <v>23</v>
      </c>
      <c r="F26" t="s">
        <v>16</v>
      </c>
      <c r="G26" t="s">
        <v>17</v>
      </c>
      <c r="K26" t="s">
        <v>36</v>
      </c>
      <c r="M26" t="s">
        <v>67</v>
      </c>
      <c r="N26">
        <f>COUNTIF(K:K,M26)</f>
        <v>4</v>
      </c>
      <c r="P26" t="b">
        <f t="shared" ref="P26:V26" si="8">P11&gt;=P19</f>
        <v>1</v>
      </c>
      <c r="Q26" t="b">
        <f t="shared" si="8"/>
        <v>1</v>
      </c>
      <c r="R26" t="b">
        <f t="shared" si="8"/>
        <v>1</v>
      </c>
      <c r="S26" t="b">
        <f t="shared" si="8"/>
        <v>1</v>
      </c>
      <c r="T26" t="b">
        <f t="shared" si="8"/>
        <v>1</v>
      </c>
      <c r="U26" t="b">
        <f t="shared" si="8"/>
        <v>1</v>
      </c>
      <c r="V26" t="b">
        <f t="shared" si="8"/>
        <v>1</v>
      </c>
    </row>
    <row r="27" spans="1:22" x14ac:dyDescent="0.25">
      <c r="A27" s="1" t="s">
        <v>56</v>
      </c>
      <c r="B27" t="s">
        <v>23</v>
      </c>
      <c r="C27" t="s">
        <v>8</v>
      </c>
      <c r="D27" t="s">
        <v>23</v>
      </c>
      <c r="E27" t="s">
        <v>57</v>
      </c>
      <c r="F27" t="s">
        <v>7</v>
      </c>
      <c r="G27" t="s">
        <v>23</v>
      </c>
      <c r="K27" t="s">
        <v>23</v>
      </c>
      <c r="M27" t="s">
        <v>33</v>
      </c>
      <c r="N27">
        <f>COUNTIF(K:K,M27)</f>
        <v>8</v>
      </c>
      <c r="P27" t="b">
        <f t="shared" ref="P27:V27" si="9">P12&gt;=P20</f>
        <v>1</v>
      </c>
      <c r="Q27" t="b">
        <f t="shared" si="9"/>
        <v>1</v>
      </c>
      <c r="R27" t="b">
        <f t="shared" si="9"/>
        <v>1</v>
      </c>
      <c r="S27" t="b">
        <f t="shared" si="9"/>
        <v>1</v>
      </c>
      <c r="T27" t="b">
        <f t="shared" si="9"/>
        <v>1</v>
      </c>
      <c r="U27" t="b">
        <f t="shared" si="9"/>
        <v>1</v>
      </c>
      <c r="V27" t="b">
        <f t="shared" si="9"/>
        <v>1</v>
      </c>
    </row>
    <row r="28" spans="1:22" x14ac:dyDescent="0.25">
      <c r="A28" s="1" t="s">
        <v>58</v>
      </c>
      <c r="B28" t="s">
        <v>59</v>
      </c>
      <c r="D28" t="s">
        <v>59</v>
      </c>
      <c r="G28" t="s">
        <v>11</v>
      </c>
      <c r="K28" t="s">
        <v>59</v>
      </c>
      <c r="M28" t="s">
        <v>30</v>
      </c>
      <c r="N28">
        <f>COUNTIF(K:K,M28)</f>
        <v>7</v>
      </c>
      <c r="P28" t="b">
        <f t="shared" ref="P28:V28" si="10">P13&gt;=P21</f>
        <v>1</v>
      </c>
      <c r="Q28" t="b">
        <f t="shared" si="10"/>
        <v>1</v>
      </c>
      <c r="R28" t="b">
        <f t="shared" si="10"/>
        <v>1</v>
      </c>
      <c r="S28" t="b">
        <f t="shared" si="10"/>
        <v>1</v>
      </c>
      <c r="T28" t="b">
        <f t="shared" si="10"/>
        <v>1</v>
      </c>
      <c r="U28" t="b">
        <f t="shared" si="10"/>
        <v>1</v>
      </c>
      <c r="V28" t="b">
        <f t="shared" si="10"/>
        <v>1</v>
      </c>
    </row>
    <row r="29" spans="1:22" x14ac:dyDescent="0.25">
      <c r="A29" s="1" t="s">
        <v>60</v>
      </c>
      <c r="B29" t="s">
        <v>61</v>
      </c>
      <c r="C29" t="s">
        <v>27</v>
      </c>
      <c r="D29" t="s">
        <v>62</v>
      </c>
      <c r="E29" t="s">
        <v>63</v>
      </c>
      <c r="F29" t="s">
        <v>50</v>
      </c>
      <c r="G29" t="s">
        <v>61</v>
      </c>
      <c r="K29" t="s">
        <v>61</v>
      </c>
      <c r="M29" t="s">
        <v>16</v>
      </c>
      <c r="N29">
        <f>COUNTIF(K:K,M29)</f>
        <v>4</v>
      </c>
    </row>
    <row r="30" spans="1:22" x14ac:dyDescent="0.25">
      <c r="A30" s="1" t="s">
        <v>64</v>
      </c>
      <c r="B30" t="s">
        <v>27</v>
      </c>
      <c r="C30" t="s">
        <v>65</v>
      </c>
      <c r="D30" t="s">
        <v>63</v>
      </c>
      <c r="K30" t="s">
        <v>27</v>
      </c>
      <c r="M30" t="s">
        <v>43</v>
      </c>
      <c r="N30">
        <f>COUNTIF(K:K,M30)</f>
        <v>2</v>
      </c>
    </row>
    <row r="31" spans="1:22" x14ac:dyDescent="0.25">
      <c r="A31" s="1" t="s">
        <v>66</v>
      </c>
      <c r="B31" t="s">
        <v>11</v>
      </c>
      <c r="D31" t="s">
        <v>67</v>
      </c>
      <c r="E31" t="s">
        <v>65</v>
      </c>
      <c r="G31" t="s">
        <v>47</v>
      </c>
      <c r="K31" t="s">
        <v>11</v>
      </c>
      <c r="M31" t="s">
        <v>27</v>
      </c>
      <c r="N31">
        <f>COUNTIF(K:K,M31)</f>
        <v>20</v>
      </c>
    </row>
    <row r="32" spans="1:22" x14ac:dyDescent="0.25">
      <c r="A32" s="1" t="s">
        <v>68</v>
      </c>
      <c r="B32" t="s">
        <v>50</v>
      </c>
      <c r="C32" t="s">
        <v>67</v>
      </c>
      <c r="D32" t="s">
        <v>7</v>
      </c>
      <c r="E32" t="s">
        <v>67</v>
      </c>
      <c r="F32" t="s">
        <v>7</v>
      </c>
      <c r="G32" t="s">
        <v>8</v>
      </c>
      <c r="K32" t="s">
        <v>50</v>
      </c>
      <c r="M32" t="s">
        <v>11</v>
      </c>
      <c r="N32">
        <f>COUNTIF(K:K,M32)</f>
        <v>10</v>
      </c>
    </row>
    <row r="33" spans="1:14" x14ac:dyDescent="0.25">
      <c r="A33" s="1" t="s">
        <v>69</v>
      </c>
      <c r="F33" t="s">
        <v>27</v>
      </c>
      <c r="M33" t="s">
        <v>7</v>
      </c>
      <c r="N33">
        <f>COUNTIF(K:K,M33)</f>
        <v>9</v>
      </c>
    </row>
    <row r="34" spans="1:14" x14ac:dyDescent="0.25">
      <c r="A34" s="1" t="s">
        <v>70</v>
      </c>
      <c r="B34" t="s">
        <v>59</v>
      </c>
      <c r="C34" t="s">
        <v>27</v>
      </c>
      <c r="D34" t="s">
        <v>8</v>
      </c>
      <c r="E34" t="s">
        <v>63</v>
      </c>
      <c r="F34" t="s">
        <v>24</v>
      </c>
      <c r="G34" t="s">
        <v>27</v>
      </c>
      <c r="K34" t="s">
        <v>59</v>
      </c>
      <c r="M34" t="s">
        <v>23</v>
      </c>
      <c r="N34">
        <f>COUNTIF(K:K,M34)</f>
        <v>21</v>
      </c>
    </row>
    <row r="35" spans="1:14" x14ac:dyDescent="0.25">
      <c r="A35" s="1" t="s">
        <v>71</v>
      </c>
      <c r="B35" t="s">
        <v>67</v>
      </c>
      <c r="C35" t="s">
        <v>46</v>
      </c>
      <c r="E35" t="s">
        <v>57</v>
      </c>
      <c r="F35" t="s">
        <v>24</v>
      </c>
      <c r="G35" t="s">
        <v>61</v>
      </c>
      <c r="K35" t="s">
        <v>67</v>
      </c>
      <c r="M35" t="s">
        <v>17</v>
      </c>
      <c r="N35">
        <f>COUNTIF(K:K,M35)</f>
        <v>6</v>
      </c>
    </row>
    <row r="36" spans="1:14" x14ac:dyDescent="0.25">
      <c r="A36" s="1" t="s">
        <v>72</v>
      </c>
      <c r="B36" t="s">
        <v>47</v>
      </c>
      <c r="C36" t="s">
        <v>8</v>
      </c>
      <c r="D36" t="s">
        <v>24</v>
      </c>
      <c r="E36" t="s">
        <v>46</v>
      </c>
      <c r="F36" t="s">
        <v>73</v>
      </c>
      <c r="G36" t="s">
        <v>46</v>
      </c>
      <c r="K36" t="s">
        <v>47</v>
      </c>
      <c r="M36" t="s">
        <v>19</v>
      </c>
      <c r="N36">
        <f>COUNTIF(K:K,M36)</f>
        <v>3</v>
      </c>
    </row>
    <row r="37" spans="1:14" x14ac:dyDescent="0.25">
      <c r="A37" s="1" t="s">
        <v>74</v>
      </c>
      <c r="B37" t="s">
        <v>23</v>
      </c>
      <c r="C37" t="s">
        <v>54</v>
      </c>
      <c r="D37" t="s">
        <v>54</v>
      </c>
      <c r="E37" t="s">
        <v>57</v>
      </c>
      <c r="F37" t="s">
        <v>23</v>
      </c>
      <c r="G37" t="s">
        <v>54</v>
      </c>
      <c r="K37" t="s">
        <v>23</v>
      </c>
    </row>
    <row r="38" spans="1:14" x14ac:dyDescent="0.25">
      <c r="A38" s="1" t="s">
        <v>75</v>
      </c>
      <c r="C38" t="s">
        <v>47</v>
      </c>
      <c r="E38" t="s">
        <v>11</v>
      </c>
      <c r="F38" t="s">
        <v>59</v>
      </c>
      <c r="G38" t="s">
        <v>8</v>
      </c>
    </row>
    <row r="39" spans="1:14" x14ac:dyDescent="0.25">
      <c r="A39" s="1" t="s">
        <v>76</v>
      </c>
      <c r="B39" t="s">
        <v>24</v>
      </c>
      <c r="C39" t="s">
        <v>77</v>
      </c>
      <c r="D39" t="s">
        <v>61</v>
      </c>
      <c r="E39" t="s">
        <v>42</v>
      </c>
      <c r="F39" t="s">
        <v>65</v>
      </c>
      <c r="G39" t="s">
        <v>46</v>
      </c>
      <c r="K39" t="s">
        <v>24</v>
      </c>
    </row>
    <row r="40" spans="1:14" x14ac:dyDescent="0.25">
      <c r="A40" s="1" t="s">
        <v>78</v>
      </c>
      <c r="B40" t="s">
        <v>15</v>
      </c>
      <c r="C40" t="s">
        <v>21</v>
      </c>
      <c r="D40" t="s">
        <v>30</v>
      </c>
      <c r="E40" t="s">
        <v>21</v>
      </c>
      <c r="F40" t="s">
        <v>23</v>
      </c>
      <c r="G40" t="s">
        <v>33</v>
      </c>
      <c r="K40" t="s">
        <v>15</v>
      </c>
    </row>
    <row r="41" spans="1:14" x14ac:dyDescent="0.25">
      <c r="A41" s="1" t="s">
        <v>79</v>
      </c>
      <c r="B41" t="s">
        <v>65</v>
      </c>
      <c r="C41" t="s">
        <v>46</v>
      </c>
      <c r="D41" t="s">
        <v>11</v>
      </c>
      <c r="E41" t="s">
        <v>47</v>
      </c>
      <c r="F41" t="s">
        <v>7</v>
      </c>
      <c r="G41" t="s">
        <v>59</v>
      </c>
      <c r="K41" t="s">
        <v>65</v>
      </c>
    </row>
    <row r="42" spans="1:14" x14ac:dyDescent="0.25">
      <c r="A42" s="1" t="s">
        <v>80</v>
      </c>
      <c r="B42" t="s">
        <v>33</v>
      </c>
      <c r="C42" t="s">
        <v>21</v>
      </c>
      <c r="D42" t="s">
        <v>18</v>
      </c>
      <c r="E42" t="s">
        <v>15</v>
      </c>
      <c r="F42" t="s">
        <v>22</v>
      </c>
      <c r="G42" t="s">
        <v>24</v>
      </c>
      <c r="K42" t="s">
        <v>33</v>
      </c>
    </row>
    <row r="43" spans="1:14" x14ac:dyDescent="0.25">
      <c r="A43" s="1" t="s">
        <v>81</v>
      </c>
      <c r="B43" t="s">
        <v>43</v>
      </c>
      <c r="C43" t="s">
        <v>77</v>
      </c>
      <c r="D43" t="s">
        <v>59</v>
      </c>
      <c r="E43" t="s">
        <v>82</v>
      </c>
      <c r="F43" t="s">
        <v>65</v>
      </c>
      <c r="G43" t="s">
        <v>11</v>
      </c>
      <c r="K43" t="s">
        <v>43</v>
      </c>
    </row>
    <row r="44" spans="1:14" x14ac:dyDescent="0.25">
      <c r="A44" s="1" t="s">
        <v>83</v>
      </c>
      <c r="B44" t="s">
        <v>77</v>
      </c>
      <c r="C44" t="s">
        <v>42</v>
      </c>
      <c r="D44" t="s">
        <v>27</v>
      </c>
      <c r="E44" t="s">
        <v>61</v>
      </c>
      <c r="F44" t="s">
        <v>27</v>
      </c>
      <c r="K44" t="s">
        <v>77</v>
      </c>
    </row>
    <row r="45" spans="1:14" x14ac:dyDescent="0.25">
      <c r="A45" s="1" t="s">
        <v>84</v>
      </c>
      <c r="C45" t="s">
        <v>8</v>
      </c>
      <c r="E45" t="s">
        <v>27</v>
      </c>
      <c r="F45" t="s">
        <v>11</v>
      </c>
      <c r="G45" t="s">
        <v>11</v>
      </c>
    </row>
    <row r="46" spans="1:14" x14ac:dyDescent="0.25">
      <c r="A46" s="1" t="s">
        <v>85</v>
      </c>
      <c r="B46" t="s">
        <v>63</v>
      </c>
      <c r="C46" t="s">
        <v>65</v>
      </c>
      <c r="D46" t="s">
        <v>63</v>
      </c>
      <c r="E46" t="s">
        <v>50</v>
      </c>
      <c r="F46" t="s">
        <v>63</v>
      </c>
      <c r="K46" t="s">
        <v>63</v>
      </c>
    </row>
    <row r="47" spans="1:14" x14ac:dyDescent="0.25">
      <c r="A47" s="1" t="s">
        <v>86</v>
      </c>
      <c r="B47" t="s">
        <v>62</v>
      </c>
      <c r="D47" t="s">
        <v>77</v>
      </c>
      <c r="E47" t="s">
        <v>77</v>
      </c>
      <c r="F47" t="s">
        <v>77</v>
      </c>
      <c r="G47" t="s">
        <v>77</v>
      </c>
      <c r="K47" t="s">
        <v>62</v>
      </c>
    </row>
    <row r="48" spans="1:14" x14ac:dyDescent="0.25">
      <c r="A48" s="1" t="s">
        <v>87</v>
      </c>
      <c r="B48" t="s">
        <v>77</v>
      </c>
      <c r="E48" t="s">
        <v>42</v>
      </c>
      <c r="F48" t="s">
        <v>27</v>
      </c>
      <c r="G48" t="s">
        <v>27</v>
      </c>
      <c r="K48" t="s">
        <v>77</v>
      </c>
    </row>
    <row r="49" spans="1:11" x14ac:dyDescent="0.25">
      <c r="A49" s="1" t="s">
        <v>88</v>
      </c>
      <c r="B49" t="s">
        <v>42</v>
      </c>
      <c r="E49" t="s">
        <v>27</v>
      </c>
      <c r="F49" t="s">
        <v>50</v>
      </c>
      <c r="G49" t="s">
        <v>50</v>
      </c>
      <c r="K49" t="s">
        <v>42</v>
      </c>
    </row>
    <row r="50" spans="1:11" x14ac:dyDescent="0.25">
      <c r="A50" s="1" t="s">
        <v>89</v>
      </c>
      <c r="B50" t="s">
        <v>73</v>
      </c>
      <c r="C50" t="s">
        <v>11</v>
      </c>
      <c r="D50" t="s">
        <v>77</v>
      </c>
      <c r="E50" t="s">
        <v>73</v>
      </c>
      <c r="F50" t="s">
        <v>65</v>
      </c>
      <c r="K50" t="s">
        <v>73</v>
      </c>
    </row>
    <row r="51" spans="1:11" x14ac:dyDescent="0.25">
      <c r="A51" s="1" t="s">
        <v>90</v>
      </c>
      <c r="B51" t="s">
        <v>73</v>
      </c>
      <c r="C51" t="s">
        <v>59</v>
      </c>
      <c r="D51" t="s">
        <v>27</v>
      </c>
      <c r="E51" t="s">
        <v>8</v>
      </c>
      <c r="F51" t="s">
        <v>27</v>
      </c>
      <c r="K51" t="s">
        <v>73</v>
      </c>
    </row>
    <row r="52" spans="1:11" x14ac:dyDescent="0.25">
      <c r="A52" s="1" t="s">
        <v>91</v>
      </c>
      <c r="C52" t="s">
        <v>42</v>
      </c>
      <c r="D52" t="s">
        <v>63</v>
      </c>
      <c r="E52" t="s">
        <v>63</v>
      </c>
      <c r="F52" t="s">
        <v>63</v>
      </c>
      <c r="G52" t="s">
        <v>42</v>
      </c>
    </row>
    <row r="53" spans="1:11" x14ac:dyDescent="0.25">
      <c r="A53" s="1" t="s">
        <v>92</v>
      </c>
      <c r="B53" t="s">
        <v>27</v>
      </c>
      <c r="C53" t="s">
        <v>47</v>
      </c>
      <c r="E53" t="s">
        <v>42</v>
      </c>
      <c r="F53" t="s">
        <v>27</v>
      </c>
      <c r="G53" t="s">
        <v>47</v>
      </c>
      <c r="K53" t="s">
        <v>27</v>
      </c>
    </row>
    <row r="54" spans="1:11" x14ac:dyDescent="0.25">
      <c r="A54" s="1" t="s">
        <v>93</v>
      </c>
      <c r="B54" t="s">
        <v>50</v>
      </c>
      <c r="D54" t="s">
        <v>63</v>
      </c>
      <c r="E54" t="s">
        <v>42</v>
      </c>
      <c r="F54" t="s">
        <v>42</v>
      </c>
      <c r="G54" t="s">
        <v>65</v>
      </c>
      <c r="K54" t="s">
        <v>50</v>
      </c>
    </row>
    <row r="55" spans="1:11" x14ac:dyDescent="0.25">
      <c r="A55" s="1" t="s">
        <v>94</v>
      </c>
      <c r="B55" t="s">
        <v>42</v>
      </c>
      <c r="C55" t="s">
        <v>59</v>
      </c>
      <c r="D55" t="s">
        <v>27</v>
      </c>
      <c r="E55" t="s">
        <v>47</v>
      </c>
      <c r="F55" t="s">
        <v>73</v>
      </c>
      <c r="G55" t="s">
        <v>47</v>
      </c>
      <c r="K55" t="s">
        <v>42</v>
      </c>
    </row>
    <row r="56" spans="1:11" x14ac:dyDescent="0.25">
      <c r="K56" t="s">
        <v>8</v>
      </c>
    </row>
    <row r="61" spans="1:11" x14ac:dyDescent="0.25">
      <c r="K61" t="s">
        <v>16</v>
      </c>
    </row>
    <row r="62" spans="1:11" x14ac:dyDescent="0.25">
      <c r="K62" t="s">
        <v>22</v>
      </c>
    </row>
    <row r="63" spans="1:11" x14ac:dyDescent="0.25">
      <c r="K63" t="s">
        <v>16</v>
      </c>
    </row>
    <row r="64" spans="1:11" x14ac:dyDescent="0.25">
      <c r="K64" t="s">
        <v>15</v>
      </c>
    </row>
    <row r="65" spans="11:11" x14ac:dyDescent="0.25">
      <c r="K65" t="s">
        <v>23</v>
      </c>
    </row>
    <row r="68" spans="11:11" x14ac:dyDescent="0.25">
      <c r="K68" t="s">
        <v>18</v>
      </c>
    </row>
    <row r="69" spans="11:11" x14ac:dyDescent="0.25">
      <c r="K69" t="s">
        <v>21</v>
      </c>
    </row>
    <row r="70" spans="11:11" x14ac:dyDescent="0.25">
      <c r="K70" t="s">
        <v>23</v>
      </c>
    </row>
    <row r="71" spans="11:11" x14ac:dyDescent="0.25">
      <c r="K71" t="s">
        <v>40</v>
      </c>
    </row>
    <row r="72" spans="11:11" x14ac:dyDescent="0.25">
      <c r="K72" t="s">
        <v>7</v>
      </c>
    </row>
    <row r="73" spans="11:11" x14ac:dyDescent="0.25">
      <c r="K73" t="s">
        <v>21</v>
      </c>
    </row>
    <row r="74" spans="11:11" x14ac:dyDescent="0.25">
      <c r="K74" t="s">
        <v>11</v>
      </c>
    </row>
    <row r="75" spans="11:11" x14ac:dyDescent="0.25">
      <c r="K75" t="s">
        <v>17</v>
      </c>
    </row>
    <row r="76" spans="11:11" x14ac:dyDescent="0.25">
      <c r="K76" t="s">
        <v>27</v>
      </c>
    </row>
    <row r="77" spans="11:11" x14ac:dyDescent="0.25">
      <c r="K77" t="s">
        <v>7</v>
      </c>
    </row>
    <row r="78" spans="11:11" x14ac:dyDescent="0.25">
      <c r="K78" t="s">
        <v>17</v>
      </c>
    </row>
    <row r="79" spans="11:11" x14ac:dyDescent="0.25">
      <c r="K79" t="s">
        <v>21</v>
      </c>
    </row>
    <row r="80" spans="11:11" x14ac:dyDescent="0.25">
      <c r="K80" t="s">
        <v>28</v>
      </c>
    </row>
    <row r="81" spans="11:11" x14ac:dyDescent="0.25">
      <c r="K81" t="s">
        <v>8</v>
      </c>
    </row>
    <row r="83" spans="11:11" x14ac:dyDescent="0.25">
      <c r="K83" t="s">
        <v>27</v>
      </c>
    </row>
    <row r="84" spans="11:11" x14ac:dyDescent="0.25">
      <c r="K84" t="s">
        <v>65</v>
      </c>
    </row>
    <row r="86" spans="11:11" x14ac:dyDescent="0.25">
      <c r="K86" t="s">
        <v>67</v>
      </c>
    </row>
    <row r="88" spans="11:11" x14ac:dyDescent="0.25">
      <c r="K88" t="s">
        <v>27</v>
      </c>
    </row>
    <row r="89" spans="11:11" x14ac:dyDescent="0.25">
      <c r="K89" t="s">
        <v>46</v>
      </c>
    </row>
    <row r="90" spans="11:11" x14ac:dyDescent="0.25">
      <c r="K90" t="s">
        <v>8</v>
      </c>
    </row>
    <row r="91" spans="11:11" x14ac:dyDescent="0.25">
      <c r="K91" t="s">
        <v>54</v>
      </c>
    </row>
    <row r="92" spans="11:11" x14ac:dyDescent="0.25">
      <c r="K92" t="s">
        <v>47</v>
      </c>
    </row>
    <row r="93" spans="11:11" x14ac:dyDescent="0.25">
      <c r="K93" t="s">
        <v>77</v>
      </c>
    </row>
    <row r="94" spans="11:11" x14ac:dyDescent="0.25">
      <c r="K94" t="s">
        <v>21</v>
      </c>
    </row>
    <row r="95" spans="11:11" x14ac:dyDescent="0.25">
      <c r="K95" t="s">
        <v>46</v>
      </c>
    </row>
    <row r="96" spans="11:11" x14ac:dyDescent="0.25">
      <c r="K96" t="s">
        <v>21</v>
      </c>
    </row>
    <row r="97" spans="11:11" x14ac:dyDescent="0.25">
      <c r="K97" t="s">
        <v>77</v>
      </c>
    </row>
    <row r="98" spans="11:11" x14ac:dyDescent="0.25">
      <c r="K98" t="s">
        <v>42</v>
      </c>
    </row>
    <row r="99" spans="11:11" x14ac:dyDescent="0.25">
      <c r="K99" t="s">
        <v>8</v>
      </c>
    </row>
    <row r="100" spans="11:11" x14ac:dyDescent="0.25">
      <c r="K100" t="s">
        <v>65</v>
      </c>
    </row>
    <row r="104" spans="11:11" x14ac:dyDescent="0.25">
      <c r="K104" t="s">
        <v>11</v>
      </c>
    </row>
    <row r="105" spans="11:11" x14ac:dyDescent="0.25">
      <c r="K105" t="s">
        <v>59</v>
      </c>
    </row>
    <row r="106" spans="11:11" x14ac:dyDescent="0.25">
      <c r="K106" t="s">
        <v>42</v>
      </c>
    </row>
    <row r="107" spans="11:11" x14ac:dyDescent="0.25">
      <c r="K107" t="s">
        <v>47</v>
      </c>
    </row>
    <row r="109" spans="11:11" x14ac:dyDescent="0.25">
      <c r="K109" t="s">
        <v>59</v>
      </c>
    </row>
    <row r="110" spans="11:11" x14ac:dyDescent="0.25">
      <c r="K110" t="s">
        <v>7</v>
      </c>
    </row>
    <row r="115" spans="11:11" x14ac:dyDescent="0.25">
      <c r="K115" t="s">
        <v>17</v>
      </c>
    </row>
    <row r="116" spans="11:11" x14ac:dyDescent="0.25">
      <c r="K116" t="s">
        <v>15</v>
      </c>
    </row>
    <row r="117" spans="11:11" x14ac:dyDescent="0.25">
      <c r="K117" t="s">
        <v>27</v>
      </c>
    </row>
    <row r="118" spans="11:11" x14ac:dyDescent="0.25">
      <c r="K118" t="s">
        <v>18</v>
      </c>
    </row>
    <row r="119" spans="11:11" x14ac:dyDescent="0.25">
      <c r="K119" t="s">
        <v>17</v>
      </c>
    </row>
    <row r="120" spans="11:11" x14ac:dyDescent="0.25">
      <c r="K120" t="s">
        <v>23</v>
      </c>
    </row>
    <row r="121" spans="11:11" x14ac:dyDescent="0.25">
      <c r="K121" t="s">
        <v>28</v>
      </c>
    </row>
    <row r="122" spans="11:11" x14ac:dyDescent="0.25">
      <c r="K122" t="s">
        <v>21</v>
      </c>
    </row>
    <row r="123" spans="11:11" x14ac:dyDescent="0.25">
      <c r="K123" t="s">
        <v>28</v>
      </c>
    </row>
    <row r="124" spans="11:11" x14ac:dyDescent="0.25">
      <c r="K124" t="s">
        <v>17</v>
      </c>
    </row>
    <row r="125" spans="11:11" x14ac:dyDescent="0.25">
      <c r="K125" t="s">
        <v>15</v>
      </c>
    </row>
    <row r="126" spans="11:11" x14ac:dyDescent="0.25">
      <c r="K126" t="s">
        <v>42</v>
      </c>
    </row>
    <row r="127" spans="11:11" x14ac:dyDescent="0.25">
      <c r="K127" t="s">
        <v>33</v>
      </c>
    </row>
    <row r="128" spans="11:11" x14ac:dyDescent="0.25">
      <c r="K128" t="s">
        <v>46</v>
      </c>
    </row>
    <row r="129" spans="11:11" x14ac:dyDescent="0.25">
      <c r="K129" t="s">
        <v>33</v>
      </c>
    </row>
    <row r="131" spans="11:11" x14ac:dyDescent="0.25">
      <c r="K131" t="s">
        <v>23</v>
      </c>
    </row>
    <row r="132" spans="11:11" x14ac:dyDescent="0.25">
      <c r="K132" t="s">
        <v>15</v>
      </c>
    </row>
    <row r="133" spans="11:11" x14ac:dyDescent="0.25">
      <c r="K133" t="s">
        <v>28</v>
      </c>
    </row>
    <row r="134" spans="11:11" x14ac:dyDescent="0.25">
      <c r="K134" t="s">
        <v>15</v>
      </c>
    </row>
    <row r="135" spans="11:11" x14ac:dyDescent="0.25">
      <c r="K135" t="s">
        <v>23</v>
      </c>
    </row>
    <row r="136" spans="11:11" x14ac:dyDescent="0.25">
      <c r="K136" t="s">
        <v>59</v>
      </c>
    </row>
    <row r="137" spans="11:11" x14ac:dyDescent="0.25">
      <c r="K137" t="s">
        <v>62</v>
      </c>
    </row>
    <row r="138" spans="11:11" x14ac:dyDescent="0.25">
      <c r="K138" t="s">
        <v>63</v>
      </c>
    </row>
    <row r="139" spans="11:11" x14ac:dyDescent="0.25">
      <c r="K139" t="s">
        <v>67</v>
      </c>
    </row>
    <row r="140" spans="11:11" x14ac:dyDescent="0.25">
      <c r="K140" t="s">
        <v>7</v>
      </c>
    </row>
    <row r="142" spans="11:11" x14ac:dyDescent="0.25">
      <c r="K142" t="s">
        <v>8</v>
      </c>
    </row>
    <row r="144" spans="11:11" x14ac:dyDescent="0.25">
      <c r="K144" t="s">
        <v>24</v>
      </c>
    </row>
    <row r="145" spans="11:11" x14ac:dyDescent="0.25">
      <c r="K145" t="s">
        <v>54</v>
      </c>
    </row>
    <row r="147" spans="11:11" x14ac:dyDescent="0.25">
      <c r="K147" t="s">
        <v>61</v>
      </c>
    </row>
    <row r="148" spans="11:11" x14ac:dyDescent="0.25">
      <c r="K148" t="s">
        <v>30</v>
      </c>
    </row>
    <row r="149" spans="11:11" x14ac:dyDescent="0.25">
      <c r="K149" t="s">
        <v>11</v>
      </c>
    </row>
    <row r="150" spans="11:11" x14ac:dyDescent="0.25">
      <c r="K150" t="s">
        <v>18</v>
      </c>
    </row>
    <row r="151" spans="11:11" x14ac:dyDescent="0.25">
      <c r="K151" t="s">
        <v>59</v>
      </c>
    </row>
    <row r="152" spans="11:11" x14ac:dyDescent="0.25">
      <c r="K152" t="s">
        <v>27</v>
      </c>
    </row>
    <row r="154" spans="11:11" x14ac:dyDescent="0.25">
      <c r="K154" t="s">
        <v>63</v>
      </c>
    </row>
    <row r="155" spans="11:11" x14ac:dyDescent="0.25">
      <c r="K155" t="s">
        <v>77</v>
      </c>
    </row>
    <row r="158" spans="11:11" x14ac:dyDescent="0.25">
      <c r="K158" t="s">
        <v>77</v>
      </c>
    </row>
    <row r="159" spans="11:11" x14ac:dyDescent="0.25">
      <c r="K159" t="s">
        <v>27</v>
      </c>
    </row>
    <row r="160" spans="11:11" x14ac:dyDescent="0.25">
      <c r="K160" t="s">
        <v>63</v>
      </c>
    </row>
    <row r="162" spans="11:11" x14ac:dyDescent="0.25">
      <c r="K162" t="s">
        <v>63</v>
      </c>
    </row>
    <row r="163" spans="11:11" x14ac:dyDescent="0.25">
      <c r="K163" t="s">
        <v>27</v>
      </c>
    </row>
    <row r="164" spans="11:11" x14ac:dyDescent="0.25">
      <c r="K164" t="s">
        <v>8</v>
      </c>
    </row>
    <row r="165" spans="11:11" x14ac:dyDescent="0.25">
      <c r="K165" t="s">
        <v>23</v>
      </c>
    </row>
    <row r="166" spans="11:11" x14ac:dyDescent="0.25">
      <c r="K166" t="s">
        <v>22</v>
      </c>
    </row>
    <row r="167" spans="11:11" x14ac:dyDescent="0.25">
      <c r="K167" t="s">
        <v>28</v>
      </c>
    </row>
    <row r="168" spans="11:11" x14ac:dyDescent="0.25">
      <c r="K168" t="s">
        <v>23</v>
      </c>
    </row>
    <row r="171" spans="11:11" x14ac:dyDescent="0.25">
      <c r="K171" t="s">
        <v>36</v>
      </c>
    </row>
    <row r="172" spans="11:11" x14ac:dyDescent="0.25">
      <c r="K172" t="s">
        <v>23</v>
      </c>
    </row>
    <row r="173" spans="11:11" x14ac:dyDescent="0.25">
      <c r="K173" t="s">
        <v>22</v>
      </c>
    </row>
    <row r="174" spans="11:11" x14ac:dyDescent="0.25">
      <c r="K174" t="s">
        <v>22</v>
      </c>
    </row>
    <row r="175" spans="11:11" x14ac:dyDescent="0.25">
      <c r="K175" t="s">
        <v>27</v>
      </c>
    </row>
    <row r="176" spans="11:11" x14ac:dyDescent="0.25">
      <c r="K176" t="s">
        <v>23</v>
      </c>
    </row>
    <row r="177" spans="11:11" x14ac:dyDescent="0.25">
      <c r="K177" t="s">
        <v>40</v>
      </c>
    </row>
    <row r="178" spans="11:11" x14ac:dyDescent="0.25">
      <c r="K178" t="s">
        <v>15</v>
      </c>
    </row>
    <row r="179" spans="11:11" x14ac:dyDescent="0.25">
      <c r="K179" t="s">
        <v>27</v>
      </c>
    </row>
    <row r="180" spans="11:11" x14ac:dyDescent="0.25">
      <c r="K180" t="s">
        <v>23</v>
      </c>
    </row>
    <row r="181" spans="11:11" x14ac:dyDescent="0.25">
      <c r="K181" t="s">
        <v>19</v>
      </c>
    </row>
    <row r="182" spans="11:11" x14ac:dyDescent="0.25">
      <c r="K182" t="s">
        <v>54</v>
      </c>
    </row>
    <row r="183" spans="11:11" x14ac:dyDescent="0.25">
      <c r="K183" t="s">
        <v>23</v>
      </c>
    </row>
    <row r="184" spans="11:11" x14ac:dyDescent="0.25">
      <c r="K184" t="s">
        <v>57</v>
      </c>
    </row>
    <row r="186" spans="11:11" x14ac:dyDescent="0.25">
      <c r="K186" t="s">
        <v>63</v>
      </c>
    </row>
    <row r="188" spans="11:11" x14ac:dyDescent="0.25">
      <c r="K188" t="s">
        <v>65</v>
      </c>
    </row>
    <row r="189" spans="11:11" x14ac:dyDescent="0.25">
      <c r="K189" t="s">
        <v>67</v>
      </c>
    </row>
    <row r="191" spans="11:11" x14ac:dyDescent="0.25">
      <c r="K191" t="s">
        <v>63</v>
      </c>
    </row>
    <row r="192" spans="11:11" x14ac:dyDescent="0.25">
      <c r="K192" t="s">
        <v>57</v>
      </c>
    </row>
    <row r="193" spans="11:11" x14ac:dyDescent="0.25">
      <c r="K193" t="s">
        <v>46</v>
      </c>
    </row>
    <row r="194" spans="11:11" x14ac:dyDescent="0.25">
      <c r="K194" t="s">
        <v>57</v>
      </c>
    </row>
    <row r="195" spans="11:11" x14ac:dyDescent="0.25">
      <c r="K195" t="s">
        <v>11</v>
      </c>
    </row>
    <row r="196" spans="11:11" x14ac:dyDescent="0.25">
      <c r="K196" t="s">
        <v>42</v>
      </c>
    </row>
    <row r="197" spans="11:11" x14ac:dyDescent="0.25">
      <c r="K197" t="s">
        <v>21</v>
      </c>
    </row>
    <row r="198" spans="11:11" x14ac:dyDescent="0.25">
      <c r="K198" t="s">
        <v>47</v>
      </c>
    </row>
    <row r="199" spans="11:11" x14ac:dyDescent="0.25">
      <c r="K199" t="s">
        <v>15</v>
      </c>
    </row>
    <row r="200" spans="11:11" x14ac:dyDescent="0.25">
      <c r="K200" t="s">
        <v>82</v>
      </c>
    </row>
    <row r="201" spans="11:11" x14ac:dyDescent="0.25">
      <c r="K201" t="s">
        <v>61</v>
      </c>
    </row>
    <row r="202" spans="11:11" x14ac:dyDescent="0.25">
      <c r="K202" t="s">
        <v>27</v>
      </c>
    </row>
    <row r="203" spans="11:11" x14ac:dyDescent="0.25">
      <c r="K203" t="s">
        <v>50</v>
      </c>
    </row>
    <row r="204" spans="11:11" x14ac:dyDescent="0.25">
      <c r="K204" t="s">
        <v>77</v>
      </c>
    </row>
    <row r="205" spans="11:11" x14ac:dyDescent="0.25">
      <c r="K205" t="s">
        <v>42</v>
      </c>
    </row>
    <row r="206" spans="11:11" x14ac:dyDescent="0.25">
      <c r="K206" t="s">
        <v>27</v>
      </c>
    </row>
    <row r="207" spans="11:11" x14ac:dyDescent="0.25">
      <c r="K207" t="s">
        <v>73</v>
      </c>
    </row>
    <row r="208" spans="11:11" x14ac:dyDescent="0.25">
      <c r="K208" t="s">
        <v>8</v>
      </c>
    </row>
    <row r="209" spans="11:11" x14ac:dyDescent="0.25">
      <c r="K209" t="s">
        <v>63</v>
      </c>
    </row>
    <row r="210" spans="11:11" x14ac:dyDescent="0.25">
      <c r="K210" t="s">
        <v>42</v>
      </c>
    </row>
    <row r="211" spans="11:11" x14ac:dyDescent="0.25">
      <c r="K211" t="s">
        <v>42</v>
      </c>
    </row>
    <row r="212" spans="11:11" x14ac:dyDescent="0.25">
      <c r="K212" t="s">
        <v>47</v>
      </c>
    </row>
    <row r="213" spans="11:11" x14ac:dyDescent="0.25">
      <c r="K213" t="s">
        <v>18</v>
      </c>
    </row>
    <row r="214" spans="11:11" x14ac:dyDescent="0.25">
      <c r="K214" t="s">
        <v>24</v>
      </c>
    </row>
    <row r="215" spans="11:11" x14ac:dyDescent="0.25">
      <c r="K215" t="s">
        <v>23</v>
      </c>
    </row>
    <row r="216" spans="11:11" x14ac:dyDescent="0.25">
      <c r="K216" t="s">
        <v>28</v>
      </c>
    </row>
    <row r="217" spans="11:11" x14ac:dyDescent="0.25">
      <c r="K217" t="s">
        <v>30</v>
      </c>
    </row>
    <row r="218" spans="11:11" x14ac:dyDescent="0.25">
      <c r="K218" t="s">
        <v>26</v>
      </c>
    </row>
    <row r="220" spans="11:11" x14ac:dyDescent="0.25">
      <c r="K220" t="s">
        <v>21</v>
      </c>
    </row>
    <row r="221" spans="11:11" x14ac:dyDescent="0.25">
      <c r="K221" t="s">
        <v>28</v>
      </c>
    </row>
    <row r="222" spans="11:11" x14ac:dyDescent="0.25">
      <c r="K222" t="s">
        <v>21</v>
      </c>
    </row>
    <row r="223" spans="11:11" x14ac:dyDescent="0.25">
      <c r="K223" t="s">
        <v>18</v>
      </c>
    </row>
    <row r="224" spans="11:11" x14ac:dyDescent="0.25">
      <c r="K224" t="s">
        <v>43</v>
      </c>
    </row>
    <row r="225" spans="11:11" x14ac:dyDescent="0.25">
      <c r="K225" t="s">
        <v>33</v>
      </c>
    </row>
    <row r="226" spans="11:11" x14ac:dyDescent="0.25">
      <c r="K226" t="s">
        <v>40</v>
      </c>
    </row>
    <row r="227" spans="11:11" x14ac:dyDescent="0.25">
      <c r="K227" t="s">
        <v>22</v>
      </c>
    </row>
    <row r="228" spans="11:11" x14ac:dyDescent="0.25">
      <c r="K228" t="s">
        <v>42</v>
      </c>
    </row>
    <row r="229" spans="11:11" x14ac:dyDescent="0.25">
      <c r="K229" t="s">
        <v>36</v>
      </c>
    </row>
    <row r="230" spans="11:11" x14ac:dyDescent="0.25">
      <c r="K230" t="s">
        <v>21</v>
      </c>
    </row>
    <row r="231" spans="11:11" x14ac:dyDescent="0.25">
      <c r="K231" t="s">
        <v>15</v>
      </c>
    </row>
    <row r="232" spans="11:11" x14ac:dyDescent="0.25">
      <c r="K232" t="s">
        <v>16</v>
      </c>
    </row>
    <row r="233" spans="11:11" x14ac:dyDescent="0.25">
      <c r="K233" t="s">
        <v>7</v>
      </c>
    </row>
    <row r="235" spans="11:11" x14ac:dyDescent="0.25">
      <c r="K235" t="s">
        <v>50</v>
      </c>
    </row>
    <row r="238" spans="11:11" x14ac:dyDescent="0.25">
      <c r="K238" t="s">
        <v>7</v>
      </c>
    </row>
    <row r="239" spans="11:11" x14ac:dyDescent="0.25">
      <c r="K239" t="s">
        <v>27</v>
      </c>
    </row>
    <row r="240" spans="11:11" x14ac:dyDescent="0.25">
      <c r="K240" t="s">
        <v>24</v>
      </c>
    </row>
    <row r="241" spans="11:11" x14ac:dyDescent="0.25">
      <c r="K241" t="s">
        <v>24</v>
      </c>
    </row>
    <row r="242" spans="11:11" x14ac:dyDescent="0.25">
      <c r="K242" t="s">
        <v>73</v>
      </c>
    </row>
    <row r="243" spans="11:11" x14ac:dyDescent="0.25">
      <c r="K243" t="s">
        <v>23</v>
      </c>
    </row>
    <row r="244" spans="11:11" x14ac:dyDescent="0.25">
      <c r="K244" t="s">
        <v>59</v>
      </c>
    </row>
    <row r="245" spans="11:11" x14ac:dyDescent="0.25">
      <c r="K245" t="s">
        <v>65</v>
      </c>
    </row>
    <row r="246" spans="11:11" x14ac:dyDescent="0.25">
      <c r="K246" t="s">
        <v>23</v>
      </c>
    </row>
    <row r="247" spans="11:11" x14ac:dyDescent="0.25">
      <c r="K247" t="s">
        <v>7</v>
      </c>
    </row>
    <row r="248" spans="11:11" x14ac:dyDescent="0.25">
      <c r="K248" t="s">
        <v>22</v>
      </c>
    </row>
    <row r="249" spans="11:11" x14ac:dyDescent="0.25">
      <c r="K249" t="s">
        <v>65</v>
      </c>
    </row>
    <row r="250" spans="11:11" x14ac:dyDescent="0.25">
      <c r="K250" t="s">
        <v>27</v>
      </c>
    </row>
    <row r="251" spans="11:11" x14ac:dyDescent="0.25">
      <c r="K251" t="s">
        <v>11</v>
      </c>
    </row>
    <row r="252" spans="11:11" x14ac:dyDescent="0.25">
      <c r="K252" t="s">
        <v>63</v>
      </c>
    </row>
    <row r="253" spans="11:11" x14ac:dyDescent="0.25">
      <c r="K253" t="s">
        <v>77</v>
      </c>
    </row>
    <row r="254" spans="11:11" x14ac:dyDescent="0.25">
      <c r="K254" t="s">
        <v>27</v>
      </c>
    </row>
    <row r="255" spans="11:11" x14ac:dyDescent="0.25">
      <c r="K255" t="s">
        <v>50</v>
      </c>
    </row>
    <row r="256" spans="11:11" x14ac:dyDescent="0.25">
      <c r="K256" t="s">
        <v>65</v>
      </c>
    </row>
    <row r="257" spans="11:11" x14ac:dyDescent="0.25">
      <c r="K257" t="s">
        <v>27</v>
      </c>
    </row>
    <row r="258" spans="11:11" x14ac:dyDescent="0.25">
      <c r="K258" t="s">
        <v>63</v>
      </c>
    </row>
    <row r="259" spans="11:11" x14ac:dyDescent="0.25">
      <c r="K259" t="s">
        <v>27</v>
      </c>
    </row>
    <row r="260" spans="11:11" x14ac:dyDescent="0.25">
      <c r="K260" t="s">
        <v>42</v>
      </c>
    </row>
    <row r="261" spans="11:11" x14ac:dyDescent="0.25">
      <c r="K261" t="s">
        <v>73</v>
      </c>
    </row>
    <row r="262" spans="11:11" x14ac:dyDescent="0.25">
      <c r="K262" t="s">
        <v>19</v>
      </c>
    </row>
    <row r="263" spans="11:11" x14ac:dyDescent="0.25">
      <c r="K263" t="s">
        <v>21</v>
      </c>
    </row>
    <row r="264" spans="11:11" x14ac:dyDescent="0.25">
      <c r="K264" t="s">
        <v>28</v>
      </c>
    </row>
    <row r="265" spans="11:11" x14ac:dyDescent="0.25">
      <c r="K265" t="s">
        <v>8</v>
      </c>
    </row>
    <row r="266" spans="11:11" x14ac:dyDescent="0.25">
      <c r="K266" t="s">
        <v>23</v>
      </c>
    </row>
    <row r="267" spans="11:11" x14ac:dyDescent="0.25">
      <c r="K267" t="s">
        <v>33</v>
      </c>
    </row>
    <row r="268" spans="11:11" x14ac:dyDescent="0.25">
      <c r="K268" t="s">
        <v>22</v>
      </c>
    </row>
    <row r="269" spans="11:11" x14ac:dyDescent="0.25">
      <c r="K269" t="s">
        <v>15</v>
      </c>
    </row>
    <row r="270" spans="11:11" x14ac:dyDescent="0.25">
      <c r="K270" t="s">
        <v>30</v>
      </c>
    </row>
    <row r="271" spans="11:11" x14ac:dyDescent="0.25">
      <c r="K271" t="s">
        <v>21</v>
      </c>
    </row>
    <row r="272" spans="11:11" x14ac:dyDescent="0.25">
      <c r="K272" t="s">
        <v>22</v>
      </c>
    </row>
    <row r="273" spans="11:11" x14ac:dyDescent="0.25">
      <c r="K273" t="s">
        <v>7</v>
      </c>
    </row>
    <row r="274" spans="11:11" x14ac:dyDescent="0.25">
      <c r="K274" t="s">
        <v>23</v>
      </c>
    </row>
    <row r="275" spans="11:11" x14ac:dyDescent="0.25">
      <c r="K275" t="s">
        <v>47</v>
      </c>
    </row>
    <row r="276" spans="11:11" x14ac:dyDescent="0.25">
      <c r="K276" t="s">
        <v>30</v>
      </c>
    </row>
    <row r="277" spans="11:11" x14ac:dyDescent="0.25">
      <c r="K277" t="s">
        <v>42</v>
      </c>
    </row>
    <row r="278" spans="11:11" x14ac:dyDescent="0.25">
      <c r="K278" t="s">
        <v>21</v>
      </c>
    </row>
    <row r="279" spans="11:11" x14ac:dyDescent="0.25">
      <c r="K279" t="s">
        <v>16</v>
      </c>
    </row>
    <row r="280" spans="11:11" x14ac:dyDescent="0.25">
      <c r="K280" t="s">
        <v>33</v>
      </c>
    </row>
    <row r="281" spans="11:11" x14ac:dyDescent="0.25">
      <c r="K281" t="s">
        <v>17</v>
      </c>
    </row>
    <row r="282" spans="11:11" x14ac:dyDescent="0.25">
      <c r="K282" t="s">
        <v>23</v>
      </c>
    </row>
    <row r="283" spans="11:11" x14ac:dyDescent="0.25">
      <c r="K283" t="s">
        <v>11</v>
      </c>
    </row>
    <row r="284" spans="11:11" x14ac:dyDescent="0.25">
      <c r="K284" t="s">
        <v>61</v>
      </c>
    </row>
    <row r="286" spans="11:11" x14ac:dyDescent="0.25">
      <c r="K286" t="s">
        <v>47</v>
      </c>
    </row>
    <row r="287" spans="11:11" x14ac:dyDescent="0.25">
      <c r="K287" t="s">
        <v>8</v>
      </c>
    </row>
    <row r="289" spans="11:11" x14ac:dyDescent="0.25">
      <c r="K289" t="s">
        <v>27</v>
      </c>
    </row>
    <row r="290" spans="11:11" x14ac:dyDescent="0.25">
      <c r="K290" t="s">
        <v>61</v>
      </c>
    </row>
    <row r="291" spans="11:11" x14ac:dyDescent="0.25">
      <c r="K291" t="s">
        <v>46</v>
      </c>
    </row>
    <row r="292" spans="11:11" x14ac:dyDescent="0.25">
      <c r="K292" t="s">
        <v>54</v>
      </c>
    </row>
    <row r="293" spans="11:11" x14ac:dyDescent="0.25">
      <c r="K293" t="s">
        <v>8</v>
      </c>
    </row>
    <row r="294" spans="11:11" x14ac:dyDescent="0.25">
      <c r="K294" t="s">
        <v>46</v>
      </c>
    </row>
    <row r="295" spans="11:11" x14ac:dyDescent="0.25">
      <c r="K295" t="s">
        <v>33</v>
      </c>
    </row>
    <row r="296" spans="11:11" x14ac:dyDescent="0.25">
      <c r="K296" t="s">
        <v>59</v>
      </c>
    </row>
    <row r="297" spans="11:11" x14ac:dyDescent="0.25">
      <c r="K297" t="s">
        <v>24</v>
      </c>
    </row>
    <row r="298" spans="11:11" x14ac:dyDescent="0.25">
      <c r="K298" t="s">
        <v>11</v>
      </c>
    </row>
    <row r="300" spans="11:11" x14ac:dyDescent="0.25">
      <c r="K300" t="s">
        <v>11</v>
      </c>
    </row>
    <row r="302" spans="11:11" x14ac:dyDescent="0.25">
      <c r="K302" t="s">
        <v>77</v>
      </c>
    </row>
    <row r="303" spans="11:11" x14ac:dyDescent="0.25">
      <c r="K303" t="s">
        <v>27</v>
      </c>
    </row>
    <row r="304" spans="11:11" x14ac:dyDescent="0.25">
      <c r="K304" t="s">
        <v>50</v>
      </c>
    </row>
    <row r="307" spans="11:11" x14ac:dyDescent="0.25">
      <c r="K307" t="s">
        <v>42</v>
      </c>
    </row>
    <row r="308" spans="11:11" x14ac:dyDescent="0.25">
      <c r="K308" t="s">
        <v>47</v>
      </c>
    </row>
    <row r="309" spans="11:11" x14ac:dyDescent="0.25">
      <c r="K309" t="s">
        <v>65</v>
      </c>
    </row>
    <row r="310" spans="11:11" x14ac:dyDescent="0.25">
      <c r="K310" t="s">
        <v>47</v>
      </c>
    </row>
  </sheetData>
  <autoFilter ref="M1:N1" xr:uid="{00000000-0001-0000-0000-000000000000}">
    <sortState xmlns:xlrd2="http://schemas.microsoft.com/office/spreadsheetml/2017/richdata2" ref="M2:N36">
      <sortCondition ref="M1"/>
    </sortState>
  </autoFilter>
  <sortState xmlns:xlrd2="http://schemas.microsoft.com/office/spreadsheetml/2017/richdata2" ref="M1:N1">
    <sortCondition descending="1" ref="M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David Monsalve Alfonso</cp:lastModifiedBy>
  <dcterms:created xsi:type="dcterms:W3CDTF">2023-04-09T22:53:22Z</dcterms:created>
  <dcterms:modified xsi:type="dcterms:W3CDTF">2023-04-09T23:02:58Z</dcterms:modified>
</cp:coreProperties>
</file>