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2_Rozo_Leon_Monsalve/.excel/"/>
    </mc:Choice>
  </mc:AlternateContent>
  <xr:revisionPtr revIDLastSave="569" documentId="11_F25DC773A252ABDACC1048C381DC70265BDE58FC" xr6:coauthVersionLast="47" xr6:coauthVersionMax="47" xr10:uidLastSave="{1EB1A1FB-BCA1-40DC-AA50-370C94CD91DA}"/>
  <bookViews>
    <workbookView xWindow="-120" yWindow="-120" windowWidth="20730" windowHeight="11160" activeTab="1" xr2:uid="{00000000-000D-0000-FFFF-FFFF00000000}"/>
  </bookViews>
  <sheets>
    <sheet name="a)" sheetId="4" r:id="rId1"/>
    <sheet name="b)" sheetId="3" r:id="rId2"/>
    <sheet name="c)" sheetId="2" r:id="rId3"/>
    <sheet name="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C3" i="5" a="1"/>
  <c r="C3" i="5" s="1"/>
  <c r="B3" i="5"/>
  <c r="I4" i="5"/>
  <c r="C4" i="5" a="1"/>
  <c r="C4" i="5" s="1"/>
  <c r="I2" i="5"/>
  <c r="B4" i="5"/>
  <c r="C2" i="5" a="1"/>
  <c r="C2" i="5" s="1"/>
  <c r="G22" i="3" a="1"/>
  <c r="G22" i="3" s="1"/>
  <c r="G21" i="3" a="1"/>
  <c r="G21" i="3" s="1"/>
  <c r="G20" i="3"/>
  <c r="G20" i="3" a="1"/>
  <c r="G19" i="3" a="1"/>
  <c r="G19" i="3" s="1"/>
  <c r="G18" i="3"/>
  <c r="G18" i="3" a="1"/>
  <c r="G17" i="3" a="1"/>
  <c r="G17" i="3" s="1"/>
  <c r="G16" i="3" a="1"/>
  <c r="G16" i="3" s="1"/>
  <c r="G15" i="3"/>
  <c r="G15" i="3" a="1"/>
  <c r="G14" i="3" a="1"/>
  <c r="G14" i="3" s="1"/>
  <c r="G13" i="3"/>
  <c r="G13" i="3" a="1"/>
  <c r="G12" i="3" a="1"/>
  <c r="G12" i="3" s="1"/>
  <c r="G11" i="3" a="1"/>
  <c r="G11" i="3" s="1"/>
  <c r="G10" i="3" a="1"/>
  <c r="G10" i="3" s="1"/>
  <c r="G9" i="3" a="1"/>
  <c r="G9" i="3" s="1"/>
  <c r="G8" i="3"/>
  <c r="G8" i="3" a="1"/>
  <c r="G7" i="3" a="1"/>
  <c r="G7" i="3" s="1"/>
  <c r="G6" i="3"/>
  <c r="G6" i="3" a="1"/>
  <c r="G5" i="3" a="1"/>
  <c r="G5" i="3" s="1"/>
  <c r="G4" i="3" a="1"/>
  <c r="G4" i="3" s="1"/>
  <c r="J3" i="3"/>
  <c r="G3" i="3"/>
  <c r="M3" i="3" s="1"/>
  <c r="G3" i="3" a="1"/>
  <c r="B2" i="5"/>
  <c r="S25" i="4"/>
  <c r="R7" i="2"/>
  <c r="Q3" i="2"/>
  <c r="K25" i="2"/>
  <c r="O25" i="2"/>
  <c r="N25" i="2"/>
  <c r="M25" i="2"/>
  <c r="L25" i="2"/>
  <c r="J25" i="2"/>
  <c r="R18" i="2"/>
  <c r="S21" i="2"/>
  <c r="R21" i="2"/>
  <c r="Q21" i="2"/>
  <c r="S20" i="2"/>
  <c r="R20" i="2"/>
  <c r="Q20" i="2"/>
  <c r="S19" i="2"/>
  <c r="R19" i="2"/>
  <c r="Q19" i="2"/>
  <c r="S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Q7" i="2"/>
  <c r="S6" i="2"/>
  <c r="R6" i="2"/>
  <c r="Q6" i="2"/>
  <c r="S5" i="2"/>
  <c r="R5" i="2"/>
  <c r="Q5" i="2"/>
  <c r="S4" i="2"/>
  <c r="R4" i="2"/>
  <c r="Q4" i="2"/>
  <c r="S3" i="2"/>
  <c r="R3" i="2"/>
  <c r="T22" i="2"/>
  <c r="Y22" i="4"/>
  <c r="W3" i="4"/>
  <c r="X3" i="4"/>
  <c r="W4" i="4"/>
  <c r="X4" i="4"/>
  <c r="W5" i="4"/>
  <c r="X5" i="4"/>
  <c r="W6" i="4"/>
  <c r="X6" i="4"/>
  <c r="W7" i="4"/>
  <c r="X7" i="4"/>
  <c r="W8" i="4"/>
  <c r="X8" i="4"/>
  <c r="W9" i="4"/>
  <c r="X9" i="4"/>
  <c r="W10" i="4"/>
  <c r="X10" i="4"/>
  <c r="W11" i="4"/>
  <c r="X11" i="4"/>
  <c r="W12" i="4"/>
  <c r="X12" i="4"/>
  <c r="W13" i="4"/>
  <c r="X13" i="4"/>
  <c r="W14" i="4"/>
  <c r="X14" i="4"/>
  <c r="W15" i="4"/>
  <c r="X15" i="4"/>
  <c r="W16" i="4"/>
  <c r="X16" i="4"/>
  <c r="W17" i="4"/>
  <c r="X17" i="4"/>
  <c r="W18" i="4"/>
  <c r="X18" i="4"/>
  <c r="W19" i="4"/>
  <c r="X19" i="4"/>
  <c r="W20" i="4"/>
  <c r="X20" i="4"/>
  <c r="W21" i="4"/>
  <c r="X21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3" i="4"/>
  <c r="R3" i="4"/>
  <c r="O25" i="4"/>
  <c r="P25" i="4"/>
  <c r="Q25" i="4"/>
  <c r="R25" i="4"/>
  <c r="T25" i="4"/>
  <c r="C24" i="4"/>
  <c r="B24" i="4"/>
  <c r="D23" i="4"/>
  <c r="C23" i="4"/>
  <c r="B23" i="4"/>
  <c r="L22" i="4" a="1"/>
  <c r="L22" i="4" s="1"/>
  <c r="G22" i="4"/>
  <c r="I22" i="4" s="1"/>
  <c r="F22" i="4"/>
  <c r="H22" i="4" s="1"/>
  <c r="L21" i="4" a="1"/>
  <c r="L21" i="4" s="1"/>
  <c r="I21" i="4"/>
  <c r="G21" i="4"/>
  <c r="F21" i="4"/>
  <c r="H21" i="4" s="1"/>
  <c r="L20" i="4" a="1"/>
  <c r="L20" i="4" s="1"/>
  <c r="I20" i="4"/>
  <c r="G20" i="4"/>
  <c r="F20" i="4"/>
  <c r="H20" i="4" s="1"/>
  <c r="L19" i="4" a="1"/>
  <c r="L19" i="4" s="1"/>
  <c r="I19" i="4"/>
  <c r="G19" i="4"/>
  <c r="F19" i="4"/>
  <c r="H19" i="4" s="1"/>
  <c r="L18" i="4" a="1"/>
  <c r="L18" i="4" s="1"/>
  <c r="I18" i="4"/>
  <c r="G18" i="4"/>
  <c r="F18" i="4"/>
  <c r="H18" i="4" s="1"/>
  <c r="L17" i="4" a="1"/>
  <c r="L17" i="4" s="1"/>
  <c r="I17" i="4"/>
  <c r="G17" i="4"/>
  <c r="F17" i="4"/>
  <c r="H17" i="4" s="1"/>
  <c r="L16" i="4" a="1"/>
  <c r="L16" i="4" s="1"/>
  <c r="I16" i="4"/>
  <c r="G16" i="4"/>
  <c r="F16" i="4"/>
  <c r="H16" i="4" s="1"/>
  <c r="L15" i="4" a="1"/>
  <c r="L15" i="4" s="1"/>
  <c r="I15" i="4"/>
  <c r="G15" i="4"/>
  <c r="F15" i="4"/>
  <c r="H15" i="4" s="1"/>
  <c r="L14" i="4" a="1"/>
  <c r="L14" i="4" s="1"/>
  <c r="I14" i="4"/>
  <c r="G14" i="4"/>
  <c r="F14" i="4"/>
  <c r="H14" i="4" s="1"/>
  <c r="L13" i="4" a="1"/>
  <c r="L13" i="4" s="1"/>
  <c r="I13" i="4"/>
  <c r="G13" i="4"/>
  <c r="F13" i="4"/>
  <c r="H13" i="4" s="1"/>
  <c r="L12" i="4" a="1"/>
  <c r="L12" i="4" s="1"/>
  <c r="I12" i="4"/>
  <c r="G12" i="4"/>
  <c r="F12" i="4"/>
  <c r="H12" i="4" s="1"/>
  <c r="L11" i="4" a="1"/>
  <c r="L11" i="4" s="1"/>
  <c r="I11" i="4"/>
  <c r="G11" i="4"/>
  <c r="F11" i="4"/>
  <c r="H11" i="4" s="1"/>
  <c r="L10" i="4" a="1"/>
  <c r="L10" i="4" s="1"/>
  <c r="I10" i="4"/>
  <c r="G10" i="4"/>
  <c r="F10" i="4"/>
  <c r="H10" i="4" s="1"/>
  <c r="L9" i="4" a="1"/>
  <c r="L9" i="4" s="1"/>
  <c r="I9" i="4"/>
  <c r="G9" i="4"/>
  <c r="F9" i="4"/>
  <c r="H9" i="4" s="1"/>
  <c r="L8" i="4" a="1"/>
  <c r="L8" i="4" s="1"/>
  <c r="I8" i="4"/>
  <c r="G8" i="4"/>
  <c r="F8" i="4"/>
  <c r="H8" i="4" s="1"/>
  <c r="L7" i="4" a="1"/>
  <c r="L7" i="4" s="1"/>
  <c r="I7" i="4"/>
  <c r="G7" i="4"/>
  <c r="F7" i="4"/>
  <c r="H7" i="4" s="1"/>
  <c r="L6" i="4" a="1"/>
  <c r="L6" i="4" s="1"/>
  <c r="I6" i="4"/>
  <c r="G6" i="4"/>
  <c r="F6" i="4"/>
  <c r="H6" i="4" s="1"/>
  <c r="L5" i="4" a="1"/>
  <c r="L5" i="4" s="1"/>
  <c r="I5" i="4"/>
  <c r="G5" i="4"/>
  <c r="F5" i="4"/>
  <c r="H5" i="4" s="1"/>
  <c r="L4" i="4" a="1"/>
  <c r="L4" i="4" s="1"/>
  <c r="I4" i="4"/>
  <c r="G4" i="4"/>
  <c r="F4" i="4"/>
  <c r="H4" i="4" s="1"/>
  <c r="O3" i="4"/>
  <c r="L3" i="4" a="1"/>
  <c r="L3" i="4" s="1"/>
  <c r="I3" i="4"/>
  <c r="G3" i="4"/>
  <c r="F3" i="4"/>
  <c r="H3" i="4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J3" i="2"/>
  <c r="G3" i="2" a="1"/>
  <c r="G3" i="2" s="1"/>
  <c r="K3" i="3" l="1"/>
  <c r="J4" i="3"/>
  <c r="M4" i="3" s="1"/>
  <c r="Q3" i="3"/>
  <c r="M3" i="2"/>
  <c r="J4" i="2" s="1"/>
  <c r="M4" i="2" s="1"/>
  <c r="K3" i="2"/>
  <c r="N3" i="2" s="1"/>
  <c r="L3" i="2" s="1"/>
  <c r="O3" i="2" s="1"/>
  <c r="K4" i="3" l="1"/>
  <c r="N4" i="3" s="1"/>
  <c r="J5" i="3"/>
  <c r="N3" i="3"/>
  <c r="P3" i="4"/>
  <c r="S3" i="4" s="1"/>
  <c r="Q3" i="4" s="1"/>
  <c r="T3" i="4" s="1"/>
  <c r="O4" i="4"/>
  <c r="R4" i="4" s="1"/>
  <c r="K4" i="2"/>
  <c r="N4" i="2" s="1"/>
  <c r="L4" i="2" s="1"/>
  <c r="O4" i="2" s="1"/>
  <c r="J5" i="2"/>
  <c r="M5" i="2" s="1"/>
  <c r="M5" i="3" l="1"/>
  <c r="Q4" i="3"/>
  <c r="L3" i="3"/>
  <c r="R3" i="3"/>
  <c r="P4" i="4"/>
  <c r="S4" i="4" s="1"/>
  <c r="O5" i="4"/>
  <c r="R5" i="4" s="1"/>
  <c r="J6" i="2"/>
  <c r="M6" i="2" s="1"/>
  <c r="K5" i="2"/>
  <c r="N5" i="2" s="1"/>
  <c r="L5" i="2" s="1"/>
  <c r="O5" i="2" s="1"/>
  <c r="O3" i="3" l="1"/>
  <c r="K5" i="3"/>
  <c r="J6" i="3"/>
  <c r="P5" i="4"/>
  <c r="S5" i="4" s="1"/>
  <c r="O6" i="4"/>
  <c r="R6" i="4" s="1"/>
  <c r="Q4" i="4"/>
  <c r="T4" i="4" s="1"/>
  <c r="K6" i="2"/>
  <c r="N6" i="2" s="1"/>
  <c r="J7" i="2"/>
  <c r="M7" i="2" s="1"/>
  <c r="M6" i="3" l="1"/>
  <c r="Q5" i="3"/>
  <c r="N5" i="3"/>
  <c r="R4" i="3"/>
  <c r="L4" i="3"/>
  <c r="P6" i="4"/>
  <c r="S6" i="4" s="1"/>
  <c r="O7" i="4"/>
  <c r="R7" i="4" s="1"/>
  <c r="Q5" i="4"/>
  <c r="T5" i="4" s="1"/>
  <c r="K7" i="2"/>
  <c r="N7" i="2" s="1"/>
  <c r="J8" i="2"/>
  <c r="M8" i="2" s="1"/>
  <c r="L6" i="2"/>
  <c r="O6" i="2" s="1"/>
  <c r="O4" i="3" l="1"/>
  <c r="L5" i="3"/>
  <c r="O5" i="3" s="1"/>
  <c r="S3" i="3"/>
  <c r="K6" i="3"/>
  <c r="J7" i="3"/>
  <c r="P7" i="4"/>
  <c r="S7" i="4" s="1"/>
  <c r="O8" i="4"/>
  <c r="R8" i="4" s="1"/>
  <c r="Q6" i="4"/>
  <c r="T6" i="4" s="1"/>
  <c r="J9" i="2"/>
  <c r="M9" i="2" s="1"/>
  <c r="K8" i="2"/>
  <c r="N8" i="2" s="1"/>
  <c r="L7" i="2"/>
  <c r="O7" i="2" s="1"/>
  <c r="M7" i="3" l="1"/>
  <c r="N6" i="3"/>
  <c r="Q6" i="3"/>
  <c r="R5" i="3"/>
  <c r="S4" i="3"/>
  <c r="Q7" i="4"/>
  <c r="T7" i="4" s="1"/>
  <c r="P8" i="4"/>
  <c r="S8" i="4" s="1"/>
  <c r="O9" i="4"/>
  <c r="R9" i="4" s="1"/>
  <c r="L8" i="2"/>
  <c r="O8" i="2" s="1"/>
  <c r="K9" i="2"/>
  <c r="N9" i="2" s="1"/>
  <c r="J10" i="2"/>
  <c r="M10" i="2" s="1"/>
  <c r="L6" i="3" l="1"/>
  <c r="K7" i="3"/>
  <c r="J8" i="3"/>
  <c r="M8" i="3" s="1"/>
  <c r="Q8" i="4"/>
  <c r="T8" i="4" s="1"/>
  <c r="P9" i="4"/>
  <c r="S9" i="4" s="1"/>
  <c r="O10" i="4"/>
  <c r="R10" i="4" s="1"/>
  <c r="L9" i="2"/>
  <c r="O9" i="2" s="1"/>
  <c r="K10" i="2"/>
  <c r="N10" i="2" s="1"/>
  <c r="L10" i="2" s="1"/>
  <c r="O10" i="2" s="1"/>
  <c r="J11" i="2"/>
  <c r="M11" i="2" s="1"/>
  <c r="Q7" i="3" l="1"/>
  <c r="J9" i="3"/>
  <c r="M9" i="3" s="1"/>
  <c r="N7" i="3"/>
  <c r="O6" i="3"/>
  <c r="S5" i="3"/>
  <c r="R6" i="3"/>
  <c r="Q9" i="4"/>
  <c r="T9" i="4" s="1"/>
  <c r="P10" i="4"/>
  <c r="S10" i="4" s="1"/>
  <c r="O11" i="4"/>
  <c r="R11" i="4" s="1"/>
  <c r="J12" i="2"/>
  <c r="M12" i="2" s="1"/>
  <c r="K11" i="2"/>
  <c r="N11" i="2" s="1"/>
  <c r="L11" i="2" s="1"/>
  <c r="O11" i="2" s="1"/>
  <c r="J10" i="3" l="1"/>
  <c r="M10" i="3" s="1"/>
  <c r="Q9" i="3"/>
  <c r="Q8" i="3"/>
  <c r="L7" i="3"/>
  <c r="K8" i="3"/>
  <c r="Q10" i="4"/>
  <c r="T10" i="4" s="1"/>
  <c r="P11" i="4"/>
  <c r="S11" i="4" s="1"/>
  <c r="O12" i="4"/>
  <c r="R12" i="4" s="1"/>
  <c r="K12" i="2"/>
  <c r="N12" i="2" s="1"/>
  <c r="L12" i="2" s="1"/>
  <c r="O12" i="2" s="1"/>
  <c r="J13" i="2"/>
  <c r="M13" i="2" s="1"/>
  <c r="O7" i="3" l="1"/>
  <c r="N8" i="3"/>
  <c r="J11" i="3"/>
  <c r="M11" i="3" s="1"/>
  <c r="R7" i="3"/>
  <c r="S6" i="3"/>
  <c r="Q11" i="4"/>
  <c r="T11" i="4" s="1"/>
  <c r="P12" i="4"/>
  <c r="S12" i="4" s="1"/>
  <c r="O13" i="4"/>
  <c r="R13" i="4" s="1"/>
  <c r="K13" i="2"/>
  <c r="N13" i="2" s="1"/>
  <c r="L13" i="2" s="1"/>
  <c r="O13" i="2" s="1"/>
  <c r="J14" i="2"/>
  <c r="M14" i="2" s="1"/>
  <c r="J12" i="3" l="1"/>
  <c r="M12" i="3" s="1"/>
  <c r="Q11" i="3"/>
  <c r="Q10" i="3"/>
  <c r="L8" i="3"/>
  <c r="O8" i="3" s="1"/>
  <c r="K9" i="3"/>
  <c r="N9" i="3" s="1"/>
  <c r="S7" i="3"/>
  <c r="Q12" i="4"/>
  <c r="T12" i="4" s="1"/>
  <c r="P13" i="4"/>
  <c r="S13" i="4" s="1"/>
  <c r="O14" i="4"/>
  <c r="R14" i="4" s="1"/>
  <c r="J15" i="2"/>
  <c r="M15" i="2" s="1"/>
  <c r="K14" i="2"/>
  <c r="N14" i="2" s="1"/>
  <c r="L14" i="2" s="1"/>
  <c r="O14" i="2" s="1"/>
  <c r="R8" i="3" l="1"/>
  <c r="J13" i="3"/>
  <c r="M13" i="3" s="1"/>
  <c r="Q12" i="3"/>
  <c r="L9" i="3"/>
  <c r="O9" i="3" s="1"/>
  <c r="K10" i="3"/>
  <c r="N10" i="3" s="1"/>
  <c r="Q13" i="4"/>
  <c r="T13" i="4" s="1"/>
  <c r="P14" i="4"/>
  <c r="S14" i="4" s="1"/>
  <c r="O15" i="4"/>
  <c r="R15" i="4" s="1"/>
  <c r="K15" i="2"/>
  <c r="N15" i="2" s="1"/>
  <c r="L15" i="2" s="1"/>
  <c r="O15" i="2" s="1"/>
  <c r="J16" i="2"/>
  <c r="M16" i="2" s="1"/>
  <c r="R9" i="3" l="1"/>
  <c r="L10" i="3"/>
  <c r="O10" i="3" s="1"/>
  <c r="K11" i="3"/>
  <c r="N11" i="3" s="1"/>
  <c r="J14" i="3"/>
  <c r="M14" i="3" s="1"/>
  <c r="Q13" i="3"/>
  <c r="S8" i="3"/>
  <c r="S9" i="3"/>
  <c r="Q14" i="4"/>
  <c r="T14" i="4" s="1"/>
  <c r="P15" i="4"/>
  <c r="S15" i="4" s="1"/>
  <c r="O16" i="4"/>
  <c r="R16" i="4" s="1"/>
  <c r="K16" i="2"/>
  <c r="N16" i="2" s="1"/>
  <c r="L16" i="2" s="1"/>
  <c r="O16" i="2" s="1"/>
  <c r="J17" i="2"/>
  <c r="M17" i="2" s="1"/>
  <c r="L11" i="3" l="1"/>
  <c r="O11" i="3" s="1"/>
  <c r="K12" i="3"/>
  <c r="N12" i="3" s="1"/>
  <c r="J15" i="3"/>
  <c r="M15" i="3" s="1"/>
  <c r="Q14" i="3"/>
  <c r="S10" i="3"/>
  <c r="R10" i="3"/>
  <c r="Q15" i="4"/>
  <c r="T15" i="4" s="1"/>
  <c r="P16" i="4"/>
  <c r="S16" i="4" s="1"/>
  <c r="O17" i="4"/>
  <c r="R17" i="4" s="1"/>
  <c r="J18" i="2"/>
  <c r="M18" i="2" s="1"/>
  <c r="K17" i="2"/>
  <c r="N17" i="2" s="1"/>
  <c r="L17" i="2" s="1"/>
  <c r="O17" i="2" s="1"/>
  <c r="L12" i="3" l="1"/>
  <c r="O12" i="3" s="1"/>
  <c r="K13" i="3"/>
  <c r="N13" i="3" s="1"/>
  <c r="J16" i="3"/>
  <c r="M16" i="3" s="1"/>
  <c r="Q15" i="3"/>
  <c r="S11" i="3"/>
  <c r="R11" i="3"/>
  <c r="Q16" i="4"/>
  <c r="T16" i="4" s="1"/>
  <c r="P17" i="4"/>
  <c r="S17" i="4" s="1"/>
  <c r="O18" i="4"/>
  <c r="R18" i="4" s="1"/>
  <c r="K18" i="2"/>
  <c r="N18" i="2" s="1"/>
  <c r="L18" i="2" s="1"/>
  <c r="O18" i="2" s="1"/>
  <c r="J19" i="2"/>
  <c r="M19" i="2" s="1"/>
  <c r="L13" i="3" l="1"/>
  <c r="O13" i="3" s="1"/>
  <c r="K14" i="3"/>
  <c r="N14" i="3" s="1"/>
  <c r="R12" i="3"/>
  <c r="J17" i="3"/>
  <c r="M17" i="3" s="1"/>
  <c r="S12" i="3"/>
  <c r="Q17" i="4"/>
  <c r="T17" i="4" s="1"/>
  <c r="P18" i="4"/>
  <c r="S18" i="4" s="1"/>
  <c r="O19" i="4"/>
  <c r="R19" i="4" s="1"/>
  <c r="K19" i="2"/>
  <c r="N19" i="2" s="1"/>
  <c r="L19" i="2" s="1"/>
  <c r="O19" i="2" s="1"/>
  <c r="J20" i="2"/>
  <c r="M20" i="2" s="1"/>
  <c r="J18" i="3" l="1"/>
  <c r="M18" i="3" s="1"/>
  <c r="R13" i="3"/>
  <c r="Q16" i="3"/>
  <c r="L14" i="3"/>
  <c r="O14" i="3" s="1"/>
  <c r="K15" i="3"/>
  <c r="N15" i="3" s="1"/>
  <c r="S13" i="3"/>
  <c r="Q18" i="4"/>
  <c r="T18" i="4" s="1"/>
  <c r="P19" i="4"/>
  <c r="S19" i="4" s="1"/>
  <c r="Q19" i="4" s="1"/>
  <c r="T19" i="4" s="1"/>
  <c r="O20" i="4"/>
  <c r="R20" i="4" s="1"/>
  <c r="J21" i="2"/>
  <c r="M21" i="2" s="1"/>
  <c r="K20" i="2"/>
  <c r="N20" i="2" s="1"/>
  <c r="L20" i="2" s="1"/>
  <c r="O20" i="2" s="1"/>
  <c r="L15" i="3" l="1"/>
  <c r="O15" i="3" s="1"/>
  <c r="K16" i="3"/>
  <c r="N16" i="3" s="1"/>
  <c r="R14" i="3"/>
  <c r="J19" i="3"/>
  <c r="M19" i="3" s="1"/>
  <c r="Q17" i="3"/>
  <c r="P20" i="4"/>
  <c r="S20" i="4" s="1"/>
  <c r="Q20" i="4" s="1"/>
  <c r="T20" i="4" s="1"/>
  <c r="O21" i="4"/>
  <c r="R21" i="4" s="1"/>
  <c r="K21" i="2"/>
  <c r="N21" i="2" s="1"/>
  <c r="L21" i="2" s="1"/>
  <c r="O21" i="2" s="1"/>
  <c r="J22" i="2"/>
  <c r="M22" i="2" s="1"/>
  <c r="J20" i="3" l="1"/>
  <c r="M20" i="3" s="1"/>
  <c r="L16" i="3"/>
  <c r="O16" i="3" s="1"/>
  <c r="K17" i="3"/>
  <c r="N17" i="3" s="1"/>
  <c r="R15" i="3"/>
  <c r="Q18" i="3"/>
  <c r="S15" i="3"/>
  <c r="S14" i="3"/>
  <c r="P21" i="4"/>
  <c r="S21" i="4" s="1"/>
  <c r="Q21" i="4" s="1"/>
  <c r="T21" i="4" s="1"/>
  <c r="O22" i="4"/>
  <c r="R22" i="4" s="1"/>
  <c r="K22" i="2"/>
  <c r="N22" i="2" s="1"/>
  <c r="L22" i="2" s="1"/>
  <c r="O22" i="2" s="1"/>
  <c r="P2" i="2" s="1"/>
  <c r="L17" i="3" l="1"/>
  <c r="O17" i="3" s="1"/>
  <c r="K18" i="3"/>
  <c r="N18" i="3" s="1"/>
  <c r="R16" i="3"/>
  <c r="S16" i="3"/>
  <c r="J21" i="3"/>
  <c r="M21" i="3" s="1"/>
  <c r="Q19" i="3"/>
  <c r="P22" i="4"/>
  <c r="S22" i="4" s="1"/>
  <c r="Q22" i="4" s="1"/>
  <c r="T22" i="4" s="1"/>
  <c r="U2" i="4" s="1"/>
  <c r="L18" i="3" l="1"/>
  <c r="O18" i="3" s="1"/>
  <c r="K19" i="3"/>
  <c r="N19" i="3" s="1"/>
  <c r="J22" i="3"/>
  <c r="Q21" i="3"/>
  <c r="Q20" i="3"/>
  <c r="S17" i="3"/>
  <c r="R17" i="3"/>
  <c r="M22" i="3" l="1"/>
  <c r="J25" i="3"/>
  <c r="R18" i="3"/>
  <c r="L19" i="3"/>
  <c r="O19" i="3" s="1"/>
  <c r="K20" i="3"/>
  <c r="N20" i="3" s="1"/>
  <c r="L20" i="3" l="1"/>
  <c r="O20" i="3" s="1"/>
  <c r="K21" i="3"/>
  <c r="N21" i="3" s="1"/>
  <c r="R19" i="3"/>
  <c r="S18" i="3"/>
  <c r="M25" i="3"/>
  <c r="L21" i="3" l="1"/>
  <c r="O21" i="3" s="1"/>
  <c r="K22" i="3"/>
  <c r="S20" i="3"/>
  <c r="R20" i="3"/>
  <c r="S19" i="3"/>
  <c r="N22" i="3" l="1"/>
  <c r="K25" i="3"/>
  <c r="R21" i="3"/>
  <c r="L22" i="3" l="1"/>
  <c r="N25" i="3"/>
  <c r="O22" i="3" l="1"/>
  <c r="L25" i="3"/>
  <c r="S21" i="3"/>
  <c r="T22" i="3" s="1"/>
  <c r="P2" i="3" l="1"/>
  <c r="O2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<sst xmlns="http://schemas.openxmlformats.org/spreadsheetml/2006/main" count="53" uniqueCount="29">
  <si>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Trabajos</t>
  </si>
  <si>
    <t>M1</t>
  </si>
  <si>
    <t>M2</t>
  </si>
  <si>
    <t>M3</t>
  </si>
  <si>
    <t>G1</t>
  </si>
  <si>
    <t>G2</t>
  </si>
  <si>
    <t>Rank</t>
  </si>
  <si>
    <t>G1-Rank</t>
  </si>
  <si>
    <t>Orden</t>
  </si>
  <si>
    <t>Pij</t>
  </si>
  <si>
    <t>Sij</t>
  </si>
  <si>
    <t>Cij</t>
  </si>
  <si>
    <t>ORDEN DE LOS TRABAJOS EN DONDE SE ASIGNA PRIMERO EL MENOR (RANK MÁS CERCANO A 1) Y SI ESTÁ EN GRUPO 1 VA A LA CABEZA DE ORDEN Y SI VA EN GRUPO 2 VA EN LA COLA DE ORDEN</t>
  </si>
  <si>
    <t>TIEMPOS DE PROCESAMIENTO</t>
  </si>
  <si>
    <t>MOMENTO DE INICIO</t>
  </si>
  <si>
    <t>MOMENTO DE FINALIZACIÓN</t>
  </si>
  <si>
    <t>FUNCIÓN OBJETIVO
MIN Z = MAX(CIJ)</t>
  </si>
  <si>
    <t>The sequence of jobs is: ['J12', 'J13', 'J10', 'J18', 'J7', 'J20', 'J19', 'J1', 'J8', 'J6', 'J16', 'J15', 'J2', 'J3', 'J4', 'J14', 'J11', 'J17', 'J5', 'J9']</t>
  </si>
  <si>
    <t>Johnson</t>
  </si>
  <si>
    <t>B&amp;B</t>
  </si>
  <si>
    <t>PL</t>
  </si>
  <si>
    <t>Cmax</t>
  </si>
  <si>
    <t>mean(S1)</t>
  </si>
  <si>
    <t>mean(S2)</t>
  </si>
  <si>
    <t>mean(S3)</t>
  </si>
  <si>
    <t>mean(C1)</t>
  </si>
  <si>
    <t>mean(C2)</t>
  </si>
  <si>
    <t>mean(C3)</t>
  </si>
  <si>
    <t>Sum(Idle)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</si>
</sst>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4071-82A0-4988-A11F-3C774767826C}">
  <dimension ref="A1:Y25"/>
  <sheetViews>
    <sheetView topLeftCell="A2" zoomScale="70" zoomScaleNormal="70" workbookViewId="0">
      <selection activeCell="S26" sqref="S26"/>
    </sheetView>
  </sheetViews>
  <sheetFormatPr baseColWidth="10" defaultColWidth="9.140625" defaultRowHeight="15" x14ac:dyDescent="0.25"/>
  <cols>
    <col min="21" max="21" width="13.85546875" customWidth="1"/>
  </cols>
  <sheetData>
    <row r="1" spans="1:24" ht="90" customHeight="1" x14ac:dyDescent="0.25">
      <c r="F1" s="10" t="s">
        <v>12</v>
      </c>
      <c r="G1" s="10"/>
      <c r="H1" s="10"/>
      <c r="I1" s="10"/>
      <c r="L1" s="11" t="s">
        <v>13</v>
      </c>
      <c r="M1" s="11"/>
      <c r="N1" s="11"/>
      <c r="O1" s="11" t="s">
        <v>14</v>
      </c>
      <c r="P1" s="11"/>
      <c r="Q1" s="11"/>
      <c r="R1" s="11" t="s">
        <v>15</v>
      </c>
      <c r="S1" s="11"/>
      <c r="T1" s="11"/>
      <c r="U1" s="5" t="s">
        <v>16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7</v>
      </c>
      <c r="I2" t="s">
        <v>6</v>
      </c>
      <c r="K2" s="2" t="s">
        <v>8</v>
      </c>
      <c r="L2" s="7" t="s">
        <v>9</v>
      </c>
      <c r="M2" s="8"/>
      <c r="N2" s="9"/>
      <c r="O2" s="7" t="s">
        <v>10</v>
      </c>
      <c r="P2" s="8"/>
      <c r="Q2" s="9"/>
      <c r="R2" s="7" t="s">
        <v>11</v>
      </c>
      <c r="S2" s="8"/>
      <c r="T2" s="9"/>
      <c r="U2">
        <f>MAX(R3:T22)</f>
        <v>298</v>
      </c>
    </row>
    <row r="3" spans="1:24" x14ac:dyDescent="0.25">
      <c r="A3">
        <v>1</v>
      </c>
      <c r="B3">
        <v>14</v>
      </c>
      <c r="C3">
        <v>12</v>
      </c>
      <c r="D3">
        <v>17</v>
      </c>
      <c r="F3">
        <f>B3+C3</f>
        <v>26</v>
      </c>
      <c r="G3">
        <f>C3+D3</f>
        <v>29</v>
      </c>
      <c r="H3">
        <f>_xlfn.RANK.EQ(F3,$F$3:$G$22,1)</f>
        <v>20</v>
      </c>
      <c r="I3">
        <f>_xlfn.RANK.EQ(G3,$F$3:$G$22,1)</f>
        <v>28</v>
      </c>
      <c r="K3" s="2">
        <v>12</v>
      </c>
      <c r="L3" s="3" cm="1">
        <f t="array" ref="L3:N3">VLOOKUP(K3,$A$2:$D$22,{2,3,4})</f>
        <v>4</v>
      </c>
      <c r="M3" s="1">
        <v>9</v>
      </c>
      <c r="N3" s="4">
        <v>13</v>
      </c>
      <c r="O3" s="3">
        <f>0</f>
        <v>0</v>
      </c>
      <c r="P3" s="1">
        <f>MAX(R3,S2)</f>
        <v>4</v>
      </c>
      <c r="Q3" s="4">
        <f>MAX(S3,T2)</f>
        <v>13</v>
      </c>
      <c r="R3" s="3">
        <f>O3+L3</f>
        <v>4</v>
      </c>
      <c r="S3" s="1">
        <f t="shared" ref="S3:T18" si="0">P3+M3</f>
        <v>13</v>
      </c>
      <c r="T3" s="4">
        <f>Q3+N3</f>
        <v>26</v>
      </c>
      <c r="V3">
        <f>-R3+O4</f>
        <v>0</v>
      </c>
      <c r="W3">
        <f t="shared" ref="W3:X18" si="1">-S3+P4</f>
        <v>0</v>
      </c>
      <c r="X3">
        <f t="shared" si="1"/>
        <v>0</v>
      </c>
    </row>
    <row r="4" spans="1:24" x14ac:dyDescent="0.25">
      <c r="A4">
        <v>2</v>
      </c>
      <c r="B4">
        <v>14</v>
      </c>
      <c r="C4">
        <v>15</v>
      </c>
      <c r="D4">
        <v>12</v>
      </c>
      <c r="F4">
        <f t="shared" ref="F4:G22" si="2">B4+C4</f>
        <v>29</v>
      </c>
      <c r="G4">
        <f t="shared" si="2"/>
        <v>27</v>
      </c>
      <c r="H4">
        <f>_xlfn.RANK.EQ(F4,$F$3:$G$22,1)</f>
        <v>28</v>
      </c>
      <c r="I4">
        <f>_xlfn.RANK.EQ(G4,$F$3:$G$22,1)</f>
        <v>22</v>
      </c>
      <c r="K4" s="2">
        <v>13</v>
      </c>
      <c r="L4" s="3" cm="1">
        <f t="array" ref="L4:N4">VLOOKUP(K4,$A$2:$D$22,{2,3,4})</f>
        <v>4</v>
      </c>
      <c r="M4" s="1">
        <v>13</v>
      </c>
      <c r="N4" s="4">
        <v>26</v>
      </c>
      <c r="O4" s="3">
        <f>R3</f>
        <v>4</v>
      </c>
      <c r="P4" s="1">
        <f t="shared" ref="P4:Q22" si="3">MAX(R4,S3)</f>
        <v>13</v>
      </c>
      <c r="Q4" s="4">
        <f t="shared" si="3"/>
        <v>26</v>
      </c>
      <c r="R4" s="3">
        <f t="shared" ref="R4:T22" si="4">O4+L4</f>
        <v>8</v>
      </c>
      <c r="S4" s="1">
        <f t="shared" si="0"/>
        <v>26</v>
      </c>
      <c r="T4" s="4">
        <f t="shared" si="0"/>
        <v>52</v>
      </c>
      <c r="V4">
        <f t="shared" ref="V4:V21" si="5">-R4+O5</f>
        <v>0</v>
      </c>
      <c r="W4">
        <f t="shared" si="1"/>
        <v>0</v>
      </c>
      <c r="X4">
        <f t="shared" si="1"/>
        <v>0</v>
      </c>
    </row>
    <row r="5" spans="1:24" x14ac:dyDescent="0.25">
      <c r="A5">
        <v>3</v>
      </c>
      <c r="B5">
        <v>18</v>
      </c>
      <c r="C5">
        <v>17</v>
      </c>
      <c r="D5">
        <v>10</v>
      </c>
      <c r="F5">
        <f t="shared" si="2"/>
        <v>35</v>
      </c>
      <c r="G5">
        <f t="shared" si="2"/>
        <v>27</v>
      </c>
      <c r="H5">
        <f t="shared" ref="H5:I22" si="6">_xlfn.RANK.EQ(F5,$F$3:$G$22,1)</f>
        <v>36</v>
      </c>
      <c r="I5">
        <f t="shared" si="6"/>
        <v>22</v>
      </c>
      <c r="K5" s="2">
        <v>10</v>
      </c>
      <c r="L5" s="3" cm="1">
        <f t="array" ref="L5:N5">VLOOKUP(K5,$A$2:$D$22,{2,3,4})</f>
        <v>7</v>
      </c>
      <c r="M5" s="1">
        <v>12</v>
      </c>
      <c r="N5" s="4">
        <v>11</v>
      </c>
      <c r="O5" s="3">
        <f t="shared" ref="O5:O22" si="7">R4</f>
        <v>8</v>
      </c>
      <c r="P5" s="1">
        <f t="shared" si="3"/>
        <v>26</v>
      </c>
      <c r="Q5" s="4">
        <f t="shared" si="3"/>
        <v>52</v>
      </c>
      <c r="R5" s="3">
        <f t="shared" si="4"/>
        <v>15</v>
      </c>
      <c r="S5" s="1">
        <f t="shared" si="0"/>
        <v>38</v>
      </c>
      <c r="T5" s="4">
        <f t="shared" si="0"/>
        <v>63</v>
      </c>
      <c r="V5">
        <f t="shared" si="5"/>
        <v>0</v>
      </c>
      <c r="W5">
        <f t="shared" si="1"/>
        <v>0</v>
      </c>
      <c r="X5">
        <f t="shared" si="1"/>
        <v>0</v>
      </c>
    </row>
    <row r="6" spans="1:24" x14ac:dyDescent="0.25">
      <c r="A6">
        <v>4</v>
      </c>
      <c r="B6">
        <v>19</v>
      </c>
      <c r="C6">
        <v>16</v>
      </c>
      <c r="D6">
        <v>8</v>
      </c>
      <c r="F6">
        <f t="shared" si="2"/>
        <v>35</v>
      </c>
      <c r="G6">
        <f t="shared" si="2"/>
        <v>24</v>
      </c>
      <c r="H6">
        <f t="shared" si="6"/>
        <v>36</v>
      </c>
      <c r="I6">
        <f t="shared" si="6"/>
        <v>18</v>
      </c>
      <c r="K6" s="2">
        <v>18</v>
      </c>
      <c r="L6" s="3" cm="1">
        <f t="array" ref="L6:N6">VLOOKUP(K6,$A$2:$D$22,{2,3,4})</f>
        <v>15</v>
      </c>
      <c r="M6" s="1">
        <v>5</v>
      </c>
      <c r="N6" s="4">
        <v>16</v>
      </c>
      <c r="O6" s="3">
        <f t="shared" si="7"/>
        <v>15</v>
      </c>
      <c r="P6" s="1">
        <f t="shared" si="3"/>
        <v>38</v>
      </c>
      <c r="Q6" s="4">
        <f t="shared" si="3"/>
        <v>63</v>
      </c>
      <c r="R6" s="3">
        <f t="shared" si="4"/>
        <v>30</v>
      </c>
      <c r="S6" s="1">
        <f t="shared" si="0"/>
        <v>43</v>
      </c>
      <c r="T6" s="4">
        <f t="shared" si="0"/>
        <v>79</v>
      </c>
      <c r="V6">
        <f t="shared" si="5"/>
        <v>0</v>
      </c>
      <c r="W6">
        <f t="shared" si="1"/>
        <v>0</v>
      </c>
      <c r="X6">
        <f t="shared" si="1"/>
        <v>0</v>
      </c>
    </row>
    <row r="7" spans="1:24" x14ac:dyDescent="0.25">
      <c r="A7">
        <v>5</v>
      </c>
      <c r="B7">
        <v>12</v>
      </c>
      <c r="C7">
        <v>6</v>
      </c>
      <c r="D7">
        <v>5</v>
      </c>
      <c r="F7">
        <f t="shared" si="2"/>
        <v>18</v>
      </c>
      <c r="G7">
        <f t="shared" si="2"/>
        <v>11</v>
      </c>
      <c r="H7">
        <f t="shared" si="6"/>
        <v>6</v>
      </c>
      <c r="I7">
        <f t="shared" si="6"/>
        <v>2</v>
      </c>
      <c r="K7" s="2">
        <v>7</v>
      </c>
      <c r="L7" s="3" cm="1">
        <f t="array" ref="L7:N7">VLOOKUP(K7,$A$2:$D$22,{2,3,4})</f>
        <v>11</v>
      </c>
      <c r="M7" s="1">
        <v>10</v>
      </c>
      <c r="N7" s="4">
        <v>19</v>
      </c>
      <c r="O7" s="3">
        <f t="shared" si="7"/>
        <v>30</v>
      </c>
      <c r="P7" s="1">
        <f t="shared" si="3"/>
        <v>43</v>
      </c>
      <c r="Q7" s="4">
        <f t="shared" si="3"/>
        <v>79</v>
      </c>
      <c r="R7" s="3">
        <f t="shared" si="4"/>
        <v>41</v>
      </c>
      <c r="S7" s="1">
        <f t="shared" si="0"/>
        <v>53</v>
      </c>
      <c r="T7" s="4">
        <f t="shared" si="0"/>
        <v>98</v>
      </c>
      <c r="V7">
        <f t="shared" si="5"/>
        <v>0</v>
      </c>
      <c r="W7">
        <f t="shared" si="1"/>
        <v>0</v>
      </c>
      <c r="X7">
        <f t="shared" si="1"/>
        <v>0</v>
      </c>
    </row>
    <row r="8" spans="1:24" x14ac:dyDescent="0.25">
      <c r="A8">
        <v>6</v>
      </c>
      <c r="B8">
        <v>13</v>
      </c>
      <c r="C8">
        <v>15</v>
      </c>
      <c r="D8">
        <v>19</v>
      </c>
      <c r="F8">
        <f t="shared" si="2"/>
        <v>28</v>
      </c>
      <c r="G8">
        <f t="shared" si="2"/>
        <v>34</v>
      </c>
      <c r="H8">
        <f t="shared" si="6"/>
        <v>26</v>
      </c>
      <c r="I8">
        <f t="shared" si="6"/>
        <v>33</v>
      </c>
      <c r="K8" s="2">
        <v>20</v>
      </c>
      <c r="L8" s="3" cm="1">
        <f t="array" ref="L8:N8">VLOOKUP(K8,$A$2:$D$22,{2,3,4})</f>
        <v>8</v>
      </c>
      <c r="M8" s="1">
        <v>13</v>
      </c>
      <c r="N8" s="4">
        <v>14</v>
      </c>
      <c r="O8" s="3">
        <f t="shared" si="7"/>
        <v>41</v>
      </c>
      <c r="P8" s="1">
        <f t="shared" si="3"/>
        <v>53</v>
      </c>
      <c r="Q8" s="4">
        <f t="shared" si="3"/>
        <v>98</v>
      </c>
      <c r="R8" s="3">
        <f t="shared" si="4"/>
        <v>49</v>
      </c>
      <c r="S8" s="1">
        <f t="shared" si="0"/>
        <v>66</v>
      </c>
      <c r="T8" s="4">
        <f t="shared" si="0"/>
        <v>112</v>
      </c>
      <c r="V8">
        <f t="shared" si="5"/>
        <v>0</v>
      </c>
      <c r="W8">
        <f t="shared" si="1"/>
        <v>0</v>
      </c>
      <c r="X8">
        <f t="shared" si="1"/>
        <v>0</v>
      </c>
    </row>
    <row r="9" spans="1:24" x14ac:dyDescent="0.25">
      <c r="A9">
        <v>7</v>
      </c>
      <c r="B9">
        <v>11</v>
      </c>
      <c r="C9">
        <v>10</v>
      </c>
      <c r="D9">
        <v>19</v>
      </c>
      <c r="F9">
        <f t="shared" si="2"/>
        <v>21</v>
      </c>
      <c r="G9">
        <f t="shared" si="2"/>
        <v>29</v>
      </c>
      <c r="H9">
        <f t="shared" si="6"/>
        <v>11</v>
      </c>
      <c r="I9">
        <f t="shared" si="6"/>
        <v>28</v>
      </c>
      <c r="K9" s="2">
        <v>19</v>
      </c>
      <c r="L9" s="3" cm="1">
        <f t="array" ref="L9:N9">VLOOKUP(K9,$A$2:$D$22,{2,3,4})</f>
        <v>7</v>
      </c>
      <c r="M9" s="1">
        <v>16</v>
      </c>
      <c r="N9" s="4">
        <v>21</v>
      </c>
      <c r="O9" s="3">
        <f t="shared" si="7"/>
        <v>49</v>
      </c>
      <c r="P9" s="1">
        <f t="shared" si="3"/>
        <v>66</v>
      </c>
      <c r="Q9" s="4">
        <f t="shared" si="3"/>
        <v>112</v>
      </c>
      <c r="R9" s="3">
        <f t="shared" si="4"/>
        <v>56</v>
      </c>
      <c r="S9" s="1">
        <f t="shared" si="0"/>
        <v>82</v>
      </c>
      <c r="T9" s="4">
        <f t="shared" si="0"/>
        <v>133</v>
      </c>
      <c r="V9">
        <f t="shared" si="5"/>
        <v>0</v>
      </c>
      <c r="W9">
        <f t="shared" si="1"/>
        <v>0</v>
      </c>
      <c r="X9">
        <f t="shared" si="1"/>
        <v>0</v>
      </c>
    </row>
    <row r="10" spans="1:24" x14ac:dyDescent="0.25">
      <c r="A10">
        <v>8</v>
      </c>
      <c r="B10">
        <v>14</v>
      </c>
      <c r="C10">
        <v>13</v>
      </c>
      <c r="D10">
        <v>21</v>
      </c>
      <c r="F10">
        <f t="shared" si="2"/>
        <v>27</v>
      </c>
      <c r="G10">
        <f t="shared" si="2"/>
        <v>34</v>
      </c>
      <c r="H10">
        <f t="shared" si="6"/>
        <v>22</v>
      </c>
      <c r="I10">
        <f t="shared" si="6"/>
        <v>33</v>
      </c>
      <c r="K10" s="2">
        <v>1</v>
      </c>
      <c r="L10" s="3" cm="1">
        <f t="array" ref="L10:N10">VLOOKUP(K10,$A$2:$D$22,{2,3,4})</f>
        <v>14</v>
      </c>
      <c r="M10" s="1">
        <v>12</v>
      </c>
      <c r="N10" s="4">
        <v>17</v>
      </c>
      <c r="O10" s="3">
        <f t="shared" si="7"/>
        <v>56</v>
      </c>
      <c r="P10" s="1">
        <f t="shared" si="3"/>
        <v>82</v>
      </c>
      <c r="Q10" s="4">
        <f t="shared" si="3"/>
        <v>133</v>
      </c>
      <c r="R10" s="3">
        <f t="shared" si="4"/>
        <v>70</v>
      </c>
      <c r="S10" s="1">
        <f t="shared" si="0"/>
        <v>94</v>
      </c>
      <c r="T10" s="4">
        <f t="shared" si="0"/>
        <v>150</v>
      </c>
      <c r="V10">
        <f t="shared" si="5"/>
        <v>0</v>
      </c>
      <c r="W10">
        <f t="shared" si="1"/>
        <v>0</v>
      </c>
      <c r="X10">
        <f t="shared" si="1"/>
        <v>0</v>
      </c>
    </row>
    <row r="11" spans="1:24" x14ac:dyDescent="0.25">
      <c r="A11">
        <v>9</v>
      </c>
      <c r="B11">
        <v>6</v>
      </c>
      <c r="C11">
        <v>5</v>
      </c>
      <c r="D11">
        <v>5</v>
      </c>
      <c r="F11">
        <f t="shared" si="2"/>
        <v>11</v>
      </c>
      <c r="G11">
        <f t="shared" si="2"/>
        <v>10</v>
      </c>
      <c r="H11">
        <f t="shared" si="6"/>
        <v>2</v>
      </c>
      <c r="I11">
        <f t="shared" si="6"/>
        <v>1</v>
      </c>
      <c r="K11" s="2">
        <v>8</v>
      </c>
      <c r="L11" s="3" cm="1">
        <f t="array" ref="L11:N11">VLOOKUP(K11,$A$2:$D$22,{2,3,4})</f>
        <v>14</v>
      </c>
      <c r="M11" s="1">
        <v>13</v>
      </c>
      <c r="N11" s="4">
        <v>21</v>
      </c>
      <c r="O11" s="3">
        <f t="shared" si="7"/>
        <v>70</v>
      </c>
      <c r="P11" s="1">
        <f t="shared" si="3"/>
        <v>94</v>
      </c>
      <c r="Q11" s="4">
        <f t="shared" si="3"/>
        <v>150</v>
      </c>
      <c r="R11" s="3">
        <f t="shared" si="4"/>
        <v>84</v>
      </c>
      <c r="S11" s="1">
        <f t="shared" si="0"/>
        <v>107</v>
      </c>
      <c r="T11" s="4">
        <f t="shared" si="0"/>
        <v>171</v>
      </c>
      <c r="V11">
        <f t="shared" si="5"/>
        <v>0</v>
      </c>
      <c r="W11">
        <f t="shared" si="1"/>
        <v>0</v>
      </c>
      <c r="X11">
        <f t="shared" si="1"/>
        <v>0</v>
      </c>
    </row>
    <row r="12" spans="1:24" x14ac:dyDescent="0.25">
      <c r="A12">
        <v>10</v>
      </c>
      <c r="B12">
        <v>7</v>
      </c>
      <c r="C12">
        <v>12</v>
      </c>
      <c r="D12">
        <v>11</v>
      </c>
      <c r="F12">
        <f t="shared" si="2"/>
        <v>19</v>
      </c>
      <c r="G12">
        <f t="shared" si="2"/>
        <v>23</v>
      </c>
      <c r="H12">
        <f t="shared" si="6"/>
        <v>8</v>
      </c>
      <c r="I12">
        <f t="shared" si="6"/>
        <v>15</v>
      </c>
      <c r="K12" s="2">
        <v>6</v>
      </c>
      <c r="L12" s="3" cm="1">
        <f t="array" ref="L12:N12">VLOOKUP(K12,$A$2:$D$22,{2,3,4})</f>
        <v>13</v>
      </c>
      <c r="M12" s="1">
        <v>15</v>
      </c>
      <c r="N12" s="4">
        <v>19</v>
      </c>
      <c r="O12" s="3">
        <f t="shared" si="7"/>
        <v>84</v>
      </c>
      <c r="P12" s="1">
        <f t="shared" si="3"/>
        <v>107</v>
      </c>
      <c r="Q12" s="4">
        <f t="shared" si="3"/>
        <v>171</v>
      </c>
      <c r="R12" s="3">
        <f t="shared" si="4"/>
        <v>97</v>
      </c>
      <c r="S12" s="1">
        <f t="shared" si="0"/>
        <v>122</v>
      </c>
      <c r="T12" s="4">
        <f t="shared" si="0"/>
        <v>190</v>
      </c>
      <c r="V12">
        <f t="shared" si="5"/>
        <v>0</v>
      </c>
      <c r="W12">
        <f t="shared" si="1"/>
        <v>0</v>
      </c>
      <c r="X12">
        <f t="shared" si="1"/>
        <v>0</v>
      </c>
    </row>
    <row r="13" spans="1:24" x14ac:dyDescent="0.25">
      <c r="A13">
        <v>11</v>
      </c>
      <c r="B13">
        <v>10</v>
      </c>
      <c r="C13">
        <v>13</v>
      </c>
      <c r="D13">
        <v>6</v>
      </c>
      <c r="F13">
        <f t="shared" si="2"/>
        <v>23</v>
      </c>
      <c r="G13">
        <f t="shared" si="2"/>
        <v>19</v>
      </c>
      <c r="H13">
        <f t="shared" si="6"/>
        <v>15</v>
      </c>
      <c r="I13">
        <f t="shared" si="6"/>
        <v>8</v>
      </c>
      <c r="K13" s="2">
        <v>16</v>
      </c>
      <c r="L13" s="3" cm="1">
        <f t="array" ref="L13:N13">VLOOKUP(K13,$A$2:$D$22,{2,3,4})</f>
        <v>21</v>
      </c>
      <c r="M13" s="1">
        <v>12</v>
      </c>
      <c r="N13" s="4">
        <v>25</v>
      </c>
      <c r="O13" s="3">
        <f t="shared" si="7"/>
        <v>97</v>
      </c>
      <c r="P13" s="1">
        <f t="shared" si="3"/>
        <v>122</v>
      </c>
      <c r="Q13" s="4">
        <f t="shared" si="3"/>
        <v>190</v>
      </c>
      <c r="R13" s="3">
        <f t="shared" si="4"/>
        <v>118</v>
      </c>
      <c r="S13" s="1">
        <f t="shared" si="0"/>
        <v>134</v>
      </c>
      <c r="T13" s="4">
        <f t="shared" si="0"/>
        <v>215</v>
      </c>
      <c r="V13">
        <f t="shared" si="5"/>
        <v>0</v>
      </c>
      <c r="W13">
        <f t="shared" si="1"/>
        <v>2</v>
      </c>
      <c r="X13">
        <f t="shared" si="1"/>
        <v>0</v>
      </c>
    </row>
    <row r="14" spans="1:24" x14ac:dyDescent="0.25">
      <c r="A14">
        <v>12</v>
      </c>
      <c r="B14">
        <v>4</v>
      </c>
      <c r="C14">
        <v>9</v>
      </c>
      <c r="D14">
        <v>13</v>
      </c>
      <c r="F14">
        <f t="shared" si="2"/>
        <v>13</v>
      </c>
      <c r="G14">
        <f t="shared" si="2"/>
        <v>22</v>
      </c>
      <c r="H14">
        <f t="shared" si="6"/>
        <v>4</v>
      </c>
      <c r="I14">
        <f t="shared" si="6"/>
        <v>14</v>
      </c>
      <c r="K14" s="2">
        <v>15</v>
      </c>
      <c r="L14" s="3" cm="1">
        <f t="array" ref="L14:N14">VLOOKUP(K14,$A$2:$D$22,{2,3,4})</f>
        <v>18</v>
      </c>
      <c r="M14" s="1">
        <v>16</v>
      </c>
      <c r="N14" s="4">
        <v>15</v>
      </c>
      <c r="O14" s="3">
        <f t="shared" si="7"/>
        <v>118</v>
      </c>
      <c r="P14" s="1">
        <f t="shared" si="3"/>
        <v>136</v>
      </c>
      <c r="Q14" s="4">
        <f t="shared" si="3"/>
        <v>215</v>
      </c>
      <c r="R14" s="3">
        <f t="shared" si="4"/>
        <v>136</v>
      </c>
      <c r="S14" s="1">
        <f t="shared" si="0"/>
        <v>152</v>
      </c>
      <c r="T14" s="4">
        <f t="shared" si="0"/>
        <v>230</v>
      </c>
      <c r="V14">
        <f t="shared" si="5"/>
        <v>0</v>
      </c>
      <c r="W14">
        <f t="shared" si="1"/>
        <v>0</v>
      </c>
      <c r="X14">
        <f t="shared" si="1"/>
        <v>0</v>
      </c>
    </row>
    <row r="15" spans="1:24" x14ac:dyDescent="0.25">
      <c r="A15">
        <v>13</v>
      </c>
      <c r="B15">
        <v>4</v>
      </c>
      <c r="C15">
        <v>13</v>
      </c>
      <c r="D15">
        <v>26</v>
      </c>
      <c r="F15">
        <f t="shared" si="2"/>
        <v>17</v>
      </c>
      <c r="G15">
        <f t="shared" si="2"/>
        <v>39</v>
      </c>
      <c r="H15">
        <f t="shared" si="6"/>
        <v>5</v>
      </c>
      <c r="I15">
        <f t="shared" si="6"/>
        <v>40</v>
      </c>
      <c r="K15" s="2">
        <v>2</v>
      </c>
      <c r="L15" s="3" cm="1">
        <f t="array" ref="L15:N15">VLOOKUP(K15,$A$2:$D$22,{2,3,4})</f>
        <v>14</v>
      </c>
      <c r="M15" s="1">
        <v>15</v>
      </c>
      <c r="N15" s="4">
        <v>12</v>
      </c>
      <c r="O15" s="3">
        <f t="shared" si="7"/>
        <v>136</v>
      </c>
      <c r="P15" s="1">
        <f t="shared" si="3"/>
        <v>152</v>
      </c>
      <c r="Q15" s="4">
        <f t="shared" si="3"/>
        <v>230</v>
      </c>
      <c r="R15" s="3">
        <f t="shared" si="4"/>
        <v>150</v>
      </c>
      <c r="S15" s="1">
        <f t="shared" si="0"/>
        <v>167</v>
      </c>
      <c r="T15" s="4">
        <f t="shared" si="0"/>
        <v>242</v>
      </c>
      <c r="V15">
        <f t="shared" si="5"/>
        <v>0</v>
      </c>
      <c r="W15">
        <f t="shared" si="1"/>
        <v>1</v>
      </c>
      <c r="X15">
        <f t="shared" si="1"/>
        <v>0</v>
      </c>
    </row>
    <row r="16" spans="1:24" x14ac:dyDescent="0.25">
      <c r="A16">
        <v>14</v>
      </c>
      <c r="B16">
        <v>13</v>
      </c>
      <c r="C16">
        <v>15</v>
      </c>
      <c r="D16">
        <v>9</v>
      </c>
      <c r="F16">
        <f t="shared" si="2"/>
        <v>28</v>
      </c>
      <c r="G16">
        <f t="shared" si="2"/>
        <v>24</v>
      </c>
      <c r="H16">
        <f t="shared" si="6"/>
        <v>26</v>
      </c>
      <c r="I16">
        <f t="shared" si="6"/>
        <v>18</v>
      </c>
      <c r="K16" s="2">
        <v>3</v>
      </c>
      <c r="L16" s="3" cm="1">
        <f t="array" ref="L16:N16">VLOOKUP(K16,$A$2:$D$22,{2,3,4})</f>
        <v>18</v>
      </c>
      <c r="M16" s="1">
        <v>17</v>
      </c>
      <c r="N16" s="4">
        <v>10</v>
      </c>
      <c r="O16" s="3">
        <f t="shared" si="7"/>
        <v>150</v>
      </c>
      <c r="P16" s="1">
        <f t="shared" si="3"/>
        <v>168</v>
      </c>
      <c r="Q16" s="4">
        <f t="shared" si="3"/>
        <v>242</v>
      </c>
      <c r="R16" s="3">
        <f t="shared" si="4"/>
        <v>168</v>
      </c>
      <c r="S16" s="1">
        <f t="shared" si="0"/>
        <v>185</v>
      </c>
      <c r="T16" s="4">
        <f t="shared" si="0"/>
        <v>252</v>
      </c>
      <c r="V16">
        <f t="shared" si="5"/>
        <v>0</v>
      </c>
      <c r="W16">
        <f t="shared" si="1"/>
        <v>2</v>
      </c>
      <c r="X16">
        <f t="shared" si="1"/>
        <v>0</v>
      </c>
    </row>
    <row r="17" spans="1:25" x14ac:dyDescent="0.25">
      <c r="A17">
        <v>15</v>
      </c>
      <c r="B17">
        <v>18</v>
      </c>
      <c r="C17">
        <v>16</v>
      </c>
      <c r="D17">
        <v>15</v>
      </c>
      <c r="F17">
        <f t="shared" si="2"/>
        <v>34</v>
      </c>
      <c r="G17">
        <f t="shared" si="2"/>
        <v>31</v>
      </c>
      <c r="H17">
        <f t="shared" si="6"/>
        <v>33</v>
      </c>
      <c r="I17">
        <f t="shared" si="6"/>
        <v>31</v>
      </c>
      <c r="K17" s="2">
        <v>4</v>
      </c>
      <c r="L17" s="3" cm="1">
        <f t="array" ref="L17:N17">VLOOKUP(K17,$A$2:$D$22,{2,3,4})</f>
        <v>19</v>
      </c>
      <c r="M17" s="1">
        <v>16</v>
      </c>
      <c r="N17" s="4">
        <v>8</v>
      </c>
      <c r="O17" s="3">
        <f t="shared" si="7"/>
        <v>168</v>
      </c>
      <c r="P17" s="1">
        <f t="shared" si="3"/>
        <v>187</v>
      </c>
      <c r="Q17" s="4">
        <f t="shared" si="3"/>
        <v>252</v>
      </c>
      <c r="R17" s="3">
        <f t="shared" si="4"/>
        <v>187</v>
      </c>
      <c r="S17" s="1">
        <f t="shared" si="0"/>
        <v>203</v>
      </c>
      <c r="T17" s="4">
        <f t="shared" si="0"/>
        <v>260</v>
      </c>
      <c r="V17">
        <f t="shared" si="5"/>
        <v>0</v>
      </c>
      <c r="W17">
        <f t="shared" si="1"/>
        <v>0</v>
      </c>
      <c r="X17">
        <f t="shared" si="1"/>
        <v>0</v>
      </c>
    </row>
    <row r="18" spans="1:25" x14ac:dyDescent="0.25">
      <c r="A18">
        <v>16</v>
      </c>
      <c r="B18">
        <v>21</v>
      </c>
      <c r="C18">
        <v>12</v>
      </c>
      <c r="D18">
        <v>25</v>
      </c>
      <c r="F18">
        <f t="shared" si="2"/>
        <v>33</v>
      </c>
      <c r="G18">
        <f t="shared" si="2"/>
        <v>37</v>
      </c>
      <c r="H18">
        <f t="shared" si="6"/>
        <v>32</v>
      </c>
      <c r="I18">
        <f t="shared" si="6"/>
        <v>38</v>
      </c>
      <c r="K18" s="2">
        <v>14</v>
      </c>
      <c r="L18" s="3" cm="1">
        <f t="array" ref="L18:N18">VLOOKUP(K18,$A$2:$D$22,{2,3,4})</f>
        <v>13</v>
      </c>
      <c r="M18" s="1">
        <v>15</v>
      </c>
      <c r="N18" s="4">
        <v>9</v>
      </c>
      <c r="O18" s="3">
        <f t="shared" si="7"/>
        <v>187</v>
      </c>
      <c r="P18" s="1">
        <f t="shared" si="3"/>
        <v>203</v>
      </c>
      <c r="Q18" s="4">
        <f t="shared" si="3"/>
        <v>260</v>
      </c>
      <c r="R18" s="3">
        <f t="shared" si="4"/>
        <v>200</v>
      </c>
      <c r="S18" s="1">
        <f t="shared" si="0"/>
        <v>218</v>
      </c>
      <c r="T18" s="4">
        <f t="shared" si="0"/>
        <v>269</v>
      </c>
      <c r="V18">
        <f t="shared" si="5"/>
        <v>0</v>
      </c>
      <c r="W18">
        <f t="shared" si="1"/>
        <v>0</v>
      </c>
      <c r="X18">
        <f t="shared" si="1"/>
        <v>0</v>
      </c>
    </row>
    <row r="19" spans="1:25" x14ac:dyDescent="0.25">
      <c r="A19">
        <v>17</v>
      </c>
      <c r="B19">
        <v>21</v>
      </c>
      <c r="C19">
        <v>5</v>
      </c>
      <c r="D19">
        <v>13</v>
      </c>
      <c r="F19">
        <f t="shared" si="2"/>
        <v>26</v>
      </c>
      <c r="G19">
        <f t="shared" si="2"/>
        <v>18</v>
      </c>
      <c r="H19">
        <f t="shared" si="6"/>
        <v>20</v>
      </c>
      <c r="I19">
        <f t="shared" si="6"/>
        <v>6</v>
      </c>
      <c r="K19" s="2">
        <v>11</v>
      </c>
      <c r="L19" s="3" cm="1">
        <f t="array" ref="L19:N19">VLOOKUP(K19,$A$2:$D$22,{2,3,4})</f>
        <v>10</v>
      </c>
      <c r="M19" s="1">
        <v>13</v>
      </c>
      <c r="N19" s="4">
        <v>6</v>
      </c>
      <c r="O19" s="3">
        <f t="shared" si="7"/>
        <v>200</v>
      </c>
      <c r="P19" s="1">
        <f t="shared" si="3"/>
        <v>218</v>
      </c>
      <c r="Q19" s="4">
        <f t="shared" si="3"/>
        <v>269</v>
      </c>
      <c r="R19" s="3">
        <f t="shared" si="4"/>
        <v>210</v>
      </c>
      <c r="S19" s="1">
        <f t="shared" si="4"/>
        <v>231</v>
      </c>
      <c r="T19" s="4">
        <f t="shared" si="4"/>
        <v>275</v>
      </c>
      <c r="V19">
        <f t="shared" si="5"/>
        <v>0</v>
      </c>
      <c r="W19">
        <f t="shared" ref="W19:W21" si="8">-S19+P20</f>
        <v>0</v>
      </c>
      <c r="X19">
        <f t="shared" ref="X19:X21" si="9">-T19+Q20</f>
        <v>0</v>
      </c>
    </row>
    <row r="20" spans="1:25" x14ac:dyDescent="0.25">
      <c r="A20">
        <v>18</v>
      </c>
      <c r="B20">
        <v>15</v>
      </c>
      <c r="C20">
        <v>5</v>
      </c>
      <c r="D20">
        <v>16</v>
      </c>
      <c r="F20">
        <f t="shared" si="2"/>
        <v>20</v>
      </c>
      <c r="G20">
        <f t="shared" si="2"/>
        <v>21</v>
      </c>
      <c r="H20">
        <f t="shared" si="6"/>
        <v>10</v>
      </c>
      <c r="I20">
        <f t="shared" si="6"/>
        <v>11</v>
      </c>
      <c r="K20" s="2">
        <v>17</v>
      </c>
      <c r="L20" s="3" cm="1">
        <f t="array" ref="L20:N20">VLOOKUP(K20,$A$2:$D$22,{2,3,4})</f>
        <v>21</v>
      </c>
      <c r="M20" s="1">
        <v>5</v>
      </c>
      <c r="N20" s="4">
        <v>13</v>
      </c>
      <c r="O20" s="3">
        <f t="shared" si="7"/>
        <v>210</v>
      </c>
      <c r="P20" s="1">
        <f t="shared" si="3"/>
        <v>231</v>
      </c>
      <c r="Q20" s="4">
        <f t="shared" si="3"/>
        <v>275</v>
      </c>
      <c r="R20" s="3">
        <f t="shared" si="4"/>
        <v>231</v>
      </c>
      <c r="S20" s="1">
        <f t="shared" si="4"/>
        <v>236</v>
      </c>
      <c r="T20" s="4">
        <f t="shared" si="4"/>
        <v>288</v>
      </c>
      <c r="V20">
        <f t="shared" si="5"/>
        <v>0</v>
      </c>
      <c r="W20">
        <f t="shared" si="8"/>
        <v>7</v>
      </c>
      <c r="X20">
        <f t="shared" si="9"/>
        <v>0</v>
      </c>
    </row>
    <row r="21" spans="1:25" x14ac:dyDescent="0.25">
      <c r="A21">
        <v>19</v>
      </c>
      <c r="B21">
        <v>7</v>
      </c>
      <c r="C21">
        <v>16</v>
      </c>
      <c r="D21">
        <v>21</v>
      </c>
      <c r="F21">
        <f t="shared" si="2"/>
        <v>23</v>
      </c>
      <c r="G21">
        <f t="shared" si="2"/>
        <v>37</v>
      </c>
      <c r="H21">
        <f t="shared" si="6"/>
        <v>15</v>
      </c>
      <c r="I21">
        <f t="shared" si="6"/>
        <v>38</v>
      </c>
      <c r="K21" s="2">
        <v>5</v>
      </c>
      <c r="L21" s="3" cm="1">
        <f t="array" ref="L21:N21">VLOOKUP(K21,$A$2:$D$22,{2,3,4})</f>
        <v>12</v>
      </c>
      <c r="M21" s="1">
        <v>6</v>
      </c>
      <c r="N21" s="4">
        <v>5</v>
      </c>
      <c r="O21" s="3">
        <f t="shared" si="7"/>
        <v>231</v>
      </c>
      <c r="P21" s="1">
        <f t="shared" si="3"/>
        <v>243</v>
      </c>
      <c r="Q21" s="4">
        <f t="shared" si="3"/>
        <v>288</v>
      </c>
      <c r="R21" s="3">
        <f t="shared" si="4"/>
        <v>243</v>
      </c>
      <c r="S21" s="1">
        <f t="shared" si="4"/>
        <v>249</v>
      </c>
      <c r="T21" s="4">
        <f t="shared" si="4"/>
        <v>293</v>
      </c>
      <c r="V21">
        <f t="shared" si="5"/>
        <v>0</v>
      </c>
      <c r="W21">
        <f t="shared" si="8"/>
        <v>0</v>
      </c>
      <c r="X21">
        <f t="shared" si="9"/>
        <v>0</v>
      </c>
    </row>
    <row r="22" spans="1:25" x14ac:dyDescent="0.25">
      <c r="A22">
        <v>20</v>
      </c>
      <c r="B22">
        <v>8</v>
      </c>
      <c r="C22">
        <v>13</v>
      </c>
      <c r="D22">
        <v>14</v>
      </c>
      <c r="F22">
        <f t="shared" si="2"/>
        <v>21</v>
      </c>
      <c r="G22">
        <f t="shared" si="2"/>
        <v>27</v>
      </c>
      <c r="H22">
        <f t="shared" si="6"/>
        <v>11</v>
      </c>
      <c r="I22">
        <f t="shared" si="6"/>
        <v>22</v>
      </c>
      <c r="K22" s="2">
        <v>9</v>
      </c>
      <c r="L22" s="3" cm="1">
        <f t="array" ref="L22:N22">VLOOKUP(K22,$A$2:$D$22,{2,3,4})</f>
        <v>6</v>
      </c>
      <c r="M22" s="1">
        <v>5</v>
      </c>
      <c r="N22" s="4">
        <v>5</v>
      </c>
      <c r="O22" s="3">
        <f t="shared" si="7"/>
        <v>243</v>
      </c>
      <c r="P22" s="1">
        <f t="shared" si="3"/>
        <v>249</v>
      </c>
      <c r="Q22" s="4">
        <f t="shared" si="3"/>
        <v>293</v>
      </c>
      <c r="R22" s="3">
        <f t="shared" si="4"/>
        <v>249</v>
      </c>
      <c r="S22" s="1">
        <f t="shared" si="4"/>
        <v>254</v>
      </c>
      <c r="T22" s="4">
        <f>Q22+N22</f>
        <v>298</v>
      </c>
      <c r="Y22">
        <f>SUM(V3:X21)</f>
        <v>12</v>
      </c>
    </row>
    <row r="23" spans="1:25" x14ac:dyDescent="0.25">
      <c r="B23">
        <f>MIN(B3:B22)</f>
        <v>4</v>
      </c>
      <c r="C23">
        <f>MAX(C3:C22)</f>
        <v>17</v>
      </c>
      <c r="D23">
        <f>MIN(D3:D22)</f>
        <v>5</v>
      </c>
      <c r="J23" t="s">
        <v>17</v>
      </c>
      <c r="M23" s="12"/>
    </row>
    <row r="24" spans="1:25" x14ac:dyDescent="0.25">
      <c r="B24" t="b">
        <f>B23&gt;=C23</f>
        <v>0</v>
      </c>
      <c r="C24" t="b">
        <f>D23&gt;=C23</f>
        <v>0</v>
      </c>
    </row>
    <row r="25" spans="1:25" x14ac:dyDescent="0.25">
      <c r="O25">
        <f t="shared" ref="O25:S25" si="10">AVERAGE(O3:O22)</f>
        <v>104.85</v>
      </c>
      <c r="P25">
        <f t="shared" si="10"/>
        <v>121.75</v>
      </c>
      <c r="Q25">
        <f t="shared" si="10"/>
        <v>170.55</v>
      </c>
      <c r="R25">
        <f t="shared" si="10"/>
        <v>117.3</v>
      </c>
      <c r="S25">
        <f>AVERAGE(S3:S22)</f>
        <v>133.65</v>
      </c>
      <c r="T25">
        <f>AVERAGE(T3:T22)</f>
        <v>184.8</v>
      </c>
    </row>
  </sheetData>
  <mergeCells count="7">
    <mergeCell ref="F1:I1"/>
    <mergeCell ref="L1:N1"/>
    <mergeCell ref="O1:Q1"/>
    <mergeCell ref="R1:T1"/>
    <mergeCell ref="L2:N2"/>
    <mergeCell ref="O2:Q2"/>
    <mergeCell ref="R2:T2"/>
  </mergeCells>
  <conditionalFormatting sqref="H3: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1484-E95B-460D-98AB-389FD2BEA4C6}">
  <dimension ref="A1:T25"/>
  <sheetViews>
    <sheetView showGridLines="0" tabSelected="1" zoomScale="70" zoomScaleNormal="70" workbookViewId="0">
      <selection activeCell="K25" sqref="K25"/>
    </sheetView>
  </sheetViews>
  <sheetFormatPr baseColWidth="10" defaultRowHeight="15" x14ac:dyDescent="0.25"/>
  <sheetData>
    <row r="1" spans="1:20" x14ac:dyDescent="0.25">
      <c r="A1" s="6"/>
      <c r="B1" s="6"/>
      <c r="C1" s="6"/>
      <c r="D1" s="6"/>
      <c r="E1" s="6"/>
      <c r="G1" s="11" t="s">
        <v>13</v>
      </c>
      <c r="H1" s="11"/>
      <c r="I1" s="11"/>
      <c r="J1" s="11" t="s">
        <v>14</v>
      </c>
      <c r="K1" s="11"/>
      <c r="L1" s="11"/>
      <c r="M1" s="11" t="s">
        <v>15</v>
      </c>
      <c r="N1" s="11"/>
      <c r="O1" s="11"/>
      <c r="P1" t="s">
        <v>16</v>
      </c>
      <c r="Q1" s="6"/>
      <c r="R1" s="6"/>
      <c r="S1" s="6"/>
      <c r="T1" s="6"/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F2" s="2" t="s">
        <v>8</v>
      </c>
      <c r="G2" s="7" t="s">
        <v>9</v>
      </c>
      <c r="H2" s="8"/>
      <c r="I2" s="9"/>
      <c r="J2" s="7" t="s">
        <v>10</v>
      </c>
      <c r="K2" s="8"/>
      <c r="L2" s="9"/>
      <c r="M2" s="7" t="s">
        <v>11</v>
      </c>
      <c r="N2" s="8"/>
      <c r="O2" s="9"/>
      <c r="P2">
        <f>MAX(M3:O22)</f>
        <v>298</v>
      </c>
    </row>
    <row r="3" spans="1:20" x14ac:dyDescent="0.25">
      <c r="A3">
        <v>1</v>
      </c>
      <c r="B3">
        <v>14</v>
      </c>
      <c r="C3">
        <v>12</v>
      </c>
      <c r="D3">
        <v>17</v>
      </c>
      <c r="F3" s="2">
        <v>12</v>
      </c>
      <c r="G3" s="3" cm="1">
        <f t="array" ref="G3:I3">VLOOKUP(F3,$A$2:$D$22,{2,3,4})</f>
        <v>4</v>
      </c>
      <c r="H3" s="1">
        <v>9</v>
      </c>
      <c r="I3" s="4">
        <v>13</v>
      </c>
      <c r="J3" s="3">
        <f>0</f>
        <v>0</v>
      </c>
      <c r="K3" s="1">
        <f>MAX(M3,N2)</f>
        <v>4</v>
      </c>
      <c r="L3" s="4">
        <f>MAX(N3,O2)</f>
        <v>13</v>
      </c>
      <c r="M3" s="3">
        <f>J3+G3</f>
        <v>4</v>
      </c>
      <c r="N3" s="1">
        <f t="shared" ref="N3:O18" si="0">K3+H3</f>
        <v>13</v>
      </c>
      <c r="O3" s="4">
        <f>L3+I3</f>
        <v>26</v>
      </c>
      <c r="Q3">
        <f>-M3+J4</f>
        <v>0</v>
      </c>
      <c r="R3">
        <f t="shared" ref="R3:S18" si="1">-N3+K4</f>
        <v>0</v>
      </c>
      <c r="S3">
        <f t="shared" si="1"/>
        <v>0</v>
      </c>
    </row>
    <row r="4" spans="1:20" x14ac:dyDescent="0.25">
      <c r="A4">
        <v>2</v>
      </c>
      <c r="B4">
        <v>14</v>
      </c>
      <c r="C4">
        <v>15</v>
      </c>
      <c r="D4">
        <v>12</v>
      </c>
      <c r="F4" s="2">
        <v>9</v>
      </c>
      <c r="G4" s="3" cm="1">
        <f t="array" ref="G4:I4">VLOOKUP(F4,$A$2:$D$22,{2,3,4})</f>
        <v>6</v>
      </c>
      <c r="H4" s="1">
        <v>5</v>
      </c>
      <c r="I4" s="4">
        <v>5</v>
      </c>
      <c r="J4" s="3">
        <f>M3</f>
        <v>4</v>
      </c>
      <c r="K4" s="1">
        <f t="shared" ref="K4:L22" si="2">MAX(M4,N3)</f>
        <v>13</v>
      </c>
      <c r="L4" s="4">
        <f t="shared" si="2"/>
        <v>26</v>
      </c>
      <c r="M4" s="3">
        <f t="shared" ref="M4:O22" si="3">J4+G4</f>
        <v>10</v>
      </c>
      <c r="N4" s="1">
        <f t="shared" si="0"/>
        <v>18</v>
      </c>
      <c r="O4" s="4">
        <f t="shared" si="0"/>
        <v>31</v>
      </c>
      <c r="Q4">
        <f t="shared" ref="Q4:S21" si="4">-M4+J5</f>
        <v>0</v>
      </c>
      <c r="R4">
        <f t="shared" si="1"/>
        <v>0</v>
      </c>
      <c r="S4">
        <f t="shared" si="1"/>
        <v>0</v>
      </c>
    </row>
    <row r="5" spans="1:20" x14ac:dyDescent="0.25">
      <c r="A5">
        <v>3</v>
      </c>
      <c r="B5">
        <v>18</v>
      </c>
      <c r="C5">
        <v>17</v>
      </c>
      <c r="D5">
        <v>10</v>
      </c>
      <c r="F5" s="2">
        <v>13</v>
      </c>
      <c r="G5" s="3" cm="1">
        <f t="array" ref="G5:I5">VLOOKUP(F5,$A$2:$D$22,{2,3,4})</f>
        <v>4</v>
      </c>
      <c r="H5" s="1">
        <v>13</v>
      </c>
      <c r="I5" s="4">
        <v>26</v>
      </c>
      <c r="J5" s="3">
        <f t="shared" ref="J5:J22" si="5">M4</f>
        <v>10</v>
      </c>
      <c r="K5" s="1">
        <f t="shared" si="2"/>
        <v>18</v>
      </c>
      <c r="L5" s="4">
        <f t="shared" si="2"/>
        <v>31</v>
      </c>
      <c r="M5" s="3">
        <f t="shared" si="3"/>
        <v>14</v>
      </c>
      <c r="N5" s="1">
        <f t="shared" si="0"/>
        <v>31</v>
      </c>
      <c r="O5" s="4">
        <f t="shared" si="0"/>
        <v>57</v>
      </c>
      <c r="Q5">
        <f t="shared" si="4"/>
        <v>0</v>
      </c>
      <c r="R5">
        <f t="shared" si="1"/>
        <v>0</v>
      </c>
      <c r="S5">
        <f t="shared" si="1"/>
        <v>0</v>
      </c>
    </row>
    <row r="6" spans="1:20" x14ac:dyDescent="0.25">
      <c r="A6">
        <v>4</v>
      </c>
      <c r="B6">
        <v>19</v>
      </c>
      <c r="C6">
        <v>16</v>
      </c>
      <c r="D6">
        <v>8</v>
      </c>
      <c r="F6" s="2">
        <v>5</v>
      </c>
      <c r="G6" s="3" cm="1">
        <f t="array" ref="G6:I6">VLOOKUP(F6,$A$2:$D$22,{2,3,4})</f>
        <v>12</v>
      </c>
      <c r="H6" s="1">
        <v>6</v>
      </c>
      <c r="I6" s="4">
        <v>5</v>
      </c>
      <c r="J6" s="3">
        <f t="shared" si="5"/>
        <v>14</v>
      </c>
      <c r="K6" s="1">
        <f t="shared" si="2"/>
        <v>31</v>
      </c>
      <c r="L6" s="4">
        <f t="shared" si="2"/>
        <v>57</v>
      </c>
      <c r="M6" s="3">
        <f t="shared" si="3"/>
        <v>26</v>
      </c>
      <c r="N6" s="1">
        <f t="shared" si="0"/>
        <v>37</v>
      </c>
      <c r="O6" s="4">
        <f t="shared" si="0"/>
        <v>62</v>
      </c>
      <c r="Q6">
        <f t="shared" si="4"/>
        <v>0</v>
      </c>
      <c r="R6">
        <f t="shared" si="1"/>
        <v>0</v>
      </c>
      <c r="S6">
        <f t="shared" si="1"/>
        <v>0</v>
      </c>
    </row>
    <row r="7" spans="1:20" x14ac:dyDescent="0.25">
      <c r="A7">
        <v>5</v>
      </c>
      <c r="B7">
        <v>12</v>
      </c>
      <c r="C7">
        <v>6</v>
      </c>
      <c r="D7">
        <v>5</v>
      </c>
      <c r="F7" s="2">
        <v>11</v>
      </c>
      <c r="G7" s="3" cm="1">
        <f t="array" ref="G7:I7">VLOOKUP(F7,$A$2:$D$22,{2,3,4})</f>
        <v>10</v>
      </c>
      <c r="H7" s="1">
        <v>13</v>
      </c>
      <c r="I7" s="4">
        <v>6</v>
      </c>
      <c r="J7" s="3">
        <f t="shared" si="5"/>
        <v>26</v>
      </c>
      <c r="K7" s="1">
        <f t="shared" si="2"/>
        <v>37</v>
      </c>
      <c r="L7" s="4">
        <f t="shared" si="2"/>
        <v>62</v>
      </c>
      <c r="M7" s="3">
        <f t="shared" si="3"/>
        <v>36</v>
      </c>
      <c r="N7" s="1">
        <f t="shared" si="0"/>
        <v>50</v>
      </c>
      <c r="O7" s="4">
        <f t="shared" si="0"/>
        <v>68</v>
      </c>
      <c r="Q7">
        <f t="shared" si="4"/>
        <v>0</v>
      </c>
      <c r="R7">
        <f>-N7+K8</f>
        <v>1</v>
      </c>
      <c r="S7">
        <f t="shared" si="1"/>
        <v>0</v>
      </c>
    </row>
    <row r="8" spans="1:20" x14ac:dyDescent="0.25">
      <c r="A8">
        <v>6</v>
      </c>
      <c r="B8">
        <v>13</v>
      </c>
      <c r="C8">
        <v>15</v>
      </c>
      <c r="D8">
        <v>19</v>
      </c>
      <c r="F8" s="2">
        <v>18</v>
      </c>
      <c r="G8" s="3" cm="1">
        <f t="array" ref="G8:I8">VLOOKUP(F8,$A$2:$D$22,{2,3,4})</f>
        <v>15</v>
      </c>
      <c r="H8" s="1">
        <v>5</v>
      </c>
      <c r="I8" s="4">
        <v>16</v>
      </c>
      <c r="J8" s="3">
        <f t="shared" si="5"/>
        <v>36</v>
      </c>
      <c r="K8" s="1">
        <f t="shared" si="2"/>
        <v>51</v>
      </c>
      <c r="L8" s="4">
        <f t="shared" si="2"/>
        <v>68</v>
      </c>
      <c r="M8" s="3">
        <f t="shared" si="3"/>
        <v>51</v>
      </c>
      <c r="N8" s="1">
        <f t="shared" si="0"/>
        <v>56</v>
      </c>
      <c r="O8" s="4">
        <f t="shared" si="0"/>
        <v>84</v>
      </c>
      <c r="Q8">
        <f t="shared" si="4"/>
        <v>0</v>
      </c>
      <c r="R8">
        <f t="shared" si="4"/>
        <v>2</v>
      </c>
      <c r="S8">
        <f t="shared" si="4"/>
        <v>0</v>
      </c>
    </row>
    <row r="9" spans="1:20" x14ac:dyDescent="0.25">
      <c r="A9">
        <v>7</v>
      </c>
      <c r="B9">
        <v>11</v>
      </c>
      <c r="C9">
        <v>10</v>
      </c>
      <c r="D9">
        <v>19</v>
      </c>
      <c r="F9" s="2">
        <v>10</v>
      </c>
      <c r="G9" s="3" cm="1">
        <f t="array" ref="G9:I9">VLOOKUP(F9,$A$2:$D$22,{2,3,4})</f>
        <v>7</v>
      </c>
      <c r="H9" s="1">
        <v>12</v>
      </c>
      <c r="I9" s="4">
        <v>11</v>
      </c>
      <c r="J9" s="3">
        <f t="shared" si="5"/>
        <v>51</v>
      </c>
      <c r="K9" s="1">
        <f t="shared" si="2"/>
        <v>58</v>
      </c>
      <c r="L9" s="4">
        <f t="shared" si="2"/>
        <v>84</v>
      </c>
      <c r="M9" s="3">
        <f t="shared" si="3"/>
        <v>58</v>
      </c>
      <c r="N9" s="1">
        <f t="shared" si="0"/>
        <v>70</v>
      </c>
      <c r="O9" s="4">
        <f t="shared" si="0"/>
        <v>95</v>
      </c>
      <c r="Q9">
        <f t="shared" si="4"/>
        <v>0</v>
      </c>
      <c r="R9">
        <f t="shared" si="4"/>
        <v>0</v>
      </c>
      <c r="S9">
        <f t="shared" si="4"/>
        <v>0</v>
      </c>
    </row>
    <row r="10" spans="1:20" x14ac:dyDescent="0.25">
      <c r="A10">
        <v>8</v>
      </c>
      <c r="B10">
        <v>14</v>
      </c>
      <c r="C10">
        <v>13</v>
      </c>
      <c r="D10">
        <v>21</v>
      </c>
      <c r="F10" s="2">
        <v>20</v>
      </c>
      <c r="G10" s="3" cm="1">
        <f t="array" ref="G10:I10">VLOOKUP(F10,$A$2:$D$22,{2,3,4})</f>
        <v>8</v>
      </c>
      <c r="H10" s="1">
        <v>13</v>
      </c>
      <c r="I10" s="4">
        <v>14</v>
      </c>
      <c r="J10" s="3">
        <f t="shared" si="5"/>
        <v>58</v>
      </c>
      <c r="K10" s="1">
        <f t="shared" si="2"/>
        <v>70</v>
      </c>
      <c r="L10" s="4">
        <f t="shared" si="2"/>
        <v>95</v>
      </c>
      <c r="M10" s="3">
        <f t="shared" si="3"/>
        <v>66</v>
      </c>
      <c r="N10" s="1">
        <f t="shared" si="0"/>
        <v>83</v>
      </c>
      <c r="O10" s="4">
        <f t="shared" si="0"/>
        <v>109</v>
      </c>
      <c r="Q10">
        <f t="shared" si="4"/>
        <v>0</v>
      </c>
      <c r="R10">
        <f t="shared" si="4"/>
        <v>0</v>
      </c>
      <c r="S10">
        <f t="shared" si="4"/>
        <v>0</v>
      </c>
    </row>
    <row r="11" spans="1:20" x14ac:dyDescent="0.25">
      <c r="A11">
        <v>9</v>
      </c>
      <c r="B11">
        <v>6</v>
      </c>
      <c r="C11">
        <v>5</v>
      </c>
      <c r="D11">
        <v>5</v>
      </c>
      <c r="F11" s="2">
        <v>14</v>
      </c>
      <c r="G11" s="3" cm="1">
        <f t="array" ref="G11:I11">VLOOKUP(F11,$A$2:$D$22,{2,3,4})</f>
        <v>13</v>
      </c>
      <c r="H11" s="1">
        <v>15</v>
      </c>
      <c r="I11" s="4">
        <v>9</v>
      </c>
      <c r="J11" s="3">
        <f t="shared" si="5"/>
        <v>66</v>
      </c>
      <c r="K11" s="1">
        <f t="shared" si="2"/>
        <v>83</v>
      </c>
      <c r="L11" s="4">
        <f t="shared" si="2"/>
        <v>109</v>
      </c>
      <c r="M11" s="3">
        <f t="shared" si="3"/>
        <v>79</v>
      </c>
      <c r="N11" s="1">
        <f t="shared" si="0"/>
        <v>98</v>
      </c>
      <c r="O11" s="4">
        <f t="shared" si="0"/>
        <v>118</v>
      </c>
      <c r="Q11">
        <f t="shared" si="4"/>
        <v>0</v>
      </c>
      <c r="R11">
        <f t="shared" si="4"/>
        <v>0</v>
      </c>
      <c r="S11">
        <f t="shared" si="4"/>
        <v>0</v>
      </c>
    </row>
    <row r="12" spans="1:20" x14ac:dyDescent="0.25">
      <c r="A12">
        <v>10</v>
      </c>
      <c r="B12">
        <v>7</v>
      </c>
      <c r="C12">
        <v>12</v>
      </c>
      <c r="D12">
        <v>11</v>
      </c>
      <c r="F12" s="2">
        <v>1</v>
      </c>
      <c r="G12" s="3" cm="1">
        <f t="array" ref="G12:I12">VLOOKUP(F12,$A$2:$D$22,{2,3,4})</f>
        <v>14</v>
      </c>
      <c r="H12" s="1">
        <v>12</v>
      </c>
      <c r="I12" s="4">
        <v>17</v>
      </c>
      <c r="J12" s="3">
        <f t="shared" si="5"/>
        <v>79</v>
      </c>
      <c r="K12" s="1">
        <f t="shared" si="2"/>
        <v>98</v>
      </c>
      <c r="L12" s="4">
        <f t="shared" si="2"/>
        <v>118</v>
      </c>
      <c r="M12" s="3">
        <f t="shared" si="3"/>
        <v>93</v>
      </c>
      <c r="N12" s="1">
        <f t="shared" si="0"/>
        <v>110</v>
      </c>
      <c r="O12" s="4">
        <f t="shared" si="0"/>
        <v>135</v>
      </c>
      <c r="Q12">
        <f t="shared" si="4"/>
        <v>0</v>
      </c>
      <c r="R12">
        <f t="shared" si="4"/>
        <v>0</v>
      </c>
      <c r="S12">
        <f t="shared" si="4"/>
        <v>0</v>
      </c>
    </row>
    <row r="13" spans="1:20" x14ac:dyDescent="0.25">
      <c r="A13">
        <v>11</v>
      </c>
      <c r="B13">
        <v>10</v>
      </c>
      <c r="C13">
        <v>13</v>
      </c>
      <c r="D13">
        <v>6</v>
      </c>
      <c r="F13" s="2">
        <v>7</v>
      </c>
      <c r="G13" s="3" cm="1">
        <f t="array" ref="G13:I13">VLOOKUP(F13,$A$2:$D$22,{2,3,4})</f>
        <v>11</v>
      </c>
      <c r="H13" s="1">
        <v>10</v>
      </c>
      <c r="I13" s="4">
        <v>19</v>
      </c>
      <c r="J13" s="3">
        <f t="shared" si="5"/>
        <v>93</v>
      </c>
      <c r="K13" s="1">
        <f t="shared" si="2"/>
        <v>110</v>
      </c>
      <c r="L13" s="4">
        <f t="shared" si="2"/>
        <v>135</v>
      </c>
      <c r="M13" s="3">
        <f t="shared" si="3"/>
        <v>104</v>
      </c>
      <c r="N13" s="1">
        <f t="shared" si="0"/>
        <v>120</v>
      </c>
      <c r="O13" s="4">
        <f t="shared" si="0"/>
        <v>154</v>
      </c>
      <c r="Q13">
        <f t="shared" si="4"/>
        <v>0</v>
      </c>
      <c r="R13">
        <f t="shared" si="4"/>
        <v>0</v>
      </c>
      <c r="S13">
        <f t="shared" si="4"/>
        <v>0</v>
      </c>
    </row>
    <row r="14" spans="1:20" x14ac:dyDescent="0.25">
      <c r="A14">
        <v>12</v>
      </c>
      <c r="B14">
        <v>4</v>
      </c>
      <c r="C14">
        <v>9</v>
      </c>
      <c r="D14">
        <v>13</v>
      </c>
      <c r="F14" s="2">
        <v>19</v>
      </c>
      <c r="G14" s="3" cm="1">
        <f t="array" ref="G14:I14">VLOOKUP(F14,$A$2:$D$22,{2,3,4})</f>
        <v>7</v>
      </c>
      <c r="H14" s="1">
        <v>16</v>
      </c>
      <c r="I14" s="4">
        <v>21</v>
      </c>
      <c r="J14" s="3">
        <f t="shared" si="5"/>
        <v>104</v>
      </c>
      <c r="K14" s="1">
        <f t="shared" si="2"/>
        <v>120</v>
      </c>
      <c r="L14" s="4">
        <f t="shared" si="2"/>
        <v>154</v>
      </c>
      <c r="M14" s="3">
        <f t="shared" si="3"/>
        <v>111</v>
      </c>
      <c r="N14" s="1">
        <f t="shared" si="0"/>
        <v>136</v>
      </c>
      <c r="O14" s="4">
        <f t="shared" si="0"/>
        <v>175</v>
      </c>
      <c r="Q14">
        <f t="shared" si="4"/>
        <v>0</v>
      </c>
      <c r="R14">
        <f t="shared" si="4"/>
        <v>0</v>
      </c>
      <c r="S14">
        <f t="shared" si="4"/>
        <v>0</v>
      </c>
    </row>
    <row r="15" spans="1:20" x14ac:dyDescent="0.25">
      <c r="A15">
        <v>13</v>
      </c>
      <c r="B15">
        <v>4</v>
      </c>
      <c r="C15">
        <v>13</v>
      </c>
      <c r="D15">
        <v>26</v>
      </c>
      <c r="F15" s="2">
        <v>2</v>
      </c>
      <c r="G15" s="3" cm="1">
        <f t="array" ref="G15:I15">VLOOKUP(F15,$A$2:$D$22,{2,3,4})</f>
        <v>14</v>
      </c>
      <c r="H15" s="1">
        <v>15</v>
      </c>
      <c r="I15" s="4">
        <v>12</v>
      </c>
      <c r="J15" s="3">
        <f t="shared" si="5"/>
        <v>111</v>
      </c>
      <c r="K15" s="1">
        <f t="shared" si="2"/>
        <v>136</v>
      </c>
      <c r="L15" s="4">
        <f t="shared" si="2"/>
        <v>175</v>
      </c>
      <c r="M15" s="3">
        <f t="shared" si="3"/>
        <v>125</v>
      </c>
      <c r="N15" s="1">
        <f t="shared" si="0"/>
        <v>151</v>
      </c>
      <c r="O15" s="4">
        <f t="shared" si="0"/>
        <v>187</v>
      </c>
      <c r="Q15">
        <f t="shared" si="4"/>
        <v>0</v>
      </c>
      <c r="R15">
        <f t="shared" si="4"/>
        <v>0</v>
      </c>
      <c r="S15">
        <f t="shared" si="4"/>
        <v>0</v>
      </c>
    </row>
    <row r="16" spans="1:20" x14ac:dyDescent="0.25">
      <c r="A16">
        <v>14</v>
      </c>
      <c r="B16">
        <v>13</v>
      </c>
      <c r="C16">
        <v>15</v>
      </c>
      <c r="D16">
        <v>9</v>
      </c>
      <c r="F16" s="2">
        <v>6</v>
      </c>
      <c r="G16" s="3" cm="1">
        <f t="array" ref="G16:I16">VLOOKUP(F16,$A$2:$D$22,{2,3,4})</f>
        <v>13</v>
      </c>
      <c r="H16" s="1">
        <v>15</v>
      </c>
      <c r="I16" s="4">
        <v>19</v>
      </c>
      <c r="J16" s="3">
        <f t="shared" si="5"/>
        <v>125</v>
      </c>
      <c r="K16" s="1">
        <f t="shared" si="2"/>
        <v>151</v>
      </c>
      <c r="L16" s="4">
        <f t="shared" si="2"/>
        <v>187</v>
      </c>
      <c r="M16" s="3">
        <f t="shared" si="3"/>
        <v>138</v>
      </c>
      <c r="N16" s="1">
        <f t="shared" si="0"/>
        <v>166</v>
      </c>
      <c r="O16" s="4">
        <f t="shared" si="0"/>
        <v>206</v>
      </c>
      <c r="Q16">
        <f t="shared" si="4"/>
        <v>0</v>
      </c>
      <c r="R16">
        <f t="shared" si="4"/>
        <v>0</v>
      </c>
      <c r="S16">
        <f t="shared" si="4"/>
        <v>0</v>
      </c>
    </row>
    <row r="17" spans="1:20" x14ac:dyDescent="0.25">
      <c r="A17">
        <v>15</v>
      </c>
      <c r="B17">
        <v>18</v>
      </c>
      <c r="C17">
        <v>16</v>
      </c>
      <c r="D17">
        <v>15</v>
      </c>
      <c r="F17" s="2">
        <v>17</v>
      </c>
      <c r="G17" s="3" cm="1">
        <f t="array" ref="G17:I17">VLOOKUP(F17,$A$2:$D$22,{2,3,4})</f>
        <v>21</v>
      </c>
      <c r="H17" s="1">
        <v>5</v>
      </c>
      <c r="I17" s="4">
        <v>13</v>
      </c>
      <c r="J17" s="3">
        <f t="shared" si="5"/>
        <v>138</v>
      </c>
      <c r="K17" s="1">
        <f t="shared" si="2"/>
        <v>166</v>
      </c>
      <c r="L17" s="4">
        <f t="shared" si="2"/>
        <v>206</v>
      </c>
      <c r="M17" s="3">
        <f t="shared" si="3"/>
        <v>159</v>
      </c>
      <c r="N17" s="1">
        <f t="shared" si="0"/>
        <v>171</v>
      </c>
      <c r="O17" s="4">
        <f t="shared" si="0"/>
        <v>219</v>
      </c>
      <c r="Q17">
        <f t="shared" si="4"/>
        <v>0</v>
      </c>
      <c r="R17">
        <f t="shared" si="4"/>
        <v>6</v>
      </c>
      <c r="S17">
        <f t="shared" si="4"/>
        <v>0</v>
      </c>
    </row>
    <row r="18" spans="1:20" x14ac:dyDescent="0.25">
      <c r="A18">
        <v>16</v>
      </c>
      <c r="B18">
        <v>21</v>
      </c>
      <c r="C18">
        <v>12</v>
      </c>
      <c r="D18">
        <v>25</v>
      </c>
      <c r="F18" s="2">
        <v>3</v>
      </c>
      <c r="G18" s="3" cm="1">
        <f t="array" ref="G18:I18">VLOOKUP(F18,$A$2:$D$22,{2,3,4})</f>
        <v>18</v>
      </c>
      <c r="H18" s="1">
        <v>17</v>
      </c>
      <c r="I18" s="4">
        <v>10</v>
      </c>
      <c r="J18" s="3">
        <f t="shared" si="5"/>
        <v>159</v>
      </c>
      <c r="K18" s="1">
        <f t="shared" si="2"/>
        <v>177</v>
      </c>
      <c r="L18" s="4">
        <f t="shared" si="2"/>
        <v>219</v>
      </c>
      <c r="M18" s="3">
        <f t="shared" si="3"/>
        <v>177</v>
      </c>
      <c r="N18" s="1">
        <f t="shared" si="0"/>
        <v>194</v>
      </c>
      <c r="O18" s="4">
        <f t="shared" si="0"/>
        <v>229</v>
      </c>
      <c r="Q18">
        <f t="shared" si="4"/>
        <v>0</v>
      </c>
      <c r="R18">
        <f>-N18+K19</f>
        <v>2</v>
      </c>
      <c r="S18">
        <f t="shared" si="4"/>
        <v>0</v>
      </c>
    </row>
    <row r="19" spans="1:20" x14ac:dyDescent="0.25">
      <c r="A19">
        <v>17</v>
      </c>
      <c r="B19">
        <v>21</v>
      </c>
      <c r="C19">
        <v>5</v>
      </c>
      <c r="D19">
        <v>13</v>
      </c>
      <c r="F19" s="2">
        <v>4</v>
      </c>
      <c r="G19" s="3" cm="1">
        <f t="array" ref="G19:I19">VLOOKUP(F19,$A$2:$D$22,{2,3,4})</f>
        <v>19</v>
      </c>
      <c r="H19" s="1">
        <v>16</v>
      </c>
      <c r="I19" s="4">
        <v>8</v>
      </c>
      <c r="J19" s="3">
        <f t="shared" si="5"/>
        <v>177</v>
      </c>
      <c r="K19" s="1">
        <f t="shared" si="2"/>
        <v>196</v>
      </c>
      <c r="L19" s="4">
        <f t="shared" si="2"/>
        <v>229</v>
      </c>
      <c r="M19" s="3">
        <f t="shared" si="3"/>
        <v>196</v>
      </c>
      <c r="N19" s="1">
        <f t="shared" si="3"/>
        <v>212</v>
      </c>
      <c r="O19" s="4">
        <f t="shared" si="3"/>
        <v>237</v>
      </c>
      <c r="Q19">
        <f t="shared" si="4"/>
        <v>0</v>
      </c>
      <c r="R19">
        <f t="shared" si="4"/>
        <v>2</v>
      </c>
      <c r="S19">
        <f t="shared" si="4"/>
        <v>0</v>
      </c>
    </row>
    <row r="20" spans="1:20" x14ac:dyDescent="0.25">
      <c r="A20">
        <v>18</v>
      </c>
      <c r="B20">
        <v>15</v>
      </c>
      <c r="C20">
        <v>5</v>
      </c>
      <c r="D20">
        <v>16</v>
      </c>
      <c r="F20" s="2">
        <v>15</v>
      </c>
      <c r="G20" s="3" cm="1">
        <f t="array" ref="G20:I20">VLOOKUP(F20,$A$2:$D$22,{2,3,4})</f>
        <v>18</v>
      </c>
      <c r="H20" s="1">
        <v>16</v>
      </c>
      <c r="I20" s="4">
        <v>15</v>
      </c>
      <c r="J20" s="3">
        <f t="shared" si="5"/>
        <v>196</v>
      </c>
      <c r="K20" s="1">
        <f t="shared" si="2"/>
        <v>214</v>
      </c>
      <c r="L20" s="4">
        <f t="shared" si="2"/>
        <v>237</v>
      </c>
      <c r="M20" s="3">
        <f t="shared" si="3"/>
        <v>214</v>
      </c>
      <c r="N20" s="1">
        <f t="shared" si="3"/>
        <v>230</v>
      </c>
      <c r="O20" s="4">
        <f t="shared" si="3"/>
        <v>252</v>
      </c>
      <c r="Q20">
        <f t="shared" si="4"/>
        <v>0</v>
      </c>
      <c r="R20">
        <f t="shared" si="4"/>
        <v>0</v>
      </c>
      <c r="S20">
        <f t="shared" si="4"/>
        <v>0</v>
      </c>
    </row>
    <row r="21" spans="1:20" x14ac:dyDescent="0.25">
      <c r="A21">
        <v>19</v>
      </c>
      <c r="B21">
        <v>7</v>
      </c>
      <c r="C21">
        <v>16</v>
      </c>
      <c r="D21">
        <v>21</v>
      </c>
      <c r="F21" s="2">
        <v>8</v>
      </c>
      <c r="G21" s="3" cm="1">
        <f t="array" ref="G21:I21">VLOOKUP(F21,$A$2:$D$22,{2,3,4})</f>
        <v>14</v>
      </c>
      <c r="H21" s="1">
        <v>13</v>
      </c>
      <c r="I21" s="4">
        <v>21</v>
      </c>
      <c r="J21" s="3">
        <f t="shared" si="5"/>
        <v>214</v>
      </c>
      <c r="K21" s="1">
        <f t="shared" si="2"/>
        <v>230</v>
      </c>
      <c r="L21" s="4">
        <f t="shared" si="2"/>
        <v>252</v>
      </c>
      <c r="M21" s="3">
        <f t="shared" si="3"/>
        <v>228</v>
      </c>
      <c r="N21" s="1">
        <f t="shared" si="3"/>
        <v>243</v>
      </c>
      <c r="O21" s="4">
        <f t="shared" si="3"/>
        <v>273</v>
      </c>
      <c r="Q21">
        <f t="shared" si="4"/>
        <v>0</v>
      </c>
      <c r="R21">
        <f t="shared" si="4"/>
        <v>6</v>
      </c>
      <c r="S21">
        <f t="shared" si="4"/>
        <v>0</v>
      </c>
    </row>
    <row r="22" spans="1:20" x14ac:dyDescent="0.25">
      <c r="A22">
        <v>20</v>
      </c>
      <c r="B22">
        <v>8</v>
      </c>
      <c r="C22">
        <v>13</v>
      </c>
      <c r="D22">
        <v>14</v>
      </c>
      <c r="F22" s="2">
        <v>16</v>
      </c>
      <c r="G22" s="3" cm="1">
        <f t="array" ref="G22:I22">VLOOKUP(F22,$A$2:$D$22,{2,3,4})</f>
        <v>21</v>
      </c>
      <c r="H22" s="1">
        <v>12</v>
      </c>
      <c r="I22" s="4">
        <v>25</v>
      </c>
      <c r="J22" s="3">
        <f t="shared" si="5"/>
        <v>228</v>
      </c>
      <c r="K22" s="1">
        <f t="shared" si="2"/>
        <v>249</v>
      </c>
      <c r="L22" s="4">
        <f t="shared" si="2"/>
        <v>273</v>
      </c>
      <c r="M22" s="3">
        <f t="shared" si="3"/>
        <v>249</v>
      </c>
      <c r="N22" s="1">
        <f t="shared" si="3"/>
        <v>261</v>
      </c>
      <c r="O22" s="4">
        <f>L22+I22</f>
        <v>298</v>
      </c>
      <c r="T22">
        <f>SUM(Q3:S21)</f>
        <v>19</v>
      </c>
    </row>
    <row r="25" spans="1:20" x14ac:dyDescent="0.25">
      <c r="J25">
        <f t="shared" ref="J25:N25" si="6">AVERAGE(J3:J22)</f>
        <v>94.45</v>
      </c>
      <c r="K25">
        <f>AVERAGE(K3:K22)</f>
        <v>110.6</v>
      </c>
      <c r="L25">
        <f t="shared" si="6"/>
        <v>136.5</v>
      </c>
      <c r="M25">
        <f t="shared" si="6"/>
        <v>106.9</v>
      </c>
      <c r="N25">
        <f t="shared" si="6"/>
        <v>122.5</v>
      </c>
      <c r="O25">
        <f>AVERAGE(O3:O22)</f>
        <v>150.75</v>
      </c>
    </row>
  </sheetData>
  <mergeCells count="6">
    <mergeCell ref="G1:I1"/>
    <mergeCell ref="J1:L1"/>
    <mergeCell ref="M1:O1"/>
    <mergeCell ref="G2:I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5539-F012-41F4-8400-477C5B31206E}">
  <dimension ref="A1:T25"/>
  <sheetViews>
    <sheetView showGridLines="0" topLeftCell="A4" zoomScale="85" zoomScaleNormal="85" workbookViewId="0">
      <selection activeCell="T26" sqref="A1:T26"/>
    </sheetView>
  </sheetViews>
  <sheetFormatPr baseColWidth="10" defaultRowHeight="15" x14ac:dyDescent="0.25"/>
  <cols>
    <col min="1" max="1" width="8.42578125" bestFit="1" customWidth="1"/>
    <col min="2" max="4" width="3.7109375" bestFit="1" customWidth="1"/>
    <col min="6" max="6" width="6.5703125" bestFit="1" customWidth="1"/>
    <col min="7" max="9" width="3" bestFit="1" customWidth="1"/>
    <col min="10" max="16" width="4" bestFit="1" customWidth="1"/>
    <col min="17" max="28" width="3.42578125" customWidth="1"/>
    <col min="29" max="29" width="2.85546875" customWidth="1"/>
    <col min="30" max="30" width="2.7109375" customWidth="1"/>
    <col min="31" max="31" width="3.85546875" customWidth="1"/>
  </cols>
  <sheetData>
    <row r="1" spans="1:19" s="6" customFormat="1" x14ac:dyDescent="0.25">
      <c r="F1"/>
      <c r="G1" s="11" t="s">
        <v>13</v>
      </c>
      <c r="H1" s="11"/>
      <c r="I1" s="11"/>
      <c r="J1" s="11" t="s">
        <v>14</v>
      </c>
      <c r="K1" s="11"/>
      <c r="L1" s="11"/>
      <c r="M1" s="11" t="s">
        <v>15</v>
      </c>
      <c r="N1" s="11"/>
      <c r="O1" s="11"/>
      <c r="P1" t="s">
        <v>16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s="2" t="s">
        <v>8</v>
      </c>
      <c r="G2" s="7" t="s">
        <v>9</v>
      </c>
      <c r="H2" s="8"/>
      <c r="I2" s="9"/>
      <c r="J2" s="7" t="s">
        <v>10</v>
      </c>
      <c r="K2" s="8"/>
      <c r="L2" s="9"/>
      <c r="M2" s="7" t="s">
        <v>11</v>
      </c>
      <c r="N2" s="8"/>
      <c r="O2" s="9"/>
      <c r="P2">
        <f>MAX(M3:O22)</f>
        <v>298</v>
      </c>
    </row>
    <row r="3" spans="1:19" x14ac:dyDescent="0.25">
      <c r="A3">
        <v>1</v>
      </c>
      <c r="B3">
        <v>14</v>
      </c>
      <c r="C3">
        <v>12</v>
      </c>
      <c r="D3">
        <v>17</v>
      </c>
      <c r="F3" s="2">
        <v>12</v>
      </c>
      <c r="G3" s="3" cm="1">
        <f t="array" ref="G3:I3">VLOOKUP(F3,$A$2:$D$22,{2,3,4})</f>
        <v>4</v>
      </c>
      <c r="H3" s="1">
        <v>9</v>
      </c>
      <c r="I3" s="4">
        <v>13</v>
      </c>
      <c r="J3" s="3">
        <f>0</f>
        <v>0</v>
      </c>
      <c r="K3" s="1">
        <f>MAX(M3,N2)</f>
        <v>4</v>
      </c>
      <c r="L3" s="4">
        <f>MAX(N3,O2)</f>
        <v>13</v>
      </c>
      <c r="M3" s="3">
        <f>J3+G3</f>
        <v>4</v>
      </c>
      <c r="N3" s="1">
        <f t="shared" ref="N3:O18" si="0">K3+H3</f>
        <v>13</v>
      </c>
      <c r="O3" s="4">
        <f>L3+I3</f>
        <v>26</v>
      </c>
      <c r="Q3">
        <f>-M3+J4</f>
        <v>0</v>
      </c>
      <c r="R3">
        <f t="shared" ref="R3:S18" si="1">-N3+K4</f>
        <v>0</v>
      </c>
      <c r="S3">
        <f t="shared" si="1"/>
        <v>0</v>
      </c>
    </row>
    <row r="4" spans="1:19" x14ac:dyDescent="0.25">
      <c r="A4">
        <v>2</v>
      </c>
      <c r="B4">
        <v>14</v>
      </c>
      <c r="C4">
        <v>15</v>
      </c>
      <c r="D4">
        <v>12</v>
      </c>
      <c r="F4" s="2">
        <v>9</v>
      </c>
      <c r="G4" s="3" cm="1">
        <f t="array" ref="G4:I4">VLOOKUP(F4,$A$2:$D$22,{2,3,4})</f>
        <v>6</v>
      </c>
      <c r="H4" s="1">
        <v>5</v>
      </c>
      <c r="I4" s="4">
        <v>5</v>
      </c>
      <c r="J4" s="3">
        <f>M3</f>
        <v>4</v>
      </c>
      <c r="K4" s="1">
        <f t="shared" ref="K4:L22" si="2">MAX(M4,N3)</f>
        <v>13</v>
      </c>
      <c r="L4" s="4">
        <f t="shared" si="2"/>
        <v>26</v>
      </c>
      <c r="M4" s="3">
        <f t="shared" ref="M4:O22" si="3">J4+G4</f>
        <v>10</v>
      </c>
      <c r="N4" s="1">
        <f t="shared" si="0"/>
        <v>18</v>
      </c>
      <c r="O4" s="4">
        <f t="shared" si="0"/>
        <v>31</v>
      </c>
      <c r="Q4">
        <f t="shared" ref="Q4:S21" si="4">-M4+J5</f>
        <v>0</v>
      </c>
      <c r="R4">
        <f t="shared" si="1"/>
        <v>0</v>
      </c>
      <c r="S4">
        <f t="shared" si="1"/>
        <v>0</v>
      </c>
    </row>
    <row r="5" spans="1:19" x14ac:dyDescent="0.25">
      <c r="A5">
        <v>3</v>
      </c>
      <c r="B5">
        <v>18</v>
      </c>
      <c r="C5">
        <v>17</v>
      </c>
      <c r="D5">
        <v>10</v>
      </c>
      <c r="F5" s="2">
        <v>13</v>
      </c>
      <c r="G5" s="3" cm="1">
        <f t="array" ref="G5:I5">VLOOKUP(F5,$A$2:$D$22,{2,3,4})</f>
        <v>4</v>
      </c>
      <c r="H5" s="1">
        <v>13</v>
      </c>
      <c r="I5" s="4">
        <v>26</v>
      </c>
      <c r="J5" s="3">
        <f t="shared" ref="J5:J22" si="5">M4</f>
        <v>10</v>
      </c>
      <c r="K5" s="1">
        <f t="shared" si="2"/>
        <v>18</v>
      </c>
      <c r="L5" s="4">
        <f t="shared" si="2"/>
        <v>31</v>
      </c>
      <c r="M5" s="3">
        <f t="shared" si="3"/>
        <v>14</v>
      </c>
      <c r="N5" s="1">
        <f t="shared" si="0"/>
        <v>31</v>
      </c>
      <c r="O5" s="4">
        <f t="shared" si="0"/>
        <v>57</v>
      </c>
      <c r="Q5">
        <f t="shared" si="4"/>
        <v>0</v>
      </c>
      <c r="R5">
        <f t="shared" si="1"/>
        <v>0</v>
      </c>
      <c r="S5">
        <f t="shared" si="1"/>
        <v>0</v>
      </c>
    </row>
    <row r="6" spans="1:19" x14ac:dyDescent="0.25">
      <c r="A6">
        <v>4</v>
      </c>
      <c r="B6">
        <v>19</v>
      </c>
      <c r="C6">
        <v>16</v>
      </c>
      <c r="D6">
        <v>8</v>
      </c>
      <c r="F6" s="2">
        <v>5</v>
      </c>
      <c r="G6" s="3" cm="1">
        <f t="array" ref="G6:I6">VLOOKUP(F6,$A$2:$D$22,{2,3,4})</f>
        <v>12</v>
      </c>
      <c r="H6" s="1">
        <v>6</v>
      </c>
      <c r="I6" s="4">
        <v>5</v>
      </c>
      <c r="J6" s="3">
        <f t="shared" si="5"/>
        <v>14</v>
      </c>
      <c r="K6" s="1">
        <f t="shared" si="2"/>
        <v>31</v>
      </c>
      <c r="L6" s="4">
        <f t="shared" si="2"/>
        <v>57</v>
      </c>
      <c r="M6" s="3">
        <f t="shared" si="3"/>
        <v>26</v>
      </c>
      <c r="N6" s="1">
        <f t="shared" si="0"/>
        <v>37</v>
      </c>
      <c r="O6" s="4">
        <f t="shared" si="0"/>
        <v>62</v>
      </c>
      <c r="Q6">
        <f t="shared" si="4"/>
        <v>0</v>
      </c>
      <c r="R6">
        <f t="shared" si="1"/>
        <v>0</v>
      </c>
      <c r="S6">
        <f t="shared" si="1"/>
        <v>0</v>
      </c>
    </row>
    <row r="7" spans="1:19" x14ac:dyDescent="0.25">
      <c r="A7">
        <v>5</v>
      </c>
      <c r="B7">
        <v>12</v>
      </c>
      <c r="C7">
        <v>6</v>
      </c>
      <c r="D7">
        <v>5</v>
      </c>
      <c r="F7" s="2">
        <v>11</v>
      </c>
      <c r="G7" s="3" cm="1">
        <f t="array" ref="G7:I7">VLOOKUP(F7,$A$2:$D$22,{2,3,4})</f>
        <v>10</v>
      </c>
      <c r="H7" s="1">
        <v>13</v>
      </c>
      <c r="I7" s="4">
        <v>6</v>
      </c>
      <c r="J7" s="3">
        <f t="shared" si="5"/>
        <v>26</v>
      </c>
      <c r="K7" s="1">
        <f t="shared" si="2"/>
        <v>37</v>
      </c>
      <c r="L7" s="4">
        <f t="shared" si="2"/>
        <v>62</v>
      </c>
      <c r="M7" s="3">
        <f t="shared" si="3"/>
        <v>36</v>
      </c>
      <c r="N7" s="1">
        <f t="shared" si="0"/>
        <v>50</v>
      </c>
      <c r="O7" s="4">
        <f t="shared" si="0"/>
        <v>68</v>
      </c>
      <c r="Q7">
        <f t="shared" si="4"/>
        <v>0</v>
      </c>
      <c r="R7">
        <f>-N7+K8</f>
        <v>1</v>
      </c>
      <c r="S7">
        <f t="shared" si="1"/>
        <v>0</v>
      </c>
    </row>
    <row r="8" spans="1:19" x14ac:dyDescent="0.25">
      <c r="A8">
        <v>6</v>
      </c>
      <c r="B8">
        <v>13</v>
      </c>
      <c r="C8">
        <v>15</v>
      </c>
      <c r="D8">
        <v>19</v>
      </c>
      <c r="F8" s="2">
        <v>18</v>
      </c>
      <c r="G8" s="3" cm="1">
        <f t="array" ref="G8:I8">VLOOKUP(F8,$A$2:$D$22,{2,3,4})</f>
        <v>15</v>
      </c>
      <c r="H8" s="1">
        <v>5</v>
      </c>
      <c r="I8" s="4">
        <v>16</v>
      </c>
      <c r="J8" s="3">
        <f t="shared" si="5"/>
        <v>36</v>
      </c>
      <c r="K8" s="1">
        <f t="shared" si="2"/>
        <v>51</v>
      </c>
      <c r="L8" s="4">
        <f t="shared" si="2"/>
        <v>68</v>
      </c>
      <c r="M8" s="3">
        <f t="shared" si="3"/>
        <v>51</v>
      </c>
      <c r="N8" s="1">
        <f t="shared" si="0"/>
        <v>56</v>
      </c>
      <c r="O8" s="4">
        <f t="shared" si="0"/>
        <v>84</v>
      </c>
      <c r="Q8">
        <f t="shared" si="4"/>
        <v>0</v>
      </c>
      <c r="R8">
        <f t="shared" si="1"/>
        <v>2</v>
      </c>
      <c r="S8">
        <f t="shared" si="1"/>
        <v>0</v>
      </c>
    </row>
    <row r="9" spans="1:19" x14ac:dyDescent="0.25">
      <c r="A9">
        <v>7</v>
      </c>
      <c r="B9">
        <v>11</v>
      </c>
      <c r="C9">
        <v>10</v>
      </c>
      <c r="D9">
        <v>19</v>
      </c>
      <c r="F9" s="2">
        <v>10</v>
      </c>
      <c r="G9" s="3" cm="1">
        <f t="array" ref="G9:I9">VLOOKUP(F9,$A$2:$D$22,{2,3,4})</f>
        <v>7</v>
      </c>
      <c r="H9" s="1">
        <v>12</v>
      </c>
      <c r="I9" s="4">
        <v>11</v>
      </c>
      <c r="J9" s="3">
        <f t="shared" si="5"/>
        <v>51</v>
      </c>
      <c r="K9" s="1">
        <f t="shared" si="2"/>
        <v>58</v>
      </c>
      <c r="L9" s="4">
        <f t="shared" si="2"/>
        <v>84</v>
      </c>
      <c r="M9" s="3">
        <f t="shared" si="3"/>
        <v>58</v>
      </c>
      <c r="N9" s="1">
        <f t="shared" si="0"/>
        <v>70</v>
      </c>
      <c r="O9" s="4">
        <f t="shared" si="0"/>
        <v>95</v>
      </c>
      <c r="Q9">
        <f t="shared" si="4"/>
        <v>0</v>
      </c>
      <c r="R9">
        <f t="shared" si="1"/>
        <v>0</v>
      </c>
      <c r="S9">
        <f t="shared" si="1"/>
        <v>0</v>
      </c>
    </row>
    <row r="10" spans="1:19" x14ac:dyDescent="0.25">
      <c r="A10">
        <v>8</v>
      </c>
      <c r="B10">
        <v>14</v>
      </c>
      <c r="C10">
        <v>13</v>
      </c>
      <c r="D10">
        <v>21</v>
      </c>
      <c r="F10" s="2">
        <v>20</v>
      </c>
      <c r="G10" s="3" cm="1">
        <f t="array" ref="G10:I10">VLOOKUP(F10,$A$2:$D$22,{2,3,4})</f>
        <v>8</v>
      </c>
      <c r="H10" s="1">
        <v>13</v>
      </c>
      <c r="I10" s="4">
        <v>14</v>
      </c>
      <c r="J10" s="3">
        <f t="shared" si="5"/>
        <v>58</v>
      </c>
      <c r="K10" s="1">
        <f t="shared" si="2"/>
        <v>70</v>
      </c>
      <c r="L10" s="4">
        <f t="shared" si="2"/>
        <v>95</v>
      </c>
      <c r="M10" s="3">
        <f t="shared" si="3"/>
        <v>66</v>
      </c>
      <c r="N10" s="1">
        <f t="shared" si="0"/>
        <v>83</v>
      </c>
      <c r="O10" s="4">
        <f t="shared" si="0"/>
        <v>109</v>
      </c>
      <c r="Q10">
        <f t="shared" si="4"/>
        <v>0</v>
      </c>
      <c r="R10">
        <f t="shared" si="1"/>
        <v>0</v>
      </c>
      <c r="S10">
        <f t="shared" si="1"/>
        <v>0</v>
      </c>
    </row>
    <row r="11" spans="1:19" x14ac:dyDescent="0.25">
      <c r="A11">
        <v>9</v>
      </c>
      <c r="B11">
        <v>6</v>
      </c>
      <c r="C11">
        <v>5</v>
      </c>
      <c r="D11">
        <v>5</v>
      </c>
      <c r="F11" s="2">
        <v>14</v>
      </c>
      <c r="G11" s="3" cm="1">
        <f t="array" ref="G11:I11">VLOOKUP(F11,$A$2:$D$22,{2,3,4})</f>
        <v>13</v>
      </c>
      <c r="H11" s="1">
        <v>15</v>
      </c>
      <c r="I11" s="4">
        <v>9</v>
      </c>
      <c r="J11" s="3">
        <f t="shared" si="5"/>
        <v>66</v>
      </c>
      <c r="K11" s="1">
        <f t="shared" si="2"/>
        <v>83</v>
      </c>
      <c r="L11" s="4">
        <f t="shared" si="2"/>
        <v>109</v>
      </c>
      <c r="M11" s="3">
        <f t="shared" si="3"/>
        <v>79</v>
      </c>
      <c r="N11" s="1">
        <f t="shared" si="0"/>
        <v>98</v>
      </c>
      <c r="O11" s="4">
        <f t="shared" si="0"/>
        <v>118</v>
      </c>
      <c r="Q11">
        <f t="shared" si="4"/>
        <v>0</v>
      </c>
      <c r="R11">
        <f t="shared" si="1"/>
        <v>0</v>
      </c>
      <c r="S11">
        <f t="shared" si="1"/>
        <v>0</v>
      </c>
    </row>
    <row r="12" spans="1:19" x14ac:dyDescent="0.25">
      <c r="A12">
        <v>10</v>
      </c>
      <c r="B12">
        <v>7</v>
      </c>
      <c r="C12">
        <v>12</v>
      </c>
      <c r="D12">
        <v>11</v>
      </c>
      <c r="F12" s="2">
        <v>1</v>
      </c>
      <c r="G12" s="3" cm="1">
        <f t="array" ref="G12:I12">VLOOKUP(F12,$A$2:$D$22,{2,3,4})</f>
        <v>14</v>
      </c>
      <c r="H12" s="1">
        <v>12</v>
      </c>
      <c r="I12" s="4">
        <v>17</v>
      </c>
      <c r="J12" s="3">
        <f t="shared" si="5"/>
        <v>79</v>
      </c>
      <c r="K12" s="1">
        <f t="shared" si="2"/>
        <v>98</v>
      </c>
      <c r="L12" s="4">
        <f t="shared" si="2"/>
        <v>118</v>
      </c>
      <c r="M12" s="3">
        <f t="shared" si="3"/>
        <v>93</v>
      </c>
      <c r="N12" s="1">
        <f t="shared" si="0"/>
        <v>110</v>
      </c>
      <c r="O12" s="4">
        <f t="shared" si="0"/>
        <v>135</v>
      </c>
      <c r="Q12">
        <f t="shared" si="4"/>
        <v>0</v>
      </c>
      <c r="R12">
        <f t="shared" si="1"/>
        <v>0</v>
      </c>
      <c r="S12">
        <f t="shared" si="1"/>
        <v>0</v>
      </c>
    </row>
    <row r="13" spans="1:19" x14ac:dyDescent="0.25">
      <c r="A13">
        <v>11</v>
      </c>
      <c r="B13">
        <v>10</v>
      </c>
      <c r="C13">
        <v>13</v>
      </c>
      <c r="D13">
        <v>6</v>
      </c>
      <c r="F13" s="2">
        <v>7</v>
      </c>
      <c r="G13" s="3" cm="1">
        <f t="array" ref="G13:I13">VLOOKUP(F13,$A$2:$D$22,{2,3,4})</f>
        <v>11</v>
      </c>
      <c r="H13" s="1">
        <v>10</v>
      </c>
      <c r="I13" s="4">
        <v>19</v>
      </c>
      <c r="J13" s="3">
        <f t="shared" si="5"/>
        <v>93</v>
      </c>
      <c r="K13" s="1">
        <f t="shared" si="2"/>
        <v>110</v>
      </c>
      <c r="L13" s="4">
        <f t="shared" si="2"/>
        <v>135</v>
      </c>
      <c r="M13" s="3">
        <f t="shared" si="3"/>
        <v>104</v>
      </c>
      <c r="N13" s="1">
        <f t="shared" si="0"/>
        <v>120</v>
      </c>
      <c r="O13" s="4">
        <f t="shared" si="0"/>
        <v>154</v>
      </c>
      <c r="Q13">
        <f t="shared" si="4"/>
        <v>0</v>
      </c>
      <c r="R13">
        <f t="shared" si="1"/>
        <v>0</v>
      </c>
      <c r="S13">
        <f t="shared" si="1"/>
        <v>0</v>
      </c>
    </row>
    <row r="14" spans="1:19" x14ac:dyDescent="0.25">
      <c r="A14">
        <v>12</v>
      </c>
      <c r="B14">
        <v>4</v>
      </c>
      <c r="C14">
        <v>9</v>
      </c>
      <c r="D14">
        <v>13</v>
      </c>
      <c r="F14" s="2">
        <v>19</v>
      </c>
      <c r="G14" s="3" cm="1">
        <f t="array" ref="G14:I14">VLOOKUP(F14,$A$2:$D$22,{2,3,4})</f>
        <v>7</v>
      </c>
      <c r="H14" s="1">
        <v>16</v>
      </c>
      <c r="I14" s="4">
        <v>21</v>
      </c>
      <c r="J14" s="3">
        <f t="shared" si="5"/>
        <v>104</v>
      </c>
      <c r="K14" s="1">
        <f t="shared" si="2"/>
        <v>120</v>
      </c>
      <c r="L14" s="4">
        <f t="shared" si="2"/>
        <v>154</v>
      </c>
      <c r="M14" s="3">
        <f t="shared" si="3"/>
        <v>111</v>
      </c>
      <c r="N14" s="1">
        <f t="shared" si="0"/>
        <v>136</v>
      </c>
      <c r="O14" s="4">
        <f t="shared" si="0"/>
        <v>175</v>
      </c>
      <c r="Q14">
        <f t="shared" si="4"/>
        <v>0</v>
      </c>
      <c r="R14">
        <f t="shared" si="1"/>
        <v>0</v>
      </c>
      <c r="S14">
        <f t="shared" si="1"/>
        <v>0</v>
      </c>
    </row>
    <row r="15" spans="1:19" x14ac:dyDescent="0.25">
      <c r="A15">
        <v>13</v>
      </c>
      <c r="B15">
        <v>4</v>
      </c>
      <c r="C15">
        <v>13</v>
      </c>
      <c r="D15">
        <v>26</v>
      </c>
      <c r="F15" s="2">
        <v>2</v>
      </c>
      <c r="G15" s="3" cm="1">
        <f t="array" ref="G15:I15">VLOOKUP(F15,$A$2:$D$22,{2,3,4})</f>
        <v>14</v>
      </c>
      <c r="H15" s="1">
        <v>15</v>
      </c>
      <c r="I15" s="4">
        <v>12</v>
      </c>
      <c r="J15" s="3">
        <f t="shared" si="5"/>
        <v>111</v>
      </c>
      <c r="K15" s="1">
        <f t="shared" si="2"/>
        <v>136</v>
      </c>
      <c r="L15" s="4">
        <f t="shared" si="2"/>
        <v>175</v>
      </c>
      <c r="M15" s="3">
        <f t="shared" si="3"/>
        <v>125</v>
      </c>
      <c r="N15" s="1">
        <f t="shared" si="0"/>
        <v>151</v>
      </c>
      <c r="O15" s="4">
        <f t="shared" si="0"/>
        <v>187</v>
      </c>
      <c r="Q15">
        <f t="shared" si="4"/>
        <v>0</v>
      </c>
      <c r="R15">
        <f t="shared" si="1"/>
        <v>0</v>
      </c>
      <c r="S15">
        <f t="shared" si="1"/>
        <v>0</v>
      </c>
    </row>
    <row r="16" spans="1:19" x14ac:dyDescent="0.25">
      <c r="A16">
        <v>14</v>
      </c>
      <c r="B16">
        <v>13</v>
      </c>
      <c r="C16">
        <v>15</v>
      </c>
      <c r="D16">
        <v>9</v>
      </c>
      <c r="F16" s="2">
        <v>6</v>
      </c>
      <c r="G16" s="3" cm="1">
        <f t="array" ref="G16:I16">VLOOKUP(F16,$A$2:$D$22,{2,3,4})</f>
        <v>13</v>
      </c>
      <c r="H16" s="1">
        <v>15</v>
      </c>
      <c r="I16" s="4">
        <v>19</v>
      </c>
      <c r="J16" s="3">
        <f t="shared" si="5"/>
        <v>125</v>
      </c>
      <c r="K16" s="1">
        <f t="shared" si="2"/>
        <v>151</v>
      </c>
      <c r="L16" s="4">
        <f t="shared" si="2"/>
        <v>187</v>
      </c>
      <c r="M16" s="3">
        <f t="shared" si="3"/>
        <v>138</v>
      </c>
      <c r="N16" s="1">
        <f t="shared" si="0"/>
        <v>166</v>
      </c>
      <c r="O16" s="4">
        <f t="shared" si="0"/>
        <v>206</v>
      </c>
      <c r="Q16">
        <f t="shared" si="4"/>
        <v>0</v>
      </c>
      <c r="R16">
        <f t="shared" si="1"/>
        <v>0</v>
      </c>
      <c r="S16">
        <f t="shared" si="1"/>
        <v>0</v>
      </c>
    </row>
    <row r="17" spans="1:20" x14ac:dyDescent="0.25">
      <c r="A17">
        <v>15</v>
      </c>
      <c r="B17">
        <v>18</v>
      </c>
      <c r="C17">
        <v>16</v>
      </c>
      <c r="D17">
        <v>15</v>
      </c>
      <c r="F17" s="2">
        <v>17</v>
      </c>
      <c r="G17" s="3" cm="1">
        <f t="array" ref="G17:I17">VLOOKUP(F17,$A$2:$D$22,{2,3,4})</f>
        <v>21</v>
      </c>
      <c r="H17" s="1">
        <v>5</v>
      </c>
      <c r="I17" s="4">
        <v>13</v>
      </c>
      <c r="J17" s="3">
        <f t="shared" si="5"/>
        <v>138</v>
      </c>
      <c r="K17" s="1">
        <f t="shared" si="2"/>
        <v>166</v>
      </c>
      <c r="L17" s="4">
        <f t="shared" si="2"/>
        <v>206</v>
      </c>
      <c r="M17" s="3">
        <f t="shared" si="3"/>
        <v>159</v>
      </c>
      <c r="N17" s="1">
        <f t="shared" si="0"/>
        <v>171</v>
      </c>
      <c r="O17" s="4">
        <f t="shared" si="0"/>
        <v>219</v>
      </c>
      <c r="Q17">
        <f t="shared" si="4"/>
        <v>0</v>
      </c>
      <c r="R17">
        <f t="shared" si="1"/>
        <v>6</v>
      </c>
      <c r="S17">
        <f t="shared" si="1"/>
        <v>0</v>
      </c>
    </row>
    <row r="18" spans="1:20" x14ac:dyDescent="0.25">
      <c r="A18">
        <v>16</v>
      </c>
      <c r="B18">
        <v>21</v>
      </c>
      <c r="C18">
        <v>12</v>
      </c>
      <c r="D18">
        <v>25</v>
      </c>
      <c r="F18" s="2">
        <v>3</v>
      </c>
      <c r="G18" s="3" cm="1">
        <f t="array" ref="G18:I18">VLOOKUP(F18,$A$2:$D$22,{2,3,4})</f>
        <v>18</v>
      </c>
      <c r="H18" s="1">
        <v>17</v>
      </c>
      <c r="I18" s="4">
        <v>10</v>
      </c>
      <c r="J18" s="3">
        <f t="shared" si="5"/>
        <v>159</v>
      </c>
      <c r="K18" s="1">
        <f t="shared" si="2"/>
        <v>177</v>
      </c>
      <c r="L18" s="4">
        <f t="shared" si="2"/>
        <v>219</v>
      </c>
      <c r="M18" s="3">
        <f t="shared" si="3"/>
        <v>177</v>
      </c>
      <c r="N18" s="1">
        <f t="shared" si="0"/>
        <v>194</v>
      </c>
      <c r="O18" s="4">
        <f t="shared" si="0"/>
        <v>229</v>
      </c>
      <c r="Q18">
        <f t="shared" si="4"/>
        <v>0</v>
      </c>
      <c r="R18">
        <f>-N18+K19</f>
        <v>2</v>
      </c>
      <c r="S18">
        <f t="shared" si="1"/>
        <v>0</v>
      </c>
    </row>
    <row r="19" spans="1:20" x14ac:dyDescent="0.25">
      <c r="A19">
        <v>17</v>
      </c>
      <c r="B19">
        <v>21</v>
      </c>
      <c r="C19">
        <v>5</v>
      </c>
      <c r="D19">
        <v>13</v>
      </c>
      <c r="F19" s="2">
        <v>4</v>
      </c>
      <c r="G19" s="3" cm="1">
        <f t="array" ref="G19:I19">VLOOKUP(F19,$A$2:$D$22,{2,3,4})</f>
        <v>19</v>
      </c>
      <c r="H19" s="1">
        <v>16</v>
      </c>
      <c r="I19" s="4">
        <v>8</v>
      </c>
      <c r="J19" s="3">
        <f t="shared" si="5"/>
        <v>177</v>
      </c>
      <c r="K19" s="1">
        <f t="shared" si="2"/>
        <v>196</v>
      </c>
      <c r="L19" s="4">
        <f t="shared" si="2"/>
        <v>229</v>
      </c>
      <c r="M19" s="3">
        <f t="shared" si="3"/>
        <v>196</v>
      </c>
      <c r="N19" s="1">
        <f t="shared" si="3"/>
        <v>212</v>
      </c>
      <c r="O19" s="4">
        <f t="shared" si="3"/>
        <v>237</v>
      </c>
      <c r="Q19">
        <f t="shared" si="4"/>
        <v>0</v>
      </c>
      <c r="R19">
        <f t="shared" si="4"/>
        <v>2</v>
      </c>
      <c r="S19">
        <f t="shared" si="4"/>
        <v>0</v>
      </c>
    </row>
    <row r="20" spans="1:20" x14ac:dyDescent="0.25">
      <c r="A20">
        <v>18</v>
      </c>
      <c r="B20">
        <v>15</v>
      </c>
      <c r="C20">
        <v>5</v>
      </c>
      <c r="D20">
        <v>16</v>
      </c>
      <c r="F20" s="2">
        <v>15</v>
      </c>
      <c r="G20" s="3" cm="1">
        <f t="array" ref="G20:I20">VLOOKUP(F20,$A$2:$D$22,{2,3,4})</f>
        <v>18</v>
      </c>
      <c r="H20" s="1">
        <v>16</v>
      </c>
      <c r="I20" s="4">
        <v>15</v>
      </c>
      <c r="J20" s="3">
        <f t="shared" si="5"/>
        <v>196</v>
      </c>
      <c r="K20" s="1">
        <f t="shared" si="2"/>
        <v>214</v>
      </c>
      <c r="L20" s="4">
        <f t="shared" si="2"/>
        <v>237</v>
      </c>
      <c r="M20" s="3">
        <f t="shared" si="3"/>
        <v>214</v>
      </c>
      <c r="N20" s="1">
        <f t="shared" si="3"/>
        <v>230</v>
      </c>
      <c r="O20" s="4">
        <f t="shared" si="3"/>
        <v>252</v>
      </c>
      <c r="Q20">
        <f t="shared" si="4"/>
        <v>0</v>
      </c>
      <c r="R20">
        <f t="shared" si="4"/>
        <v>0</v>
      </c>
      <c r="S20">
        <f t="shared" si="4"/>
        <v>0</v>
      </c>
    </row>
    <row r="21" spans="1:20" x14ac:dyDescent="0.25">
      <c r="A21">
        <v>19</v>
      </c>
      <c r="B21">
        <v>7</v>
      </c>
      <c r="C21">
        <v>16</v>
      </c>
      <c r="D21">
        <v>21</v>
      </c>
      <c r="F21" s="2">
        <v>8</v>
      </c>
      <c r="G21" s="3" cm="1">
        <f t="array" ref="G21:I21">VLOOKUP(F21,$A$2:$D$22,{2,3,4})</f>
        <v>14</v>
      </c>
      <c r="H21" s="1">
        <v>13</v>
      </c>
      <c r="I21" s="4">
        <v>21</v>
      </c>
      <c r="J21" s="3">
        <f t="shared" si="5"/>
        <v>214</v>
      </c>
      <c r="K21" s="1">
        <f t="shared" si="2"/>
        <v>230</v>
      </c>
      <c r="L21" s="4">
        <f t="shared" si="2"/>
        <v>252</v>
      </c>
      <c r="M21" s="3">
        <f t="shared" si="3"/>
        <v>228</v>
      </c>
      <c r="N21" s="1">
        <f t="shared" si="3"/>
        <v>243</v>
      </c>
      <c r="O21" s="4">
        <f t="shared" si="3"/>
        <v>273</v>
      </c>
      <c r="Q21">
        <f t="shared" si="4"/>
        <v>0</v>
      </c>
      <c r="R21">
        <f t="shared" si="4"/>
        <v>6</v>
      </c>
      <c r="S21">
        <f t="shared" si="4"/>
        <v>0</v>
      </c>
    </row>
    <row r="22" spans="1:20" x14ac:dyDescent="0.25">
      <c r="A22">
        <v>20</v>
      </c>
      <c r="B22">
        <v>8</v>
      </c>
      <c r="C22">
        <v>13</v>
      </c>
      <c r="D22">
        <v>14</v>
      </c>
      <c r="F22" s="2">
        <v>16</v>
      </c>
      <c r="G22" s="3" cm="1">
        <f t="array" ref="G22:I22">VLOOKUP(F22,$A$2:$D$22,{2,3,4})</f>
        <v>21</v>
      </c>
      <c r="H22" s="1">
        <v>12</v>
      </c>
      <c r="I22" s="4">
        <v>25</v>
      </c>
      <c r="J22" s="3">
        <f t="shared" si="5"/>
        <v>228</v>
      </c>
      <c r="K22" s="1">
        <f t="shared" si="2"/>
        <v>249</v>
      </c>
      <c r="L22" s="4">
        <f t="shared" si="2"/>
        <v>273</v>
      </c>
      <c r="M22" s="3">
        <f t="shared" si="3"/>
        <v>249</v>
      </c>
      <c r="N22" s="1">
        <f t="shared" si="3"/>
        <v>261</v>
      </c>
      <c r="O22" s="4">
        <f>L22+I22</f>
        <v>298</v>
      </c>
      <c r="T22">
        <f>SUM(Q3:S21)</f>
        <v>19</v>
      </c>
    </row>
    <row r="25" spans="1:20" x14ac:dyDescent="0.25">
      <c r="J25">
        <f t="shared" ref="J25:N25" si="6">AVERAGE(J3:J22)</f>
        <v>94.45</v>
      </c>
      <c r="K25">
        <f>AVERAGE(K3:K22)</f>
        <v>110.6</v>
      </c>
      <c r="L25">
        <f t="shared" si="6"/>
        <v>136.5</v>
      </c>
      <c r="M25">
        <f t="shared" si="6"/>
        <v>106.9</v>
      </c>
      <c r="N25">
        <f t="shared" si="6"/>
        <v>122.5</v>
      </c>
      <c r="O25">
        <f>AVERAGE(O3:O22)</f>
        <v>150.75</v>
      </c>
    </row>
  </sheetData>
  <mergeCells count="6">
    <mergeCell ref="G1:I1"/>
    <mergeCell ref="J1:L1"/>
    <mergeCell ref="M1:O1"/>
    <mergeCell ref="G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3F0-3573-404D-A215-6B0D608A39A9}">
  <dimension ref="A1:I4"/>
  <sheetViews>
    <sheetView showGridLines="0" workbookViewId="0">
      <selection activeCell="D13" sqref="D13"/>
    </sheetView>
  </sheetViews>
  <sheetFormatPr baseColWidth="10" defaultRowHeight="15" x14ac:dyDescent="0.25"/>
  <sheetData>
    <row r="1" spans="1:9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18</v>
      </c>
      <c r="B2">
        <f>'a)'!U2</f>
        <v>298</v>
      </c>
      <c r="C2" cm="1">
        <f t="array" ref="C2:H2">'a)'!O25:T25</f>
        <v>104.85</v>
      </c>
      <c r="D2">
        <v>121.75</v>
      </c>
      <c r="E2">
        <v>170.55</v>
      </c>
      <c r="F2">
        <v>117.3</v>
      </c>
      <c r="G2">
        <v>133.65</v>
      </c>
      <c r="H2">
        <v>184.8</v>
      </c>
      <c r="I2">
        <f>'a)'!Y22</f>
        <v>12</v>
      </c>
    </row>
    <row r="3" spans="1:9" x14ac:dyDescent="0.25">
      <c r="A3" t="s">
        <v>19</v>
      </c>
      <c r="B3">
        <f>'b)'!P2</f>
        <v>298</v>
      </c>
      <c r="C3" cm="1">
        <f t="array" ref="C3:H3">'b)'!J25:O25</f>
        <v>94.45</v>
      </c>
      <c r="D3">
        <v>110.6</v>
      </c>
      <c r="E3">
        <v>136.5</v>
      </c>
      <c r="F3">
        <v>106.9</v>
      </c>
      <c r="G3">
        <v>122.5</v>
      </c>
      <c r="H3">
        <v>150.75</v>
      </c>
      <c r="I3">
        <f>'b)'!T22</f>
        <v>19</v>
      </c>
    </row>
    <row r="4" spans="1:9" x14ac:dyDescent="0.25">
      <c r="A4" t="s">
        <v>20</v>
      </c>
      <c r="B4">
        <f>'c)'!P2</f>
        <v>298</v>
      </c>
      <c r="C4" cm="1">
        <f t="array" ref="C4:H4">'c)'!J25:O25</f>
        <v>94.45</v>
      </c>
      <c r="D4">
        <v>110.6</v>
      </c>
      <c r="E4">
        <v>136.5</v>
      </c>
      <c r="F4">
        <v>106.9</v>
      </c>
      <c r="G4">
        <v>122.5</v>
      </c>
      <c r="H4">
        <v>150.75</v>
      </c>
      <c r="I4">
        <f>'c)'!T22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a)</vt:lpstr>
      <vt:lpstr>b)</vt:lpstr>
      <vt:lpstr>c)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Monsalve Alfonso</dc:creator>
  <cp:lastModifiedBy>Cristian David Monsalve Alfonso</cp:lastModifiedBy>
  <dcterms:created xsi:type="dcterms:W3CDTF">2015-06-05T18:17:20Z</dcterms:created>
  <dcterms:modified xsi:type="dcterms:W3CDTF">2023-03-22T20:23:45Z</dcterms:modified>
</cp:coreProperties>
</file>