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05" windowWidth="10950" windowHeight="7605"/>
  </bookViews>
  <sheets>
    <sheet name="Sheet1" sheetId="1" r:id="rId1"/>
  </sheets>
  <definedNames>
    <definedName name="_xlnm._FilterDatabase" localSheetId="0" hidden="1">Sheet1!$A$1:$K$1</definedName>
  </definedNames>
  <calcPr calcId="125725"/>
</workbook>
</file>

<file path=xl/calcChain.xml><?xml version="1.0" encoding="utf-8"?>
<calcChain xmlns="http://schemas.openxmlformats.org/spreadsheetml/2006/main">
  <c r="J32" i="1"/>
  <c r="K32"/>
  <c r="J33"/>
  <c r="K33"/>
  <c r="H27"/>
  <c r="J27" s="1"/>
  <c r="K27" s="1"/>
  <c r="H28"/>
  <c r="J28" s="1"/>
  <c r="K28" s="1"/>
  <c r="H29"/>
  <c r="J29" s="1"/>
  <c r="K29" s="1"/>
  <c r="H30"/>
  <c r="J30" s="1"/>
  <c r="K30" s="1"/>
  <c r="H31"/>
  <c r="J31" s="1"/>
  <c r="K31" s="1"/>
  <c r="H32"/>
  <c r="H33"/>
  <c r="H26"/>
  <c r="J26" s="1"/>
  <c r="K26" s="1"/>
  <c r="H25"/>
  <c r="J25" s="1"/>
  <c r="K25" s="1"/>
  <c r="H24"/>
  <c r="J24" s="1"/>
  <c r="K24" s="1"/>
  <c r="H22"/>
  <c r="J22" s="1"/>
  <c r="K22" s="1"/>
  <c r="H21"/>
  <c r="H20"/>
  <c r="H19"/>
  <c r="J19" s="1"/>
  <c r="H18"/>
  <c r="H17"/>
  <c r="H16"/>
  <c r="H15"/>
  <c r="H14"/>
  <c r="H13"/>
  <c r="H12"/>
  <c r="J12" s="1"/>
  <c r="H11"/>
  <c r="J11" s="1"/>
  <c r="H10"/>
  <c r="J10" s="1"/>
  <c r="K10" s="1"/>
  <c r="H9"/>
  <c r="J9" s="1"/>
  <c r="K9" s="1"/>
  <c r="H8"/>
  <c r="J8" s="1"/>
  <c r="K8" s="1"/>
  <c r="H7"/>
  <c r="J7" s="1"/>
  <c r="H6"/>
  <c r="J6" s="1"/>
  <c r="H5"/>
  <c r="J5" s="1"/>
  <c r="H4"/>
  <c r="J4" s="1"/>
  <c r="H3"/>
  <c r="J3" s="1"/>
  <c r="K3" s="1"/>
  <c r="H2"/>
  <c r="J2" s="1"/>
  <c r="H23"/>
  <c r="J23" s="1"/>
  <c r="K2" l="1"/>
  <c r="K23"/>
  <c r="K12"/>
  <c r="J21"/>
  <c r="K21" s="1"/>
  <c r="J20"/>
  <c r="K20" s="1"/>
  <c r="K19"/>
  <c r="J18"/>
  <c r="K18" s="1"/>
  <c r="J17"/>
  <c r="K17" s="1"/>
  <c r="J16"/>
  <c r="K16" s="1"/>
  <c r="J15"/>
  <c r="K15" s="1"/>
  <c r="J14"/>
  <c r="K14" s="1"/>
  <c r="J13"/>
  <c r="K13" s="1"/>
  <c r="K11"/>
  <c r="K7"/>
  <c r="K6"/>
  <c r="K5"/>
  <c r="K4"/>
  <c r="K34" s="1"/>
</calcChain>
</file>

<file path=xl/sharedStrings.xml><?xml version="1.0" encoding="utf-8"?>
<sst xmlns="http://schemas.openxmlformats.org/spreadsheetml/2006/main" count="107" uniqueCount="65">
  <si>
    <t>供应商对应发票</t>
  </si>
  <si>
    <t>税务分类</t>
  </si>
  <si>
    <t>货物（劳务）名称</t>
  </si>
  <si>
    <t>规格型号</t>
  </si>
  <si>
    <t>单位</t>
  </si>
  <si>
    <t>进货数量</t>
  </si>
  <si>
    <t>进货单价</t>
  </si>
  <si>
    <t>金额</t>
  </si>
  <si>
    <t>税率</t>
  </si>
  <si>
    <t>税额</t>
  </si>
  <si>
    <t>总金额</t>
    <phoneticPr fontId="1" type="noConversion"/>
  </si>
  <si>
    <t>喜酿贸易14260</t>
  </si>
  <si>
    <t>喜酿贸易14260</t>
    <phoneticPr fontId="1" type="noConversion"/>
  </si>
  <si>
    <t>美容护肤品</t>
  </si>
  <si>
    <t>卸妆水</t>
  </si>
  <si>
    <t>眼膜</t>
  </si>
  <si>
    <t>防晒乳</t>
  </si>
  <si>
    <t>电子元件</t>
  </si>
  <si>
    <t>耳机</t>
  </si>
  <si>
    <t>豆浆机</t>
  </si>
  <si>
    <t>蒸锅</t>
  </si>
  <si>
    <t>锅具套装</t>
  </si>
  <si>
    <t>双肩包</t>
  </si>
  <si>
    <t>阅读器</t>
  </si>
  <si>
    <t>非金属矿物制品</t>
  </si>
  <si>
    <t>玻璃杯</t>
  </si>
  <si>
    <t>纺织产品</t>
  </si>
  <si>
    <t>全棉夏被</t>
  </si>
  <si>
    <t>吸尘器</t>
  </si>
  <si>
    <t>炖锅</t>
  </si>
  <si>
    <t>家用厨房电器具</t>
  </si>
  <si>
    <t>华夫饼炉</t>
  </si>
  <si>
    <t>数据线</t>
  </si>
  <si>
    <t>榨汁杯</t>
  </si>
  <si>
    <t>充电宝</t>
  </si>
  <si>
    <t>家用美容保健电器</t>
  </si>
  <si>
    <t>黑头仪</t>
  </si>
  <si>
    <t>补水仪</t>
  </si>
  <si>
    <t>医疗仪器器械</t>
  </si>
  <si>
    <t>按摩器</t>
  </si>
  <si>
    <t>蒸脸仪</t>
  </si>
  <si>
    <t>音箱</t>
  </si>
  <si>
    <t>挂烫机</t>
  </si>
  <si>
    <t>血压计</t>
  </si>
  <si>
    <t>木家用厨房电器具</t>
  </si>
  <si>
    <t>本其他仪器仪表机械</t>
  </si>
  <si>
    <t>本计算机网络设备</t>
  </si>
  <si>
    <t>本蓄电池</t>
  </si>
  <si>
    <t>本家用美容保健电器</t>
  </si>
  <si>
    <t>本家用厨房电器具</t>
    <phoneticPr fontId="1" type="noConversion"/>
  </si>
  <si>
    <t>金属制品</t>
  </si>
  <si>
    <t>皮革毛皮制品</t>
  </si>
  <si>
    <t>家用清洁电器具</t>
  </si>
  <si>
    <t>绞肉机</t>
  </si>
  <si>
    <t>家用电热电力器</t>
  </si>
  <si>
    <t xml:space="preserve">电陶炉 </t>
  </si>
  <si>
    <t xml:space="preserve">烤箱 </t>
  </si>
  <si>
    <t xml:space="preserve">电压力锅 </t>
  </si>
  <si>
    <t xml:space="preserve">电热锅 </t>
  </si>
  <si>
    <t>竹制品</t>
  </si>
  <si>
    <t xml:space="preserve">菜板 </t>
  </si>
  <si>
    <t xml:space="preserve">防护喷雾 </t>
  </si>
  <si>
    <t>文具</t>
  </si>
  <si>
    <t>钢笔</t>
  </si>
  <si>
    <t>其他化学制品</t>
  </si>
</sst>
</file>

<file path=xl/styles.xml><?xml version="1.0" encoding="utf-8"?>
<styleSheet xmlns="http://schemas.openxmlformats.org/spreadsheetml/2006/main">
  <numFmts count="3">
    <numFmt numFmtId="176" formatCode="_ * #,##0.00_ ;_ * \-#,##0.00_ ;_ * &quot;-&quot;??_ ;_ @_ "/>
    <numFmt numFmtId="178" formatCode="0_);[Red]\(0\)"/>
    <numFmt numFmtId="181" formatCode="0.000000000_ 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176" fontId="3" fillId="0" borderId="0" xfId="1" applyFont="1" applyBorder="1" applyAlignment="1">
      <alignment horizontal="center" vertical="center"/>
    </xf>
    <xf numFmtId="176" fontId="3" fillId="0" borderId="0" xfId="1" applyFont="1" applyFill="1" applyBorder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1" applyNumberFormat="1" applyFont="1" applyFill="1" applyBorder="1" applyAlignment="1">
      <alignment horizontal="center" vertical="center"/>
    </xf>
    <xf numFmtId="9" fontId="3" fillId="0" borderId="0" xfId="3" applyFont="1" applyFill="1" applyBorder="1" applyAlignment="1">
      <alignment horizontal="center" vertical="center"/>
    </xf>
    <xf numFmtId="9" fontId="3" fillId="0" borderId="0" xfId="3" applyFont="1" applyBorder="1" applyAlignment="1">
      <alignment horizontal="center" vertical="center"/>
    </xf>
    <xf numFmtId="178" fontId="3" fillId="0" borderId="0" xfId="1" applyNumberFormat="1" applyFont="1" applyBorder="1" applyAlignment="1">
      <alignment horizontal="center" vertical="center"/>
    </xf>
    <xf numFmtId="178" fontId="3" fillId="0" borderId="0" xfId="1" applyNumberFormat="1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176" fontId="4" fillId="3" borderId="1" xfId="1" applyFont="1" applyFill="1" applyBorder="1" applyAlignment="1">
      <alignment horizontal="center" vertical="center"/>
    </xf>
    <xf numFmtId="49" fontId="4" fillId="3" borderId="1" xfId="1" applyNumberFormat="1" applyFont="1" applyFill="1" applyBorder="1" applyAlignment="1">
      <alignment horizontal="center" vertical="center"/>
    </xf>
    <xf numFmtId="178" fontId="4" fillId="3" borderId="1" xfId="1" applyNumberFormat="1" applyFont="1" applyFill="1" applyBorder="1" applyAlignment="1">
      <alignment horizontal="center" vertical="center"/>
    </xf>
    <xf numFmtId="9" fontId="4" fillId="2" borderId="1" xfId="3" applyFont="1" applyFill="1" applyBorder="1" applyAlignment="1">
      <alignment horizontal="center" vertical="center"/>
    </xf>
    <xf numFmtId="176" fontId="4" fillId="2" borderId="1" xfId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181" fontId="3" fillId="0" borderId="0" xfId="1" applyNumberFormat="1" applyFont="1" applyBorder="1" applyAlignment="1">
      <alignment horizontal="center" vertical="center"/>
    </xf>
    <xf numFmtId="181" fontId="4" fillId="3" borderId="1" xfId="1" applyNumberFormat="1" applyFont="1" applyFill="1" applyBorder="1" applyAlignment="1">
      <alignment horizontal="center" vertical="center"/>
    </xf>
    <xf numFmtId="181" fontId="3" fillId="0" borderId="1" xfId="0" applyNumberFormat="1" applyFont="1" applyBorder="1" applyAlignment="1">
      <alignment horizontal="center" vertical="center"/>
    </xf>
    <xf numFmtId="181" fontId="3" fillId="0" borderId="0" xfId="0" applyNumberFormat="1" applyFont="1" applyBorder="1" applyAlignment="1">
      <alignment horizontal="center" vertical="center"/>
    </xf>
    <xf numFmtId="181" fontId="3" fillId="0" borderId="0" xfId="1" applyNumberFormat="1" applyFont="1" applyFill="1" applyBorder="1" applyAlignment="1">
      <alignment horizontal="center" vertical="center"/>
    </xf>
  </cellXfs>
  <cellStyles count="4">
    <cellStyle name="千位分隔" xfId="1" builtinId="3"/>
    <cellStyle name="常规" xfId="0" builtinId="0"/>
    <cellStyle name="常规 2" xfId="2"/>
    <cellStyle name="百分比" xfId="3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4"/>
  <sheetViews>
    <sheetView tabSelected="1" topLeftCell="F11" zoomScaleNormal="100" workbookViewId="0">
      <selection activeCell="K30" sqref="K30"/>
    </sheetView>
  </sheetViews>
  <sheetFormatPr defaultRowHeight="13.5"/>
  <cols>
    <col min="1" max="1" width="15.125" style="4" bestFit="1" customWidth="1"/>
    <col min="2" max="2" width="31.125" style="11" customWidth="1"/>
    <col min="3" max="3" width="21.75" style="3" customWidth="1"/>
    <col min="4" max="4" width="9" style="3" customWidth="1"/>
    <col min="5" max="5" width="13.5" style="3" customWidth="1"/>
    <col min="6" max="6" width="13.875" style="8" bestFit="1" customWidth="1"/>
    <col min="7" max="7" width="18.375" style="21" bestFit="1" customWidth="1"/>
    <col min="8" max="8" width="13.25" style="1" customWidth="1"/>
    <col min="9" max="9" width="16.875" style="7" customWidth="1"/>
    <col min="10" max="10" width="13.875" style="1" bestFit="1" customWidth="1"/>
    <col min="11" max="11" width="18.375" style="4" bestFit="1" customWidth="1"/>
    <col min="12" max="12" width="13.375" style="4" customWidth="1"/>
    <col min="13" max="17" width="9" style="4"/>
    <col min="18" max="18" width="33.625" style="4" customWidth="1"/>
    <col min="19" max="19" width="19.25" style="4" bestFit="1" customWidth="1"/>
    <col min="20" max="20" width="9" style="4"/>
    <col min="21" max="21" width="9.5" style="4" bestFit="1" customWidth="1"/>
    <col min="22" max="16384" width="9" style="4"/>
  </cols>
  <sheetData>
    <row r="1" spans="1:19" s="17" customFormat="1" ht="16.5" customHeight="1">
      <c r="A1" s="12" t="s">
        <v>0</v>
      </c>
      <c r="B1" s="13" t="s">
        <v>1</v>
      </c>
      <c r="C1" s="12" t="s">
        <v>2</v>
      </c>
      <c r="D1" s="12" t="s">
        <v>3</v>
      </c>
      <c r="E1" s="12" t="s">
        <v>4</v>
      </c>
      <c r="F1" s="14" t="s">
        <v>5</v>
      </c>
      <c r="G1" s="19" t="s">
        <v>6</v>
      </c>
      <c r="H1" s="16" t="s">
        <v>7</v>
      </c>
      <c r="I1" s="15" t="s">
        <v>8</v>
      </c>
      <c r="J1" s="16" t="s">
        <v>9</v>
      </c>
      <c r="K1" s="16" t="s">
        <v>10</v>
      </c>
      <c r="R1" s="3"/>
    </row>
    <row r="2" spans="1:19" ht="14.25" customHeight="1">
      <c r="A2" s="1" t="s">
        <v>12</v>
      </c>
      <c r="B2" s="17" t="s">
        <v>13</v>
      </c>
      <c r="C2" s="17" t="s">
        <v>14</v>
      </c>
      <c r="D2" s="1"/>
      <c r="E2" s="1"/>
      <c r="F2" s="8">
        <v>1</v>
      </c>
      <c r="G2" s="20">
        <v>43.362831858</v>
      </c>
      <c r="H2" s="2">
        <f t="shared" ref="H2:H22" si="0">ROUND(G2*F2,2)</f>
        <v>43.36</v>
      </c>
      <c r="I2" s="6">
        <v>0.13</v>
      </c>
      <c r="J2" s="1">
        <f>ROUND(H2*I2,2)</f>
        <v>5.64</v>
      </c>
      <c r="K2" s="1">
        <f>SUM(H2,J2)</f>
        <v>49</v>
      </c>
      <c r="R2" s="3"/>
    </row>
    <row r="3" spans="1:19">
      <c r="A3" s="1" t="s">
        <v>12</v>
      </c>
      <c r="B3" s="4" t="s">
        <v>13</v>
      </c>
      <c r="C3" s="4" t="s">
        <v>15</v>
      </c>
      <c r="D3" s="2"/>
      <c r="E3" s="2"/>
      <c r="F3" s="9">
        <v>6</v>
      </c>
      <c r="G3" s="21">
        <v>31.268436577999999</v>
      </c>
      <c r="H3" s="2">
        <f t="shared" si="0"/>
        <v>187.61</v>
      </c>
      <c r="I3" s="6">
        <v>0.13</v>
      </c>
      <c r="J3" s="1">
        <f t="shared" ref="J3:J24" si="1">ROUND(H3*I3,2)</f>
        <v>24.39</v>
      </c>
      <c r="K3" s="1">
        <f t="shared" ref="K3:K24" si="2">SUM(H3,J3)</f>
        <v>212</v>
      </c>
      <c r="R3" s="3"/>
    </row>
    <row r="4" spans="1:19">
      <c r="A4" s="1" t="s">
        <v>11</v>
      </c>
      <c r="B4" s="4" t="s">
        <v>13</v>
      </c>
      <c r="C4" s="4" t="s">
        <v>16</v>
      </c>
      <c r="D4" s="2"/>
      <c r="E4" s="2"/>
      <c r="F4" s="9">
        <v>1</v>
      </c>
      <c r="G4" s="21">
        <v>69.026548672999994</v>
      </c>
      <c r="H4" s="2">
        <f t="shared" si="0"/>
        <v>69.03</v>
      </c>
      <c r="I4" s="6">
        <v>0.13</v>
      </c>
      <c r="J4" s="1">
        <f t="shared" si="1"/>
        <v>8.9700000000000006</v>
      </c>
      <c r="K4" s="1">
        <f t="shared" si="2"/>
        <v>78</v>
      </c>
      <c r="R4" s="3"/>
    </row>
    <row r="5" spans="1:19">
      <c r="A5" s="1" t="s">
        <v>11</v>
      </c>
      <c r="B5" s="4" t="s">
        <v>17</v>
      </c>
      <c r="C5" s="4" t="s">
        <v>18</v>
      </c>
      <c r="D5" s="2"/>
      <c r="E5" s="2"/>
      <c r="F5" s="9">
        <v>2</v>
      </c>
      <c r="G5" s="21">
        <v>336.72566372</v>
      </c>
      <c r="H5" s="2">
        <f t="shared" si="0"/>
        <v>673.45</v>
      </c>
      <c r="I5" s="6">
        <v>0.13</v>
      </c>
      <c r="J5" s="1">
        <f t="shared" si="1"/>
        <v>87.55</v>
      </c>
      <c r="K5" s="1">
        <f t="shared" si="2"/>
        <v>761</v>
      </c>
      <c r="S5" s="3"/>
    </row>
    <row r="6" spans="1:19">
      <c r="A6" s="1" t="s">
        <v>11</v>
      </c>
      <c r="B6" s="3" t="s">
        <v>44</v>
      </c>
      <c r="C6" s="4" t="s">
        <v>19</v>
      </c>
      <c r="D6" s="2"/>
      <c r="E6" s="2"/>
      <c r="F6" s="9">
        <v>7</v>
      </c>
      <c r="G6" s="21">
        <v>219.0897598</v>
      </c>
      <c r="H6" s="2">
        <f t="shared" si="0"/>
        <v>1533.63</v>
      </c>
      <c r="I6" s="6">
        <v>0.13</v>
      </c>
      <c r="J6" s="1">
        <f t="shared" si="1"/>
        <v>199.37</v>
      </c>
      <c r="K6" s="1">
        <f t="shared" si="2"/>
        <v>1733</v>
      </c>
      <c r="S6" s="3"/>
    </row>
    <row r="7" spans="1:19">
      <c r="A7" s="1" t="s">
        <v>11</v>
      </c>
      <c r="B7" s="3" t="s">
        <v>30</v>
      </c>
      <c r="C7" s="4" t="s">
        <v>20</v>
      </c>
      <c r="D7" s="2"/>
      <c r="E7" s="2"/>
      <c r="F7" s="9">
        <v>1</v>
      </c>
      <c r="G7" s="21">
        <v>742.47787611000001</v>
      </c>
      <c r="H7" s="2">
        <f t="shared" si="0"/>
        <v>742.48</v>
      </c>
      <c r="I7" s="6">
        <v>0.13</v>
      </c>
      <c r="J7" s="1">
        <f t="shared" si="1"/>
        <v>96.52</v>
      </c>
      <c r="K7" s="1">
        <f t="shared" si="2"/>
        <v>839</v>
      </c>
      <c r="S7" s="3"/>
    </row>
    <row r="8" spans="1:19">
      <c r="A8" s="1" t="s">
        <v>11</v>
      </c>
      <c r="B8" s="3" t="s">
        <v>50</v>
      </c>
      <c r="C8" s="4" t="s">
        <v>21</v>
      </c>
      <c r="D8" s="2"/>
      <c r="E8" s="2"/>
      <c r="F8" s="9">
        <v>4</v>
      </c>
      <c r="G8" s="21">
        <v>310.17699114999999</v>
      </c>
      <c r="H8" s="2">
        <f t="shared" si="0"/>
        <v>1240.71</v>
      </c>
      <c r="I8" s="6">
        <v>0.13</v>
      </c>
      <c r="J8" s="1">
        <f t="shared" si="1"/>
        <v>161.29</v>
      </c>
      <c r="K8" s="1">
        <f t="shared" si="2"/>
        <v>1402</v>
      </c>
      <c r="S8" s="3"/>
    </row>
    <row r="9" spans="1:19">
      <c r="A9" s="1" t="s">
        <v>11</v>
      </c>
      <c r="B9" s="3" t="s">
        <v>51</v>
      </c>
      <c r="C9" s="4" t="s">
        <v>22</v>
      </c>
      <c r="D9" s="2"/>
      <c r="E9" s="2"/>
      <c r="F9" s="9">
        <v>2</v>
      </c>
      <c r="G9" s="21">
        <v>227.87610619</v>
      </c>
      <c r="H9" s="2">
        <f t="shared" si="0"/>
        <v>455.75</v>
      </c>
      <c r="I9" s="6">
        <v>0.13</v>
      </c>
      <c r="J9" s="1">
        <f t="shared" si="1"/>
        <v>59.25</v>
      </c>
      <c r="K9" s="1">
        <f t="shared" si="2"/>
        <v>515</v>
      </c>
      <c r="S9" s="3"/>
    </row>
    <row r="10" spans="1:19">
      <c r="A10" s="1" t="s">
        <v>11</v>
      </c>
      <c r="B10" s="3" t="s">
        <v>45</v>
      </c>
      <c r="C10" s="4" t="s">
        <v>23</v>
      </c>
      <c r="D10" s="2"/>
      <c r="E10" s="2"/>
      <c r="F10" s="9">
        <v>1</v>
      </c>
      <c r="G10" s="21">
        <v>95.575221239000001</v>
      </c>
      <c r="H10" s="2">
        <f t="shared" si="0"/>
        <v>95.58</v>
      </c>
      <c r="I10" s="6">
        <v>0.13</v>
      </c>
      <c r="J10" s="1">
        <f t="shared" si="1"/>
        <v>12.43</v>
      </c>
      <c r="K10" s="1">
        <f t="shared" si="2"/>
        <v>108.00999999999999</v>
      </c>
      <c r="R10" s="3"/>
    </row>
    <row r="11" spans="1:19">
      <c r="A11" s="1" t="s">
        <v>11</v>
      </c>
      <c r="B11" s="4" t="s">
        <v>24</v>
      </c>
      <c r="C11" s="4" t="s">
        <v>25</v>
      </c>
      <c r="D11" s="2"/>
      <c r="E11" s="2"/>
      <c r="F11" s="9">
        <v>1</v>
      </c>
      <c r="G11" s="21">
        <v>128.31858406999999</v>
      </c>
      <c r="H11" s="2">
        <f t="shared" si="0"/>
        <v>128.32</v>
      </c>
      <c r="I11" s="6">
        <v>0.13</v>
      </c>
      <c r="J11" s="1">
        <f t="shared" si="1"/>
        <v>16.68</v>
      </c>
      <c r="K11" s="1">
        <f t="shared" si="2"/>
        <v>145</v>
      </c>
      <c r="R11" s="3"/>
    </row>
    <row r="12" spans="1:19">
      <c r="A12" s="1" t="s">
        <v>11</v>
      </c>
      <c r="B12" s="4" t="s">
        <v>26</v>
      </c>
      <c r="C12" s="4" t="s">
        <v>27</v>
      </c>
      <c r="D12" s="5"/>
      <c r="E12" s="5"/>
      <c r="F12" s="10">
        <v>2</v>
      </c>
      <c r="G12" s="21">
        <v>240.7079646</v>
      </c>
      <c r="H12" s="2">
        <f t="shared" si="0"/>
        <v>481.42</v>
      </c>
      <c r="I12" s="6">
        <v>0.13</v>
      </c>
      <c r="J12" s="1">
        <f t="shared" si="1"/>
        <v>62.58</v>
      </c>
      <c r="K12" s="1">
        <f t="shared" si="2"/>
        <v>544</v>
      </c>
      <c r="S12" s="3"/>
    </row>
    <row r="13" spans="1:19">
      <c r="A13" s="1" t="s">
        <v>11</v>
      </c>
      <c r="B13" s="3" t="s">
        <v>52</v>
      </c>
      <c r="C13" s="4" t="s">
        <v>28</v>
      </c>
      <c r="D13" s="5"/>
      <c r="E13" s="5"/>
      <c r="F13" s="10">
        <v>1</v>
      </c>
      <c r="G13" s="21">
        <v>175.22123894000001</v>
      </c>
      <c r="H13" s="2">
        <f t="shared" si="0"/>
        <v>175.22</v>
      </c>
      <c r="I13" s="6">
        <v>0.13</v>
      </c>
      <c r="J13" s="1">
        <f t="shared" si="1"/>
        <v>22.78</v>
      </c>
      <c r="K13" s="1">
        <f t="shared" si="2"/>
        <v>198</v>
      </c>
      <c r="S13" s="3"/>
    </row>
    <row r="14" spans="1:19">
      <c r="A14" s="1" t="s">
        <v>11</v>
      </c>
      <c r="B14" s="3" t="s">
        <v>30</v>
      </c>
      <c r="C14" s="4" t="s">
        <v>29</v>
      </c>
      <c r="D14" s="5"/>
      <c r="E14" s="5"/>
      <c r="F14" s="10">
        <v>1</v>
      </c>
      <c r="G14" s="21">
        <v>1103.5398230000001</v>
      </c>
      <c r="H14" s="2">
        <f t="shared" si="0"/>
        <v>1103.54</v>
      </c>
      <c r="I14" s="6">
        <v>0.13</v>
      </c>
      <c r="J14" s="1">
        <f t="shared" si="1"/>
        <v>143.46</v>
      </c>
      <c r="K14" s="1">
        <f t="shared" si="2"/>
        <v>1247</v>
      </c>
      <c r="R14" s="3"/>
    </row>
    <row r="15" spans="1:19">
      <c r="A15" s="1" t="s">
        <v>11</v>
      </c>
      <c r="B15" s="4" t="s">
        <v>30</v>
      </c>
      <c r="C15" s="4" t="s">
        <v>31</v>
      </c>
      <c r="D15" s="5"/>
      <c r="E15" s="5"/>
      <c r="F15" s="10">
        <v>5</v>
      </c>
      <c r="G15" s="21">
        <v>172.56637168</v>
      </c>
      <c r="H15" s="2">
        <f t="shared" si="0"/>
        <v>862.83</v>
      </c>
      <c r="I15" s="6">
        <v>0.13</v>
      </c>
      <c r="J15" s="1">
        <f t="shared" si="1"/>
        <v>112.17</v>
      </c>
      <c r="K15" s="1">
        <f t="shared" si="2"/>
        <v>975</v>
      </c>
      <c r="S15" s="3"/>
    </row>
    <row r="16" spans="1:19">
      <c r="A16" s="1" t="s">
        <v>11</v>
      </c>
      <c r="B16" s="3" t="s">
        <v>46</v>
      </c>
      <c r="C16" s="4" t="s">
        <v>32</v>
      </c>
      <c r="D16" s="5"/>
      <c r="E16" s="5"/>
      <c r="F16" s="10">
        <v>1</v>
      </c>
      <c r="G16" s="21">
        <v>33.628318583999999</v>
      </c>
      <c r="H16" s="2">
        <f t="shared" si="0"/>
        <v>33.630000000000003</v>
      </c>
      <c r="I16" s="6">
        <v>0.13</v>
      </c>
      <c r="J16" s="1">
        <f t="shared" si="1"/>
        <v>4.37</v>
      </c>
      <c r="K16" s="1">
        <f t="shared" si="2"/>
        <v>38</v>
      </c>
      <c r="S16" s="3"/>
    </row>
    <row r="17" spans="1:19">
      <c r="A17" s="1" t="s">
        <v>11</v>
      </c>
      <c r="B17" s="3" t="s">
        <v>44</v>
      </c>
      <c r="C17" s="4" t="s">
        <v>33</v>
      </c>
      <c r="D17" s="5"/>
      <c r="E17" s="5"/>
      <c r="F17" s="10">
        <v>1</v>
      </c>
      <c r="G17" s="21">
        <v>140.7079646</v>
      </c>
      <c r="H17" s="2">
        <f t="shared" si="0"/>
        <v>140.71</v>
      </c>
      <c r="I17" s="6">
        <v>0.13</v>
      </c>
      <c r="J17" s="1">
        <f t="shared" si="1"/>
        <v>18.29</v>
      </c>
      <c r="K17" s="1">
        <f t="shared" si="2"/>
        <v>159</v>
      </c>
      <c r="S17" s="3"/>
    </row>
    <row r="18" spans="1:19">
      <c r="A18" s="1" t="s">
        <v>11</v>
      </c>
      <c r="B18" s="3" t="s">
        <v>47</v>
      </c>
      <c r="C18" s="4" t="s">
        <v>34</v>
      </c>
      <c r="D18" s="5"/>
      <c r="E18" s="5"/>
      <c r="F18" s="10">
        <v>3</v>
      </c>
      <c r="G18" s="21">
        <v>101.76991150000001</v>
      </c>
      <c r="H18" s="2">
        <f t="shared" si="0"/>
        <v>305.31</v>
      </c>
      <c r="I18" s="6">
        <v>0.13</v>
      </c>
      <c r="J18" s="1">
        <f t="shared" si="1"/>
        <v>39.69</v>
      </c>
      <c r="K18" s="1">
        <f t="shared" si="2"/>
        <v>345</v>
      </c>
      <c r="R18" s="3"/>
    </row>
    <row r="19" spans="1:19">
      <c r="A19" s="1" t="s">
        <v>11</v>
      </c>
      <c r="B19" s="4" t="s">
        <v>35</v>
      </c>
      <c r="C19" s="4" t="s">
        <v>36</v>
      </c>
      <c r="D19" s="5"/>
      <c r="E19" s="5"/>
      <c r="F19" s="10">
        <v>1</v>
      </c>
      <c r="G19" s="21">
        <v>123.89380531</v>
      </c>
      <c r="H19" s="2">
        <f t="shared" si="0"/>
        <v>123.89</v>
      </c>
      <c r="I19" s="6">
        <v>0.13</v>
      </c>
      <c r="J19" s="1">
        <f t="shared" si="1"/>
        <v>16.11</v>
      </c>
      <c r="K19" s="1">
        <f t="shared" si="2"/>
        <v>140</v>
      </c>
      <c r="S19" s="3"/>
    </row>
    <row r="20" spans="1:19">
      <c r="A20" s="1" t="s">
        <v>11</v>
      </c>
      <c r="B20" s="3" t="s">
        <v>48</v>
      </c>
      <c r="C20" s="4" t="s">
        <v>37</v>
      </c>
      <c r="D20" s="5"/>
      <c r="E20" s="5"/>
      <c r="F20" s="10">
        <v>1</v>
      </c>
      <c r="G20" s="21">
        <v>171.68141593000001</v>
      </c>
      <c r="H20" s="2">
        <f t="shared" si="0"/>
        <v>171.68</v>
      </c>
      <c r="I20" s="6">
        <v>0.13</v>
      </c>
      <c r="J20" s="1">
        <f t="shared" si="1"/>
        <v>22.32</v>
      </c>
      <c r="K20" s="1">
        <f t="shared" si="2"/>
        <v>194</v>
      </c>
      <c r="R20" s="3"/>
    </row>
    <row r="21" spans="1:19">
      <c r="A21" s="1" t="s">
        <v>11</v>
      </c>
      <c r="B21" s="4" t="s">
        <v>38</v>
      </c>
      <c r="C21" s="4" t="s">
        <v>39</v>
      </c>
      <c r="D21" s="5"/>
      <c r="E21" s="5"/>
      <c r="F21" s="10">
        <v>1</v>
      </c>
      <c r="G21" s="21">
        <v>192.03539823</v>
      </c>
      <c r="H21" s="2">
        <f t="shared" si="0"/>
        <v>192.04</v>
      </c>
      <c r="I21" s="6">
        <v>0.13</v>
      </c>
      <c r="J21" s="1">
        <f t="shared" si="1"/>
        <v>24.97</v>
      </c>
      <c r="K21" s="1">
        <f t="shared" si="2"/>
        <v>217.01</v>
      </c>
      <c r="R21" s="3"/>
    </row>
    <row r="22" spans="1:19">
      <c r="A22" s="1" t="s">
        <v>11</v>
      </c>
      <c r="B22" s="4" t="s">
        <v>35</v>
      </c>
      <c r="C22" s="4" t="s">
        <v>40</v>
      </c>
      <c r="D22" s="5"/>
      <c r="E22" s="5"/>
      <c r="F22" s="10">
        <v>1</v>
      </c>
      <c r="G22" s="21">
        <v>116.81415929000001</v>
      </c>
      <c r="H22" s="2">
        <f t="shared" si="0"/>
        <v>116.81</v>
      </c>
      <c r="I22" s="6">
        <v>0.13</v>
      </c>
      <c r="J22" s="1">
        <f t="shared" si="1"/>
        <v>15.19</v>
      </c>
      <c r="K22" s="1">
        <f t="shared" si="2"/>
        <v>132</v>
      </c>
      <c r="R22" s="3"/>
    </row>
    <row r="23" spans="1:19">
      <c r="A23" s="1" t="s">
        <v>11</v>
      </c>
      <c r="B23" s="4" t="s">
        <v>17</v>
      </c>
      <c r="C23" s="4" t="s">
        <v>41</v>
      </c>
      <c r="D23" s="5"/>
      <c r="E23" s="5"/>
      <c r="F23" s="10">
        <v>1</v>
      </c>
      <c r="G23" s="21">
        <v>231.85840708000001</v>
      </c>
      <c r="H23" s="2">
        <f>ROUND(G23*F23,2)</f>
        <v>231.86</v>
      </c>
      <c r="I23" s="6">
        <v>0.13</v>
      </c>
      <c r="J23" s="1">
        <f t="shared" si="1"/>
        <v>30.14</v>
      </c>
      <c r="K23" s="1">
        <f t="shared" si="2"/>
        <v>262</v>
      </c>
      <c r="S23" s="3"/>
    </row>
    <row r="24" spans="1:19">
      <c r="A24" s="1" t="s">
        <v>11</v>
      </c>
      <c r="B24" s="3" t="s">
        <v>49</v>
      </c>
      <c r="C24" s="4" t="s">
        <v>53</v>
      </c>
      <c r="D24" s="5"/>
      <c r="E24" s="5"/>
      <c r="F24" s="10">
        <v>1</v>
      </c>
      <c r="G24" s="21">
        <v>220.35398230000001</v>
      </c>
      <c r="H24" s="2">
        <f>ROUND(G24*F24,2)</f>
        <v>220.35</v>
      </c>
      <c r="I24" s="6">
        <v>0.13</v>
      </c>
      <c r="J24" s="1">
        <f t="shared" si="1"/>
        <v>28.65</v>
      </c>
      <c r="K24" s="1">
        <f t="shared" si="2"/>
        <v>249</v>
      </c>
      <c r="S24" s="3"/>
    </row>
    <row r="25" spans="1:19">
      <c r="A25" s="1" t="s">
        <v>11</v>
      </c>
      <c r="B25" s="3" t="s">
        <v>54</v>
      </c>
      <c r="C25" s="4" t="s">
        <v>42</v>
      </c>
      <c r="D25" s="5"/>
      <c r="E25" s="5"/>
      <c r="F25" s="10">
        <v>3</v>
      </c>
      <c r="G25" s="21">
        <v>272.56637167999997</v>
      </c>
      <c r="H25" s="1">
        <f>ROUND(G25*F25,2)</f>
        <v>817.7</v>
      </c>
      <c r="I25" s="6">
        <v>0.13</v>
      </c>
      <c r="J25" s="1">
        <f t="shared" ref="J25:J31" si="3">ROUND(H25*I25,2)</f>
        <v>106.3</v>
      </c>
      <c r="K25" s="1">
        <f t="shared" ref="K25:K31" si="4">SUM(H25,J25)</f>
        <v>924</v>
      </c>
      <c r="R25" s="3"/>
    </row>
    <row r="26" spans="1:19">
      <c r="A26" s="1" t="s">
        <v>11</v>
      </c>
      <c r="B26" s="4" t="s">
        <v>38</v>
      </c>
      <c r="C26" s="4" t="s">
        <v>43</v>
      </c>
      <c r="D26" s="5"/>
      <c r="E26" s="5"/>
      <c r="F26" s="10">
        <v>2</v>
      </c>
      <c r="G26" s="21">
        <v>228.31858406999999</v>
      </c>
      <c r="H26" s="1">
        <f>ROUND(G26*F26,2)</f>
        <v>456.64</v>
      </c>
      <c r="I26" s="6">
        <v>0.13</v>
      </c>
      <c r="J26" s="1">
        <f t="shared" si="3"/>
        <v>59.36</v>
      </c>
      <c r="K26" s="1">
        <f t="shared" si="4"/>
        <v>516</v>
      </c>
    </row>
    <row r="27" spans="1:19">
      <c r="A27" s="1" t="s">
        <v>11</v>
      </c>
      <c r="B27" s="4" t="s">
        <v>30</v>
      </c>
      <c r="C27" s="4" t="s">
        <v>55</v>
      </c>
      <c r="D27" s="5"/>
      <c r="E27" s="5"/>
      <c r="F27" s="10">
        <v>1</v>
      </c>
      <c r="G27" s="22">
        <v>224.77876105999999</v>
      </c>
      <c r="H27" s="1">
        <f>ROUND(G27*F27,2)</f>
        <v>224.78</v>
      </c>
      <c r="I27" s="6">
        <v>0.13</v>
      </c>
      <c r="J27" s="1">
        <f t="shared" si="3"/>
        <v>29.22</v>
      </c>
      <c r="K27" s="1">
        <f t="shared" si="4"/>
        <v>254</v>
      </c>
    </row>
    <row r="28" spans="1:19">
      <c r="A28" s="1" t="s">
        <v>11</v>
      </c>
      <c r="B28" s="4" t="s">
        <v>30</v>
      </c>
      <c r="C28" s="4" t="s">
        <v>56</v>
      </c>
      <c r="D28" s="5"/>
      <c r="E28" s="5"/>
      <c r="F28" s="10">
        <v>1</v>
      </c>
      <c r="G28" s="22">
        <v>150.44247788000001</v>
      </c>
      <c r="H28" s="1">
        <f>ROUND(G28*F28,2)</f>
        <v>150.44</v>
      </c>
      <c r="I28" s="6">
        <v>0.13</v>
      </c>
      <c r="J28" s="1">
        <f t="shared" si="3"/>
        <v>19.559999999999999</v>
      </c>
      <c r="K28" s="1">
        <f t="shared" si="4"/>
        <v>170</v>
      </c>
    </row>
    <row r="29" spans="1:19">
      <c r="A29" s="1" t="s">
        <v>11</v>
      </c>
      <c r="B29" s="4" t="s">
        <v>30</v>
      </c>
      <c r="C29" s="4" t="s">
        <v>57</v>
      </c>
      <c r="D29" s="5"/>
      <c r="E29" s="5"/>
      <c r="F29" s="10">
        <v>2</v>
      </c>
      <c r="G29" s="22">
        <v>294.69026549</v>
      </c>
      <c r="H29" s="1">
        <f>ROUND(G29*F29,2)</f>
        <v>589.38</v>
      </c>
      <c r="I29" s="6">
        <v>0.13</v>
      </c>
      <c r="J29" s="1">
        <f t="shared" si="3"/>
        <v>76.62</v>
      </c>
      <c r="K29" s="1">
        <f t="shared" si="4"/>
        <v>666</v>
      </c>
    </row>
    <row r="30" spans="1:19">
      <c r="A30" s="1" t="s">
        <v>11</v>
      </c>
      <c r="B30" s="4" t="s">
        <v>30</v>
      </c>
      <c r="C30" s="4" t="s">
        <v>58</v>
      </c>
      <c r="D30" s="5"/>
      <c r="E30" s="5"/>
      <c r="F30" s="10">
        <v>2</v>
      </c>
      <c r="G30" s="22">
        <v>186.72566372</v>
      </c>
      <c r="H30" s="1">
        <f>ROUND(G30*F30,2)</f>
        <v>373.45</v>
      </c>
      <c r="I30" s="6">
        <v>0.13</v>
      </c>
      <c r="J30" s="1">
        <f t="shared" si="3"/>
        <v>48.55</v>
      </c>
      <c r="K30" s="1">
        <f t="shared" si="4"/>
        <v>422</v>
      </c>
    </row>
    <row r="31" spans="1:19">
      <c r="A31" s="1" t="s">
        <v>11</v>
      </c>
      <c r="B31" s="4" t="s">
        <v>59</v>
      </c>
      <c r="C31" s="4" t="s">
        <v>60</v>
      </c>
      <c r="D31" s="5"/>
      <c r="E31" s="5"/>
      <c r="F31" s="10">
        <v>2</v>
      </c>
      <c r="G31" s="22">
        <v>198.23008849999999</v>
      </c>
      <c r="H31" s="1">
        <f>ROUND(G31*F31,2)</f>
        <v>396.46</v>
      </c>
      <c r="I31" s="6">
        <v>0.13</v>
      </c>
      <c r="J31" s="1">
        <f t="shared" si="3"/>
        <v>51.54</v>
      </c>
      <c r="K31" s="1">
        <f t="shared" si="4"/>
        <v>448</v>
      </c>
    </row>
    <row r="32" spans="1:19">
      <c r="A32" s="1" t="s">
        <v>11</v>
      </c>
      <c r="B32" s="4" t="s">
        <v>64</v>
      </c>
      <c r="C32" s="4" t="s">
        <v>61</v>
      </c>
      <c r="D32" s="5"/>
      <c r="E32" s="5"/>
      <c r="F32" s="10">
        <v>2</v>
      </c>
      <c r="G32" s="18">
        <v>51.327433628000001</v>
      </c>
      <c r="H32" s="1">
        <f>ROUND(G32*F32,2)</f>
        <v>102.65</v>
      </c>
      <c r="I32" s="6">
        <v>0.13</v>
      </c>
      <c r="J32" s="1">
        <f t="shared" ref="J32:J33" si="5">ROUND(H32*I32,2)</f>
        <v>13.34</v>
      </c>
      <c r="K32" s="1">
        <f t="shared" ref="K32:K33" si="6">SUM(H32,J32)</f>
        <v>115.99000000000001</v>
      </c>
    </row>
    <row r="33" spans="1:11">
      <c r="A33" s="1" t="s">
        <v>11</v>
      </c>
      <c r="B33" s="4" t="s">
        <v>62</v>
      </c>
      <c r="C33" s="4" t="s">
        <v>63</v>
      </c>
      <c r="D33" s="5"/>
      <c r="E33" s="5"/>
      <c r="F33" s="10">
        <v>1</v>
      </c>
      <c r="G33" s="18">
        <v>178.76106195</v>
      </c>
      <c r="H33" s="1">
        <f>ROUND(G33*F33,2)</f>
        <v>178.76</v>
      </c>
      <c r="I33" s="6">
        <v>0.13</v>
      </c>
      <c r="J33" s="1">
        <f t="shared" si="5"/>
        <v>23.24</v>
      </c>
      <c r="K33" s="1">
        <f t="shared" si="6"/>
        <v>202</v>
      </c>
    </row>
    <row r="34" spans="1:11">
      <c r="K34" s="21">
        <f>SUM(K2:K33)</f>
        <v>14260.01</v>
      </c>
    </row>
  </sheetData>
  <autoFilter ref="A1:K1"/>
  <sortState ref="A3:F20">
    <sortCondition ref="B1"/>
  </sortState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miya.zhou</dc:creator>
  <cp:lastModifiedBy>Matt.Zhou</cp:lastModifiedBy>
  <cp:lastPrinted>2020-06-01T05:44:05Z</cp:lastPrinted>
  <dcterms:created xsi:type="dcterms:W3CDTF">2018-11-20T01:09:19Z</dcterms:created>
  <dcterms:modified xsi:type="dcterms:W3CDTF">2020-11-25T08:58:26Z</dcterms:modified>
</cp:coreProperties>
</file>