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1-12月" sheetId="1" r:id="rId1"/>
    <sheet name="Sheet2" sheetId="2" r:id="rId2"/>
    <sheet name="Sheet3" sheetId="3" r:id="rId3"/>
  </sheets>
  <definedNames>
    <definedName name="_xlnm._FilterDatabase" localSheetId="0" hidden="1">'1-12月'!$A$2:$I$14</definedName>
  </definedNames>
  <calcPr calcId="125725"/>
</workbook>
</file>

<file path=xl/calcChain.xml><?xml version="1.0" encoding="utf-8"?>
<calcChain xmlns="http://schemas.openxmlformats.org/spreadsheetml/2006/main">
  <c r="N8" i="2"/>
  <c r="N7"/>
  <c r="N6"/>
  <c r="N3"/>
  <c r="H6"/>
  <c r="H2"/>
  <c r="N2" s="1"/>
  <c r="H3"/>
  <c r="H4"/>
  <c r="H5"/>
  <c r="H7"/>
  <c r="H8"/>
  <c r="N4" l="1"/>
  <c r="N5" s="1"/>
  <c r="D14" i="1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D3"/>
  <c r="E3" s="1"/>
</calcChain>
</file>

<file path=xl/sharedStrings.xml><?xml version="1.0" encoding="utf-8"?>
<sst xmlns="http://schemas.openxmlformats.org/spreadsheetml/2006/main" count="96" uniqueCount="90">
  <si>
    <t>0247355</t>
  </si>
  <si>
    <t>蒋谦涵</t>
  </si>
  <si>
    <t>8000114</t>
  </si>
  <si>
    <t>史佩华</t>
  </si>
  <si>
    <t>8001859</t>
  </si>
  <si>
    <t>程亦佳</t>
  </si>
  <si>
    <t>8003100</t>
  </si>
  <si>
    <t>李新华</t>
  </si>
  <si>
    <t>8003341</t>
  </si>
  <si>
    <t>徐海霞</t>
  </si>
  <si>
    <t>8005401</t>
  </si>
  <si>
    <t>连瑢</t>
  </si>
  <si>
    <t>8015033</t>
  </si>
  <si>
    <t>夏军</t>
  </si>
  <si>
    <t>8031884</t>
  </si>
  <si>
    <t>杨永</t>
  </si>
  <si>
    <t>8036259</t>
  </si>
  <si>
    <t>王倩</t>
  </si>
  <si>
    <t>8037284</t>
  </si>
  <si>
    <t>廖弘</t>
  </si>
  <si>
    <t>8038392</t>
  </si>
  <si>
    <t>刘莉</t>
  </si>
  <si>
    <t>TEMP001</t>
  </si>
  <si>
    <t>潘孝雄</t>
  </si>
  <si>
    <t>工号</t>
  </si>
  <si>
    <t>中文名</t>
  </si>
  <si>
    <t>证件号码</t>
  </si>
  <si>
    <t>330382199508075926</t>
  </si>
  <si>
    <t>310104197009144824</t>
  </si>
  <si>
    <t>310103197208262827</t>
  </si>
  <si>
    <t>310108196812154416</t>
  </si>
  <si>
    <t>320123197706220029</t>
  </si>
  <si>
    <t>310104197308212428</t>
  </si>
  <si>
    <t>330824197204050038</t>
  </si>
  <si>
    <t>440301197609084424</t>
  </si>
  <si>
    <t>330482197910250047</t>
  </si>
  <si>
    <t>310103198709305041</t>
  </si>
  <si>
    <t>310104198607077224</t>
  </si>
  <si>
    <t>31010419600314209X</t>
  </si>
  <si>
    <t>手机号码</t>
    <phoneticPr fontId="1" type="noConversion"/>
  </si>
  <si>
    <t>15868091268</t>
  </si>
  <si>
    <t>13381652371</t>
  </si>
  <si>
    <t>13918140489</t>
  </si>
  <si>
    <t>13061798726</t>
  </si>
  <si>
    <t>13501745565</t>
  </si>
  <si>
    <t>13621607886</t>
  </si>
  <si>
    <t>13916166045</t>
  </si>
  <si>
    <t>13651739079</t>
  </si>
  <si>
    <t>13817941089</t>
  </si>
  <si>
    <t>13764191077</t>
  </si>
  <si>
    <t>13816983004</t>
  </si>
  <si>
    <t>13122189959</t>
  </si>
  <si>
    <t>生日</t>
    <phoneticPr fontId="1" type="noConversion"/>
  </si>
  <si>
    <t>节日福利</t>
    <phoneticPr fontId="1" type="noConversion"/>
  </si>
  <si>
    <t>生日福利</t>
    <phoneticPr fontId="1" type="noConversion"/>
  </si>
  <si>
    <t>本月共计发放</t>
    <phoneticPr fontId="1" type="noConversion"/>
  </si>
  <si>
    <t>生日月份</t>
    <phoneticPr fontId="1" type="noConversion"/>
  </si>
  <si>
    <t>费用明细</t>
    <phoneticPr fontId="1" type="noConversion"/>
  </si>
  <si>
    <t>单价</t>
    <phoneticPr fontId="1" type="noConversion"/>
  </si>
  <si>
    <t>人头数</t>
    <phoneticPr fontId="1" type="noConversion"/>
  </si>
  <si>
    <t>序号</t>
    <phoneticPr fontId="1" type="noConversion"/>
  </si>
  <si>
    <t>收费时间</t>
    <phoneticPr fontId="1" type="noConversion"/>
  </si>
  <si>
    <t>发放时间</t>
    <phoneticPr fontId="1" type="noConversion"/>
  </si>
  <si>
    <t>发放月份</t>
    <phoneticPr fontId="1" type="noConversion"/>
  </si>
  <si>
    <t>剩余</t>
    <phoneticPr fontId="1" type="noConversion"/>
  </si>
  <si>
    <t>1月-6月</t>
    <phoneticPr fontId="1" type="noConversion"/>
  </si>
  <si>
    <t>7月</t>
    <phoneticPr fontId="1" type="noConversion"/>
  </si>
  <si>
    <t>6月账单</t>
    <phoneticPr fontId="1" type="noConversion"/>
  </si>
  <si>
    <t>7月账单</t>
    <phoneticPr fontId="1" type="noConversion"/>
  </si>
  <si>
    <t>8月账单</t>
    <phoneticPr fontId="1" type="noConversion"/>
  </si>
  <si>
    <t>5月账单</t>
    <phoneticPr fontId="1" type="noConversion"/>
  </si>
  <si>
    <t>8月</t>
    <phoneticPr fontId="1" type="noConversion"/>
  </si>
  <si>
    <t>9月</t>
    <phoneticPr fontId="1" type="noConversion"/>
  </si>
  <si>
    <t>9月账单</t>
    <phoneticPr fontId="1" type="noConversion"/>
  </si>
  <si>
    <t>10月</t>
    <phoneticPr fontId="1" type="noConversion"/>
  </si>
  <si>
    <t>1月-5月</t>
    <phoneticPr fontId="1" type="noConversion"/>
  </si>
  <si>
    <t>6月</t>
    <phoneticPr fontId="1" type="noConversion"/>
  </si>
  <si>
    <t>7月</t>
    <phoneticPr fontId="1" type="noConversion"/>
  </si>
  <si>
    <t>收费月份数</t>
    <phoneticPr fontId="1" type="noConversion"/>
  </si>
  <si>
    <t>收费月份</t>
    <phoneticPr fontId="1" type="noConversion"/>
  </si>
  <si>
    <t>8月</t>
    <phoneticPr fontId="1" type="noConversion"/>
  </si>
  <si>
    <t>额外费用</t>
    <phoneticPr fontId="1" type="noConversion"/>
  </si>
  <si>
    <t>10月账单</t>
    <phoneticPr fontId="1" type="noConversion"/>
  </si>
  <si>
    <t>10月</t>
    <phoneticPr fontId="1" type="noConversion"/>
  </si>
  <si>
    <t>无</t>
    <phoneticPr fontId="1" type="noConversion"/>
  </si>
  <si>
    <t>9月</t>
    <phoneticPr fontId="1" type="noConversion"/>
  </si>
  <si>
    <t>12月</t>
    <phoneticPr fontId="1" type="noConversion"/>
  </si>
  <si>
    <t>11月账单</t>
    <phoneticPr fontId="1" type="noConversion"/>
  </si>
  <si>
    <t>11月</t>
    <phoneticPr fontId="1" type="noConversion"/>
  </si>
  <si>
    <t>12月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</si>
</sst>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等线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zoomScaleNormal="100" workbookViewId="0">
      <selection activeCell="F14" sqref="F14"/>
    </sheetView>
  </sheetViews>
  <sheetFormatPr defaultRowHeight="13.5"/>
  <cols>
    <col min="3" max="5" width="20.5" customWidth="1"/>
    <col min="6" max="6" width="14.375" customWidth="1"/>
    <col min="9" max="9" width="15.375" customWidth="1"/>
  </cols>
  <sheetData>
    <row r="1" spans="1:9" ht="18.75" customHeight="1">
      <c r="A1" s="11" t="s">
        <v>24</v>
      </c>
      <c r="B1" s="11" t="s">
        <v>25</v>
      </c>
      <c r="C1" s="11" t="s">
        <v>26</v>
      </c>
      <c r="D1" s="11" t="s">
        <v>52</v>
      </c>
      <c r="E1" s="9" t="s">
        <v>56</v>
      </c>
      <c r="F1" s="11" t="s">
        <v>39</v>
      </c>
      <c r="G1" s="7" t="s">
        <v>86</v>
      </c>
      <c r="H1" s="8"/>
      <c r="I1" s="9" t="s">
        <v>55</v>
      </c>
    </row>
    <row r="2" spans="1:9" ht="28.5" customHeight="1">
      <c r="A2" s="11"/>
      <c r="B2" s="11"/>
      <c r="C2" s="11"/>
      <c r="D2" s="11"/>
      <c r="E2" s="10"/>
      <c r="F2" s="11"/>
      <c r="G2" s="3" t="s">
        <v>53</v>
      </c>
      <c r="H2" s="3" t="s">
        <v>54</v>
      </c>
      <c r="I2" s="10"/>
    </row>
    <row r="3" spans="1:9" ht="20.25" customHeight="1">
      <c r="A3" s="1" t="s">
        <v>0</v>
      </c>
      <c r="B3" s="1" t="s">
        <v>1</v>
      </c>
      <c r="C3" s="1" t="s">
        <v>27</v>
      </c>
      <c r="D3" s="2" t="str">
        <f>TEXT(MID(C3,7,8),"0-00-00")</f>
        <v>1995-08-07</v>
      </c>
      <c r="E3" s="2">
        <f>MONTH(D3)</f>
        <v>8</v>
      </c>
      <c r="F3" s="4" t="s">
        <v>40</v>
      </c>
      <c r="G3" s="4"/>
      <c r="H3" s="4"/>
      <c r="I3" s="4">
        <v>0</v>
      </c>
    </row>
    <row r="4" spans="1:9" ht="20.25" customHeight="1">
      <c r="A4" s="1" t="s">
        <v>2</v>
      </c>
      <c r="B4" s="1" t="s">
        <v>3</v>
      </c>
      <c r="C4" s="1" t="s">
        <v>28</v>
      </c>
      <c r="D4" s="2" t="str">
        <f t="shared" ref="D4:D14" si="0">TEXT(MID(C4,7,8),"0-00-00")</f>
        <v>1970-09-14</v>
      </c>
      <c r="E4" s="2">
        <f t="shared" ref="E4:E14" si="1">MONTH(D4)</f>
        <v>9</v>
      </c>
      <c r="F4" s="4" t="s">
        <v>41</v>
      </c>
      <c r="G4" s="4"/>
      <c r="H4" s="4"/>
      <c r="I4" s="4">
        <v>0</v>
      </c>
    </row>
    <row r="5" spans="1:9" ht="20.25" customHeight="1">
      <c r="A5" s="1" t="s">
        <v>4</v>
      </c>
      <c r="B5" s="1" t="s">
        <v>5</v>
      </c>
      <c r="C5" s="1" t="s">
        <v>29</v>
      </c>
      <c r="D5" s="2" t="str">
        <f t="shared" si="0"/>
        <v>1972-08-26</v>
      </c>
      <c r="E5" s="2">
        <f t="shared" si="1"/>
        <v>8</v>
      </c>
      <c r="F5" s="4" t="s">
        <v>42</v>
      </c>
      <c r="G5" s="4"/>
      <c r="H5" s="4"/>
      <c r="I5" s="4">
        <v>0</v>
      </c>
    </row>
    <row r="6" spans="1:9" ht="20.25" customHeight="1">
      <c r="A6" s="1" t="s">
        <v>6</v>
      </c>
      <c r="B6" s="1" t="s">
        <v>7</v>
      </c>
      <c r="C6" s="1" t="s">
        <v>30</v>
      </c>
      <c r="D6" s="2" t="str">
        <f t="shared" si="0"/>
        <v>1968-12-15</v>
      </c>
      <c r="E6" s="2">
        <f t="shared" si="1"/>
        <v>12</v>
      </c>
      <c r="F6" s="4" t="s">
        <v>43</v>
      </c>
      <c r="G6" s="4"/>
      <c r="H6" s="4">
        <v>300</v>
      </c>
      <c r="I6" s="4">
        <v>300</v>
      </c>
    </row>
    <row r="7" spans="1:9" ht="20.25" customHeight="1">
      <c r="A7" s="1" t="s">
        <v>8</v>
      </c>
      <c r="B7" s="1" t="s">
        <v>9</v>
      </c>
      <c r="C7" s="1" t="s">
        <v>31</v>
      </c>
      <c r="D7" s="2" t="str">
        <f t="shared" si="0"/>
        <v>1977-06-22</v>
      </c>
      <c r="E7" s="2">
        <f t="shared" si="1"/>
        <v>6</v>
      </c>
      <c r="F7" s="4" t="s">
        <v>44</v>
      </c>
      <c r="G7" s="4"/>
      <c r="H7" s="4"/>
      <c r="I7" s="4">
        <v>0</v>
      </c>
    </row>
    <row r="8" spans="1:9" ht="20.25" customHeight="1">
      <c r="A8" s="1" t="s">
        <v>10</v>
      </c>
      <c r="B8" s="1" t="s">
        <v>11</v>
      </c>
      <c r="C8" s="1" t="s">
        <v>32</v>
      </c>
      <c r="D8" s="2" t="str">
        <f t="shared" si="0"/>
        <v>1973-08-21</v>
      </c>
      <c r="E8" s="2">
        <f t="shared" si="1"/>
        <v>8</v>
      </c>
      <c r="F8" s="4" t="s">
        <v>45</v>
      </c>
      <c r="G8" s="4"/>
      <c r="H8" s="4"/>
      <c r="I8" s="4">
        <v>0</v>
      </c>
    </row>
    <row r="9" spans="1:9" ht="20.25" customHeight="1">
      <c r="A9" s="1" t="s">
        <v>12</v>
      </c>
      <c r="B9" s="1" t="s">
        <v>13</v>
      </c>
      <c r="C9" s="1" t="s">
        <v>33</v>
      </c>
      <c r="D9" s="2" t="str">
        <f t="shared" si="0"/>
        <v>1972-04-05</v>
      </c>
      <c r="E9" s="2">
        <f t="shared" si="1"/>
        <v>4</v>
      </c>
      <c r="F9" s="4" t="s">
        <v>46</v>
      </c>
      <c r="G9" s="4"/>
      <c r="H9" s="4"/>
      <c r="I9" s="4">
        <v>0</v>
      </c>
    </row>
    <row r="10" spans="1:9" ht="20.25" customHeight="1">
      <c r="A10" s="1" t="s">
        <v>14</v>
      </c>
      <c r="B10" s="1" t="s">
        <v>15</v>
      </c>
      <c r="C10" s="1" t="s">
        <v>34</v>
      </c>
      <c r="D10" s="2" t="str">
        <f t="shared" si="0"/>
        <v>1976-09-08</v>
      </c>
      <c r="E10" s="2">
        <f t="shared" si="1"/>
        <v>9</v>
      </c>
      <c r="F10" s="4" t="s">
        <v>47</v>
      </c>
      <c r="G10" s="4"/>
      <c r="H10" s="4"/>
      <c r="I10" s="4">
        <v>0</v>
      </c>
    </row>
    <row r="11" spans="1:9" ht="20.25" customHeight="1">
      <c r="A11" s="1" t="s">
        <v>16</v>
      </c>
      <c r="B11" s="1" t="s">
        <v>17</v>
      </c>
      <c r="C11" s="1" t="s">
        <v>35</v>
      </c>
      <c r="D11" s="2" t="str">
        <f t="shared" si="0"/>
        <v>1979-10-25</v>
      </c>
      <c r="E11" s="2">
        <f t="shared" si="1"/>
        <v>10</v>
      </c>
      <c r="F11" s="4" t="s">
        <v>48</v>
      </c>
      <c r="G11" s="4"/>
      <c r="H11" s="4"/>
      <c r="I11" s="4">
        <v>0</v>
      </c>
    </row>
    <row r="12" spans="1:9" ht="20.25" customHeight="1">
      <c r="A12" s="1" t="s">
        <v>18</v>
      </c>
      <c r="B12" s="1" t="s">
        <v>19</v>
      </c>
      <c r="C12" s="1" t="s">
        <v>36</v>
      </c>
      <c r="D12" s="2" t="str">
        <f t="shared" si="0"/>
        <v>1987-09-30</v>
      </c>
      <c r="E12" s="2">
        <f t="shared" si="1"/>
        <v>9</v>
      </c>
      <c r="F12" s="4" t="s">
        <v>49</v>
      </c>
      <c r="G12" s="4"/>
      <c r="H12" s="4"/>
      <c r="I12" s="4">
        <v>0</v>
      </c>
    </row>
    <row r="13" spans="1:9" ht="20.25" customHeight="1">
      <c r="A13" s="1" t="s">
        <v>20</v>
      </c>
      <c r="B13" s="1" t="s">
        <v>21</v>
      </c>
      <c r="C13" s="1" t="s">
        <v>37</v>
      </c>
      <c r="D13" s="2" t="str">
        <f t="shared" si="0"/>
        <v>1986-07-07</v>
      </c>
      <c r="E13" s="2">
        <f t="shared" si="1"/>
        <v>7</v>
      </c>
      <c r="F13" s="4" t="s">
        <v>50</v>
      </c>
      <c r="G13" s="4"/>
      <c r="H13" s="4"/>
      <c r="I13" s="4">
        <v>0</v>
      </c>
    </row>
    <row r="14" spans="1:9" ht="20.25" customHeight="1">
      <c r="A14" s="1" t="s">
        <v>22</v>
      </c>
      <c r="B14" s="1" t="s">
        <v>23</v>
      </c>
      <c r="C14" s="1" t="s">
        <v>38</v>
      </c>
      <c r="D14" s="2" t="str">
        <f t="shared" si="0"/>
        <v>1960-03-14</v>
      </c>
      <c r="E14" s="2">
        <f t="shared" si="1"/>
        <v>3</v>
      </c>
      <c r="F14" s="4" t="s">
        <v>51</v>
      </c>
      <c r="G14" s="4"/>
      <c r="H14" s="4"/>
      <c r="I14" s="4">
        <v>0</v>
      </c>
    </row>
  </sheetData>
  <autoFilter ref="A2:I14">
    <filterColumn colId="6"/>
    <filterColumn colId="7"/>
  </autoFilter>
  <mergeCells count="8">
    <mergeCell ref="G1:H1"/>
    <mergeCell ref="I1:I2"/>
    <mergeCell ref="A1:A2"/>
    <mergeCell ref="B1:B2"/>
    <mergeCell ref="C1:C2"/>
    <mergeCell ref="D1:D2"/>
    <mergeCell ref="F1:F2"/>
    <mergeCell ref="E1:E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E22" sqref="E22"/>
    </sheetView>
  </sheetViews>
  <sheetFormatPr defaultRowHeight="13.5"/>
  <cols>
    <col min="4" max="4" width="13.875" customWidth="1"/>
  </cols>
  <sheetData>
    <row r="1" spans="1:14">
      <c r="A1" t="s">
        <v>60</v>
      </c>
      <c r="B1" t="s">
        <v>61</v>
      </c>
      <c r="C1" t="s">
        <v>79</v>
      </c>
      <c r="D1" t="s">
        <v>78</v>
      </c>
      <c r="E1" t="s">
        <v>58</v>
      </c>
      <c r="F1" t="s">
        <v>59</v>
      </c>
      <c r="G1" t="s">
        <v>81</v>
      </c>
      <c r="H1" t="s">
        <v>57</v>
      </c>
      <c r="I1" t="s">
        <v>62</v>
      </c>
      <c r="J1" t="s">
        <v>63</v>
      </c>
      <c r="K1" t="s">
        <v>58</v>
      </c>
      <c r="L1" t="s">
        <v>59</v>
      </c>
      <c r="M1" t="s">
        <v>57</v>
      </c>
      <c r="N1" t="s">
        <v>64</v>
      </c>
    </row>
    <row r="2" spans="1:14">
      <c r="A2">
        <v>1</v>
      </c>
      <c r="B2" t="s">
        <v>70</v>
      </c>
      <c r="C2" t="s">
        <v>75</v>
      </c>
      <c r="D2">
        <v>5</v>
      </c>
      <c r="E2">
        <v>170</v>
      </c>
      <c r="F2">
        <v>12</v>
      </c>
      <c r="G2">
        <v>0</v>
      </c>
      <c r="H2">
        <f t="shared" ref="H2:H5" si="0">D2*E2*F2+G2</f>
        <v>10200</v>
      </c>
      <c r="I2" s="5">
        <v>43983</v>
      </c>
      <c r="J2" s="5" t="s">
        <v>65</v>
      </c>
      <c r="K2">
        <v>300</v>
      </c>
      <c r="L2">
        <v>12</v>
      </c>
      <c r="M2">
        <v>8100</v>
      </c>
      <c r="N2">
        <f>H2-M2</f>
        <v>2100</v>
      </c>
    </row>
    <row r="3" spans="1:14">
      <c r="A3">
        <v>2</v>
      </c>
      <c r="B3" t="s">
        <v>67</v>
      </c>
      <c r="C3" t="s">
        <v>76</v>
      </c>
      <c r="D3">
        <v>1</v>
      </c>
      <c r="E3">
        <v>170</v>
      </c>
      <c r="F3">
        <v>12</v>
      </c>
      <c r="G3">
        <v>0</v>
      </c>
      <c r="H3">
        <f t="shared" si="0"/>
        <v>2040</v>
      </c>
      <c r="I3" s="5">
        <v>44013</v>
      </c>
      <c r="J3" t="s">
        <v>66</v>
      </c>
      <c r="K3">
        <v>300</v>
      </c>
      <c r="L3">
        <v>12</v>
      </c>
      <c r="M3">
        <v>300</v>
      </c>
      <c r="N3">
        <f t="shared" ref="N3:N6" si="1">N2+H3-M3</f>
        <v>3840</v>
      </c>
    </row>
    <row r="4" spans="1:14">
      <c r="A4">
        <v>3</v>
      </c>
      <c r="B4" s="5" t="s">
        <v>68</v>
      </c>
      <c r="C4" s="5" t="s">
        <v>77</v>
      </c>
      <c r="D4">
        <v>1</v>
      </c>
      <c r="E4">
        <v>170</v>
      </c>
      <c r="F4">
        <v>12</v>
      </c>
      <c r="G4">
        <v>0</v>
      </c>
      <c r="H4">
        <f t="shared" si="0"/>
        <v>2040</v>
      </c>
      <c r="I4" s="5">
        <v>44044</v>
      </c>
      <c r="J4" t="s">
        <v>71</v>
      </c>
      <c r="K4">
        <v>300</v>
      </c>
      <c r="L4">
        <v>12</v>
      </c>
      <c r="M4">
        <v>900</v>
      </c>
      <c r="N4">
        <f t="shared" si="1"/>
        <v>4980</v>
      </c>
    </row>
    <row r="5" spans="1:14">
      <c r="A5">
        <v>4</v>
      </c>
      <c r="B5" t="s">
        <v>69</v>
      </c>
      <c r="C5" t="s">
        <v>80</v>
      </c>
      <c r="D5">
        <v>1</v>
      </c>
      <c r="E5">
        <v>170</v>
      </c>
      <c r="F5">
        <v>12</v>
      </c>
      <c r="G5">
        <v>0</v>
      </c>
      <c r="H5">
        <f t="shared" si="0"/>
        <v>2040</v>
      </c>
      <c r="I5" s="5">
        <v>44075</v>
      </c>
      <c r="J5" t="s">
        <v>72</v>
      </c>
      <c r="K5">
        <v>300</v>
      </c>
      <c r="L5">
        <v>12</v>
      </c>
      <c r="M5">
        <v>900</v>
      </c>
      <c r="N5">
        <f t="shared" si="1"/>
        <v>6120</v>
      </c>
    </row>
    <row r="6" spans="1:14">
      <c r="A6">
        <v>5</v>
      </c>
      <c r="B6" t="s">
        <v>73</v>
      </c>
      <c r="C6" t="s">
        <v>85</v>
      </c>
      <c r="D6">
        <v>1</v>
      </c>
      <c r="E6">
        <v>170</v>
      </c>
      <c r="F6">
        <v>12</v>
      </c>
      <c r="G6">
        <v>3000</v>
      </c>
      <c r="H6">
        <f>D6*E6*F6+G6</f>
        <v>5040</v>
      </c>
      <c r="I6" s="5">
        <v>44103</v>
      </c>
      <c r="J6" t="s">
        <v>74</v>
      </c>
      <c r="K6">
        <v>300</v>
      </c>
      <c r="L6">
        <v>12</v>
      </c>
      <c r="M6">
        <v>6900</v>
      </c>
      <c r="N6">
        <f t="shared" si="1"/>
        <v>4260</v>
      </c>
    </row>
    <row r="7" spans="1:14">
      <c r="A7">
        <v>6</v>
      </c>
      <c r="B7" t="s">
        <v>82</v>
      </c>
      <c r="C7" t="s">
        <v>83</v>
      </c>
      <c r="D7">
        <v>1</v>
      </c>
      <c r="E7">
        <v>170</v>
      </c>
      <c r="F7">
        <v>12</v>
      </c>
      <c r="G7">
        <v>0</v>
      </c>
      <c r="H7">
        <f t="shared" ref="H7:H8" si="2">D7*E7*F7</f>
        <v>2040</v>
      </c>
      <c r="I7" s="6" t="s">
        <v>84</v>
      </c>
      <c r="J7" s="6" t="s">
        <v>84</v>
      </c>
      <c r="K7" s="6" t="s">
        <v>84</v>
      </c>
      <c r="L7" s="6" t="s">
        <v>84</v>
      </c>
      <c r="M7">
        <v>0</v>
      </c>
      <c r="N7">
        <f>N6+H7-M7</f>
        <v>6300</v>
      </c>
    </row>
    <row r="8" spans="1:14">
      <c r="A8">
        <v>7</v>
      </c>
      <c r="B8" t="s">
        <v>87</v>
      </c>
      <c r="C8" t="s">
        <v>88</v>
      </c>
      <c r="D8">
        <v>1</v>
      </c>
      <c r="E8">
        <v>170</v>
      </c>
      <c r="F8">
        <v>12</v>
      </c>
      <c r="G8">
        <v>0</v>
      </c>
      <c r="H8">
        <f t="shared" si="2"/>
        <v>2040</v>
      </c>
      <c r="I8" s="5">
        <v>44166</v>
      </c>
      <c r="J8" t="s">
        <v>89</v>
      </c>
      <c r="K8">
        <v>300</v>
      </c>
      <c r="L8">
        <v>12</v>
      </c>
      <c r="M8">
        <v>300</v>
      </c>
      <c r="N8">
        <f>N7+H8-M8</f>
        <v>8040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1-12月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2020-11-27T03:11:48Z</dcterms:modified>
</cp:coreProperties>
</file>