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xls\"/>
    </mc:Choice>
  </mc:AlternateContent>
  <bookViews>
    <workbookView xWindow="360" yWindow="90" windowWidth="20730" windowHeight="10455"/>
  </bookViews>
  <sheets>
    <sheet name="Normal Padrão" sheetId="1" r:id="rId1"/>
    <sheet name="Qui-quadrado" sheetId="2" r:id="rId2"/>
    <sheet name="t-student" sheetId="3" r:id="rId3"/>
    <sheet name="F Snedecor" sheetId="4" r:id="rId4"/>
  </sheets>
  <calcPr calcId="152511"/>
</workbook>
</file>

<file path=xl/calcChain.xml><?xml version="1.0" encoding="utf-8"?>
<calcChain xmlns="http://schemas.openxmlformats.org/spreadsheetml/2006/main">
  <c r="B14" i="1" l="1"/>
  <c r="B10" i="1"/>
  <c r="G3" i="1"/>
  <c r="H3" i="1"/>
  <c r="I3" i="1"/>
  <c r="J3" i="1"/>
  <c r="K3" i="1"/>
  <c r="L3" i="1"/>
  <c r="M3" i="1"/>
  <c r="N3" i="1"/>
  <c r="O3" i="1"/>
  <c r="F3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B17" i="4"/>
  <c r="B15" i="3"/>
  <c r="B16" i="2"/>
  <c r="B12" i="2"/>
  <c r="F38" i="2"/>
  <c r="F39" i="2"/>
  <c r="G5" i="2"/>
  <c r="H5" i="2"/>
  <c r="I5" i="2"/>
  <c r="J5" i="2"/>
  <c r="K5" i="2"/>
  <c r="L5" i="2"/>
  <c r="M5" i="2"/>
  <c r="N5" i="2"/>
  <c r="O5" i="2"/>
  <c r="G6" i="2"/>
  <c r="H6" i="2"/>
  <c r="I6" i="2"/>
  <c r="J6" i="2"/>
  <c r="K6" i="2"/>
  <c r="L6" i="2"/>
  <c r="M6" i="2"/>
  <c r="N6" i="2"/>
  <c r="O6" i="2"/>
  <c r="G7" i="2"/>
  <c r="H7" i="2"/>
  <c r="I7" i="2"/>
  <c r="J7" i="2"/>
  <c r="K7" i="2"/>
  <c r="L7" i="2"/>
  <c r="M7" i="2"/>
  <c r="N7" i="2"/>
  <c r="O7" i="2"/>
  <c r="G8" i="2"/>
  <c r="H8" i="2"/>
  <c r="I8" i="2"/>
  <c r="J8" i="2"/>
  <c r="K8" i="2"/>
  <c r="L8" i="2"/>
  <c r="M8" i="2"/>
  <c r="N8" i="2"/>
  <c r="O8" i="2"/>
  <c r="G9" i="2"/>
  <c r="H9" i="2"/>
  <c r="I9" i="2"/>
  <c r="J9" i="2"/>
  <c r="K9" i="2"/>
  <c r="L9" i="2"/>
  <c r="M9" i="2"/>
  <c r="N9" i="2"/>
  <c r="O9" i="2"/>
  <c r="G10" i="2"/>
  <c r="H10" i="2"/>
  <c r="I10" i="2"/>
  <c r="J10" i="2"/>
  <c r="K10" i="2"/>
  <c r="L10" i="2"/>
  <c r="M10" i="2"/>
  <c r="N10" i="2"/>
  <c r="O10" i="2"/>
  <c r="G11" i="2"/>
  <c r="H11" i="2"/>
  <c r="I11" i="2"/>
  <c r="J11" i="2"/>
  <c r="K11" i="2"/>
  <c r="L11" i="2"/>
  <c r="M11" i="2"/>
  <c r="N11" i="2"/>
  <c r="O11" i="2"/>
  <c r="G12" i="2"/>
  <c r="H12" i="2"/>
  <c r="I12" i="2"/>
  <c r="J12" i="2"/>
  <c r="K12" i="2"/>
  <c r="L12" i="2"/>
  <c r="M12" i="2"/>
  <c r="N12" i="2"/>
  <c r="O12" i="2"/>
  <c r="G13" i="2"/>
  <c r="H13" i="2"/>
  <c r="I13" i="2"/>
  <c r="J13" i="2"/>
  <c r="K13" i="2"/>
  <c r="L13" i="2"/>
  <c r="M13" i="2"/>
  <c r="N13" i="2"/>
  <c r="O13" i="2"/>
  <c r="G14" i="2"/>
  <c r="H14" i="2"/>
  <c r="I14" i="2"/>
  <c r="J14" i="2"/>
  <c r="K14" i="2"/>
  <c r="L14" i="2"/>
  <c r="M14" i="2"/>
  <c r="N14" i="2"/>
  <c r="O14" i="2"/>
  <c r="G15" i="2"/>
  <c r="H15" i="2"/>
  <c r="I15" i="2"/>
  <c r="J15" i="2"/>
  <c r="K15" i="2"/>
  <c r="L15" i="2"/>
  <c r="M15" i="2"/>
  <c r="N15" i="2"/>
  <c r="O15" i="2"/>
  <c r="G16" i="2"/>
  <c r="H16" i="2"/>
  <c r="I16" i="2"/>
  <c r="J16" i="2"/>
  <c r="K16" i="2"/>
  <c r="L16" i="2"/>
  <c r="M16" i="2"/>
  <c r="N16" i="2"/>
  <c r="O16" i="2"/>
  <c r="G17" i="2"/>
  <c r="H17" i="2"/>
  <c r="I17" i="2"/>
  <c r="J17" i="2"/>
  <c r="K17" i="2"/>
  <c r="L17" i="2"/>
  <c r="M17" i="2"/>
  <c r="N17" i="2"/>
  <c r="O17" i="2"/>
  <c r="G18" i="2"/>
  <c r="H18" i="2"/>
  <c r="I18" i="2"/>
  <c r="J18" i="2"/>
  <c r="K18" i="2"/>
  <c r="L18" i="2"/>
  <c r="M18" i="2"/>
  <c r="N18" i="2"/>
  <c r="O18" i="2"/>
  <c r="G19" i="2"/>
  <c r="H19" i="2"/>
  <c r="I19" i="2"/>
  <c r="J19" i="2"/>
  <c r="K19" i="2"/>
  <c r="L19" i="2"/>
  <c r="M19" i="2"/>
  <c r="N19" i="2"/>
  <c r="O19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G22" i="2"/>
  <c r="H22" i="2"/>
  <c r="I22" i="2"/>
  <c r="J22" i="2"/>
  <c r="K22" i="2"/>
  <c r="L22" i="2"/>
  <c r="M22" i="2"/>
  <c r="N22" i="2"/>
  <c r="O22" i="2"/>
  <c r="G23" i="2"/>
  <c r="H23" i="2"/>
  <c r="I23" i="2"/>
  <c r="J23" i="2"/>
  <c r="K23" i="2"/>
  <c r="L23" i="2"/>
  <c r="M23" i="2"/>
  <c r="N23" i="2"/>
  <c r="O23" i="2"/>
  <c r="G24" i="2"/>
  <c r="H24" i="2"/>
  <c r="I24" i="2"/>
  <c r="J24" i="2"/>
  <c r="K24" i="2"/>
  <c r="L24" i="2"/>
  <c r="M24" i="2"/>
  <c r="N24" i="2"/>
  <c r="O24" i="2"/>
  <c r="G25" i="2"/>
  <c r="H25" i="2"/>
  <c r="I25" i="2"/>
  <c r="J25" i="2"/>
  <c r="K25" i="2"/>
  <c r="L25" i="2"/>
  <c r="M25" i="2"/>
  <c r="N25" i="2"/>
  <c r="O25" i="2"/>
  <c r="G26" i="2"/>
  <c r="H26" i="2"/>
  <c r="I26" i="2"/>
  <c r="J26" i="2"/>
  <c r="K26" i="2"/>
  <c r="L26" i="2"/>
  <c r="M26" i="2"/>
  <c r="N26" i="2"/>
  <c r="O26" i="2"/>
  <c r="G27" i="2"/>
  <c r="H27" i="2"/>
  <c r="I27" i="2"/>
  <c r="J27" i="2"/>
  <c r="K27" i="2"/>
  <c r="L27" i="2"/>
  <c r="M27" i="2"/>
  <c r="N27" i="2"/>
  <c r="O27" i="2"/>
  <c r="G28" i="2"/>
  <c r="H28" i="2"/>
  <c r="I28" i="2"/>
  <c r="J28" i="2"/>
  <c r="K28" i="2"/>
  <c r="L28" i="2"/>
  <c r="M28" i="2"/>
  <c r="N28" i="2"/>
  <c r="O28" i="2"/>
  <c r="G29" i="2"/>
  <c r="H29" i="2"/>
  <c r="I29" i="2"/>
  <c r="J29" i="2"/>
  <c r="K29" i="2"/>
  <c r="L29" i="2"/>
  <c r="M29" i="2"/>
  <c r="N29" i="2"/>
  <c r="O29" i="2"/>
  <c r="G30" i="2"/>
  <c r="H30" i="2"/>
  <c r="I30" i="2"/>
  <c r="J30" i="2"/>
  <c r="K30" i="2"/>
  <c r="L30" i="2"/>
  <c r="M30" i="2"/>
  <c r="N30" i="2"/>
  <c r="O30" i="2"/>
  <c r="G31" i="2"/>
  <c r="H31" i="2"/>
  <c r="I31" i="2"/>
  <c r="J31" i="2"/>
  <c r="K31" i="2"/>
  <c r="L31" i="2"/>
  <c r="M31" i="2"/>
  <c r="N31" i="2"/>
  <c r="O31" i="2"/>
  <c r="G32" i="2"/>
  <c r="H32" i="2"/>
  <c r="I32" i="2"/>
  <c r="J32" i="2"/>
  <c r="K32" i="2"/>
  <c r="L32" i="2"/>
  <c r="M32" i="2"/>
  <c r="N32" i="2"/>
  <c r="O32" i="2"/>
  <c r="G33" i="2"/>
  <c r="H33" i="2"/>
  <c r="I33" i="2"/>
  <c r="J33" i="2"/>
  <c r="K33" i="2"/>
  <c r="L33" i="2"/>
  <c r="M33" i="2"/>
  <c r="N33" i="2"/>
  <c r="O33" i="2"/>
  <c r="G34" i="2"/>
  <c r="H34" i="2"/>
  <c r="I34" i="2"/>
  <c r="J34" i="2"/>
  <c r="K34" i="2"/>
  <c r="L34" i="2"/>
  <c r="M34" i="2"/>
  <c r="N34" i="2"/>
  <c r="O34" i="2"/>
  <c r="G35" i="2"/>
  <c r="H35" i="2"/>
  <c r="I35" i="2"/>
  <c r="J35" i="2"/>
  <c r="K35" i="2"/>
  <c r="L35" i="2"/>
  <c r="M35" i="2"/>
  <c r="N35" i="2"/>
  <c r="O35" i="2"/>
  <c r="G36" i="2"/>
  <c r="H36" i="2"/>
  <c r="I36" i="2"/>
  <c r="J36" i="2"/>
  <c r="K36" i="2"/>
  <c r="L36" i="2"/>
  <c r="M36" i="2"/>
  <c r="N36" i="2"/>
  <c r="O36" i="2"/>
  <c r="G37" i="2"/>
  <c r="H37" i="2"/>
  <c r="I37" i="2"/>
  <c r="J37" i="2"/>
  <c r="K37" i="2"/>
  <c r="L37" i="2"/>
  <c r="M37" i="2"/>
  <c r="N37" i="2"/>
  <c r="O37" i="2"/>
  <c r="G38" i="2"/>
  <c r="H38" i="2"/>
  <c r="I38" i="2"/>
  <c r="J38" i="2"/>
  <c r="K38" i="2"/>
  <c r="L38" i="2"/>
  <c r="M38" i="2"/>
  <c r="N38" i="2"/>
  <c r="O38" i="2"/>
  <c r="G39" i="2"/>
  <c r="H39" i="2"/>
  <c r="I39" i="2"/>
  <c r="J39" i="2"/>
  <c r="K39" i="2"/>
  <c r="L39" i="2"/>
  <c r="M39" i="2"/>
  <c r="N39" i="2"/>
  <c r="O39" i="2"/>
  <c r="H4" i="2"/>
  <c r="I4" i="2"/>
  <c r="J4" i="2"/>
  <c r="K4" i="2"/>
  <c r="L4" i="2"/>
  <c r="M4" i="2"/>
  <c r="N4" i="2"/>
  <c r="O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G3" i="2"/>
  <c r="H3" i="2"/>
  <c r="I3" i="2"/>
  <c r="J3" i="2"/>
  <c r="K3" i="2"/>
  <c r="L3" i="2"/>
  <c r="M3" i="2"/>
  <c r="N3" i="2"/>
  <c r="O3" i="2"/>
  <c r="G4" i="2"/>
  <c r="F4" i="2"/>
  <c r="F3" i="2"/>
  <c r="G37" i="3"/>
  <c r="H37" i="3"/>
  <c r="I37" i="3"/>
  <c r="J37" i="3"/>
  <c r="F37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F5" i="3"/>
  <c r="F6" i="3"/>
  <c r="F3" i="3"/>
  <c r="B11" i="3"/>
  <c r="T3" i="4"/>
  <c r="U3" i="4"/>
  <c r="V3" i="4"/>
  <c r="W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B12" i="4"/>
</calcChain>
</file>

<file path=xl/sharedStrings.xml><?xml version="1.0" encoding="utf-8"?>
<sst xmlns="http://schemas.openxmlformats.org/spreadsheetml/2006/main" count="34" uniqueCount="20">
  <si>
    <r>
      <t>P(</t>
    </r>
    <r>
      <rPr>
        <i/>
        <sz val="11"/>
        <color indexed="8"/>
        <rFont val="Calibri"/>
        <family val="2"/>
      </rPr>
      <t>F</t>
    </r>
    <r>
      <rPr>
        <i/>
        <vertAlign val="subscript"/>
        <sz val="11"/>
        <color indexed="8"/>
        <rFont val="Calibri"/>
        <family val="2"/>
      </rPr>
      <t>g</t>
    </r>
    <r>
      <rPr>
        <vertAlign val="subscript"/>
        <sz val="11"/>
        <color indexed="8"/>
        <rFont val="Calibri"/>
        <family val="2"/>
      </rPr>
      <t>1,</t>
    </r>
    <r>
      <rPr>
        <i/>
        <vertAlign val="subscript"/>
        <sz val="11"/>
        <color indexed="8"/>
        <rFont val="Calibri"/>
        <family val="2"/>
      </rPr>
      <t>g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indexed="8"/>
        <rFont val="Calibri"/>
        <family val="2"/>
      </rPr>
      <t>F</t>
    </r>
    <r>
      <rPr>
        <i/>
        <vertAlign val="subscript"/>
        <sz val="11"/>
        <color indexed="8"/>
        <rFont val="Calibri"/>
        <family val="2"/>
      </rPr>
      <t>tab</t>
    </r>
    <r>
      <rPr>
        <sz val="11"/>
        <color theme="1"/>
        <rFont val="Calibri"/>
        <family val="2"/>
        <scheme val="minor"/>
      </rPr>
      <t>) =</t>
    </r>
  </si>
  <si>
    <r>
      <rPr>
        <i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1 =</t>
    </r>
  </si>
  <si>
    <r>
      <rPr>
        <i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2 =</t>
    </r>
  </si>
  <si>
    <r>
      <rPr>
        <i/>
        <sz val="11"/>
        <color indexed="8"/>
        <rFont val="Calibri"/>
        <family val="2"/>
      </rPr>
      <t>F</t>
    </r>
    <r>
      <rPr>
        <i/>
        <vertAlign val="subscript"/>
        <sz val="11"/>
        <color indexed="8"/>
        <rFont val="Calibri"/>
        <family val="2"/>
      </rPr>
      <t>tab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</si>
  <si>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1</t>
    </r>
  </si>
  <si>
    <r>
      <rPr>
        <i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2</t>
    </r>
  </si>
  <si>
    <r>
      <t>P(</t>
    </r>
    <r>
      <rPr>
        <i/>
        <sz val="11"/>
        <color indexed="8"/>
        <rFont val="Calibri"/>
        <family val="2"/>
      </rPr>
      <t>t</t>
    </r>
    <r>
      <rPr>
        <i/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indexed="8"/>
        <rFont val="Calibri"/>
        <family val="2"/>
      </rPr>
      <t>t</t>
    </r>
    <r>
      <rPr>
        <i/>
        <vertAlign val="subscript"/>
        <sz val="11"/>
        <color indexed="8"/>
        <rFont val="Calibri"/>
        <family val="2"/>
      </rPr>
      <t>tab</t>
    </r>
    <r>
      <rPr>
        <sz val="11"/>
        <color theme="1"/>
        <rFont val="Calibri"/>
        <family val="2"/>
        <scheme val="minor"/>
      </rPr>
      <t>) =</t>
    </r>
  </si>
  <si>
    <r>
      <rPr>
        <i/>
        <sz val="11"/>
        <color indexed="8"/>
        <rFont val="Calibri"/>
        <family val="2"/>
      </rPr>
      <t>t</t>
    </r>
    <r>
      <rPr>
        <i/>
        <vertAlign val="subscript"/>
        <sz val="11"/>
        <color indexed="8"/>
        <rFont val="Calibri"/>
        <family val="2"/>
      </rPr>
      <t>tab</t>
    </r>
    <r>
      <rPr>
        <sz val="11"/>
        <color theme="1"/>
        <rFont val="Calibri"/>
        <family val="2"/>
        <scheme val="minor"/>
      </rPr>
      <t xml:space="preserve"> =</t>
    </r>
  </si>
  <si>
    <t>g</t>
  </si>
  <si>
    <t>¥</t>
  </si>
  <si>
    <r>
      <t>P(</t>
    </r>
    <r>
      <rPr>
        <i/>
        <sz val="11"/>
        <color indexed="8"/>
        <rFont val="Calibri"/>
        <family val="2"/>
      </rPr>
      <t>t</t>
    </r>
    <r>
      <rPr>
        <i/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indexed="8"/>
        <rFont val="Calibri"/>
        <family val="2"/>
      </rPr>
      <t>t</t>
    </r>
    <r>
      <rPr>
        <i/>
        <vertAlign val="subscript"/>
        <sz val="11"/>
        <color indexed="8"/>
        <rFont val="Calibri"/>
        <family val="2"/>
      </rPr>
      <t>tab</t>
    </r>
    <r>
      <rPr>
        <sz val="11"/>
        <color theme="1"/>
        <rFont val="Calibri"/>
        <family val="2"/>
        <scheme val="minor"/>
      </rPr>
      <t>)</t>
    </r>
  </si>
  <si>
    <r>
      <t>P(</t>
    </r>
    <r>
      <rPr>
        <i/>
        <sz val="11"/>
        <color indexed="8"/>
        <rFont val="Symbol"/>
        <family val="1"/>
        <charset val="2"/>
      </rPr>
      <t>c</t>
    </r>
    <r>
      <rPr>
        <vertAlign val="superscript"/>
        <sz val="11"/>
        <color indexed="8"/>
        <rFont val="Calibri"/>
        <family val="2"/>
      </rPr>
      <t>2</t>
    </r>
    <r>
      <rPr>
        <i/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indexed="8"/>
        <rFont val="Symbol"/>
        <family val="1"/>
        <charset val="2"/>
      </rPr>
      <t>c</t>
    </r>
    <r>
      <rPr>
        <vertAlign val="superscript"/>
        <sz val="11"/>
        <color indexed="8"/>
        <rFont val="Calibri"/>
        <family val="2"/>
      </rPr>
      <t>2</t>
    </r>
    <r>
      <rPr>
        <i/>
        <vertAlign val="subscript"/>
        <sz val="11"/>
        <color indexed="8"/>
        <rFont val="Calibri"/>
        <family val="2"/>
      </rPr>
      <t>t</t>
    </r>
    <r>
      <rPr>
        <sz val="11"/>
        <color theme="1"/>
        <rFont val="Calibri"/>
        <family val="2"/>
        <scheme val="minor"/>
      </rPr>
      <t>) =</t>
    </r>
  </si>
  <si>
    <r>
      <rPr>
        <i/>
        <sz val="11"/>
        <color indexed="8"/>
        <rFont val="Symbol"/>
        <family val="1"/>
        <charset val="2"/>
      </rPr>
      <t>c</t>
    </r>
    <r>
      <rPr>
        <vertAlign val="superscript"/>
        <sz val="11"/>
        <color indexed="8"/>
        <rFont val="Calibri"/>
        <family val="2"/>
      </rPr>
      <t>2</t>
    </r>
    <r>
      <rPr>
        <i/>
        <vertAlign val="subscript"/>
        <sz val="11"/>
        <color indexed="8"/>
        <rFont val="Calibri"/>
        <family val="2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</si>
  <si>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t>P(</t>
    </r>
    <r>
      <rPr>
        <i/>
        <sz val="11"/>
        <color indexed="8"/>
        <rFont val="Symbol"/>
        <family val="1"/>
        <charset val="2"/>
      </rPr>
      <t>c</t>
    </r>
    <r>
      <rPr>
        <vertAlign val="superscript"/>
        <sz val="11"/>
        <color indexed="8"/>
        <rFont val="Calibri"/>
        <family val="2"/>
      </rPr>
      <t>2</t>
    </r>
    <r>
      <rPr>
        <i/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&gt; </t>
    </r>
    <r>
      <rPr>
        <i/>
        <sz val="11"/>
        <color indexed="8"/>
        <rFont val="Symbol"/>
        <family val="1"/>
        <charset val="2"/>
      </rPr>
      <t>c</t>
    </r>
    <r>
      <rPr>
        <vertAlign val="superscript"/>
        <sz val="11"/>
        <color indexed="8"/>
        <rFont val="Calibri"/>
        <family val="2"/>
      </rPr>
      <t>2</t>
    </r>
    <r>
      <rPr>
        <i/>
        <vertAlign val="subscript"/>
        <sz val="11"/>
        <color indexed="8"/>
        <rFont val="Calibri"/>
        <family val="2"/>
      </rPr>
      <t>t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</si>
  <si>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=</t>
    </r>
  </si>
  <si>
    <t>z</t>
  </si>
  <si>
    <t>#http://www.dpi.inpe.br/~camilo/estatistica</t>
  </si>
  <si>
    <t>P(Z &gt; ztab) =</t>
  </si>
  <si>
    <t>ztab =</t>
  </si>
  <si>
    <t>#Estatística: Aplicação ao Sensoriamento Remoto - SER204, INPE,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</si>
</sst>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i/>
      <vertAlign val="sub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i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166" fontId="0" fillId="0" borderId="0" xfId="0" applyNumberFormat="1"/>
    <xf numFmtId="0" fontId="7" fillId="0" borderId="0" xfId="0" applyFont="1" applyAlignment="1">
      <alignment horizontal="right"/>
    </xf>
    <xf numFmtId="0" fontId="0" fillId="0" borderId="2" xfId="0" applyFill="1" applyBorder="1"/>
    <xf numFmtId="0" fontId="8" fillId="0" borderId="2" xfId="0" applyFont="1" applyBorder="1" applyAlignment="1">
      <alignment horizontal="right"/>
    </xf>
    <xf numFmtId="165" fontId="0" fillId="0" borderId="1" xfId="0" applyNumberFormat="1" applyBorder="1"/>
    <xf numFmtId="0" fontId="9" fillId="0" borderId="3" xfId="0" applyFont="1" applyBorder="1" applyAlignment="1">
      <alignment horizontal="right"/>
    </xf>
    <xf numFmtId="2" fontId="6" fillId="0" borderId="4" xfId="0" applyNumberFormat="1" applyFont="1" applyBorder="1"/>
    <xf numFmtId="167" fontId="6" fillId="0" borderId="5" xfId="0" applyNumberFormat="1" applyFont="1" applyBorder="1"/>
    <xf numFmtId="167" fontId="6" fillId="0" borderId="6" xfId="0" applyNumberFormat="1" applyFont="1" applyBorder="1"/>
    <xf numFmtId="0" fontId="10" fillId="0" borderId="0" xfId="0" applyFont="1"/>
    <xf numFmtId="165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4</xdr:col>
      <xdr:colOff>19050</xdr:colOff>
      <xdr:row>7</xdr:row>
      <xdr:rowOff>142875</xdr:rowOff>
    </xdr:to>
    <xdr:pic>
      <xdr:nvPicPr>
        <xdr:cNvPr id="2061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27717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2</xdr:col>
      <xdr:colOff>552450</xdr:colOff>
      <xdr:row>8</xdr:row>
      <xdr:rowOff>76200</xdr:rowOff>
    </xdr:to>
    <xdr:pic>
      <xdr:nvPicPr>
        <xdr:cNvPr id="3085" name="Imagem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2143125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4</xdr:col>
      <xdr:colOff>76200</xdr:colOff>
      <xdr:row>7</xdr:row>
      <xdr:rowOff>76200</xdr:rowOff>
    </xdr:to>
    <xdr:pic>
      <xdr:nvPicPr>
        <xdr:cNvPr id="4109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52400"/>
          <a:ext cx="27717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123825</xdr:rowOff>
    </xdr:from>
    <xdr:to>
      <xdr:col>2</xdr:col>
      <xdr:colOff>295275</xdr:colOff>
      <xdr:row>7</xdr:row>
      <xdr:rowOff>114300</xdr:rowOff>
    </xdr:to>
    <xdr:pic>
      <xdr:nvPicPr>
        <xdr:cNvPr id="1037" name="Imagem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23825"/>
          <a:ext cx="18002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abSelected="1" workbookViewId="0">
      <selection activeCell="A35" sqref="A35"/>
    </sheetView>
  </sheetViews>
  <sheetFormatPr defaultRowHeight="15" x14ac:dyDescent="0.25"/>
  <cols>
    <col min="1" max="1" width="15.5703125" bestFit="1" customWidth="1"/>
  </cols>
  <sheetData>
    <row r="2" spans="1:15" ht="15.75" thickBot="1" x14ac:dyDescent="0.3">
      <c r="E2" s="12" t="s">
        <v>15</v>
      </c>
      <c r="F2" s="13">
        <v>0</v>
      </c>
      <c r="G2" s="13">
        <v>0.01</v>
      </c>
      <c r="H2" s="13">
        <v>0.02</v>
      </c>
      <c r="I2" s="13">
        <v>0.03</v>
      </c>
      <c r="J2" s="13">
        <v>0.04</v>
      </c>
      <c r="K2" s="13">
        <v>0.05</v>
      </c>
      <c r="L2" s="13">
        <v>0.06</v>
      </c>
      <c r="M2" s="13">
        <v>7.0000000000000007E-2</v>
      </c>
      <c r="N2" s="13">
        <v>0.08</v>
      </c>
      <c r="O2" s="13">
        <v>0.09</v>
      </c>
    </row>
    <row r="3" spans="1:15" x14ac:dyDescent="0.25">
      <c r="E3" s="14">
        <v>0</v>
      </c>
      <c r="F3" s="3">
        <f t="shared" ref="F3:F33" si="0">1-NORMSDIST(F$2+$E3)</f>
        <v>0.5</v>
      </c>
      <c r="G3" s="3">
        <f t="shared" ref="G3:O3" si="1">1-NORMSDIST(G$2+$E3)</f>
        <v>0.4960106436853684</v>
      </c>
      <c r="H3" s="3">
        <f t="shared" si="1"/>
        <v>0.49202168628309795</v>
      </c>
      <c r="I3" s="3">
        <f t="shared" si="1"/>
        <v>0.48803352658588728</v>
      </c>
      <c r="J3" s="3">
        <f t="shared" si="1"/>
        <v>0.48404656314716932</v>
      </c>
      <c r="K3" s="3">
        <f t="shared" si="1"/>
        <v>0.48006119416162751</v>
      </c>
      <c r="L3" s="3">
        <f t="shared" si="1"/>
        <v>0.47607781734589316</v>
      </c>
      <c r="M3" s="3">
        <f t="shared" si="1"/>
        <v>0.47209682981947887</v>
      </c>
      <c r="N3" s="3">
        <f t="shared" si="1"/>
        <v>0.46811862798601256</v>
      </c>
      <c r="O3" s="3">
        <f t="shared" si="1"/>
        <v>0.46414360741482796</v>
      </c>
    </row>
    <row r="4" spans="1:15" x14ac:dyDescent="0.25">
      <c r="E4" s="14">
        <v>0.1</v>
      </c>
      <c r="F4" s="3">
        <f t="shared" si="0"/>
        <v>0.46017216272297101</v>
      </c>
      <c r="G4" s="3">
        <f t="shared" ref="G4:O13" si="2">1-NORMSDIST(G$2+$E4)</f>
        <v>0.45620468745768328</v>
      </c>
      <c r="H4" s="3">
        <f t="shared" si="2"/>
        <v>0.45224157397941611</v>
      </c>
      <c r="I4" s="3">
        <f t="shared" si="2"/>
        <v>0.44828321334543886</v>
      </c>
      <c r="J4" s="3">
        <f t="shared" si="2"/>
        <v>0.44432999519409355</v>
      </c>
      <c r="K4" s="3">
        <f t="shared" si="2"/>
        <v>0.4403823076297575</v>
      </c>
      <c r="L4" s="3">
        <f t="shared" si="2"/>
        <v>0.43644053710856712</v>
      </c>
      <c r="M4" s="3">
        <f t="shared" si="2"/>
        <v>0.43250506832496161</v>
      </c>
      <c r="N4" s="3">
        <f t="shared" si="2"/>
        <v>0.4285762840990992</v>
      </c>
      <c r="O4" s="3">
        <f t="shared" si="2"/>
        <v>0.42465456526520451</v>
      </c>
    </row>
    <row r="5" spans="1:15" x14ac:dyDescent="0.25">
      <c r="E5" s="14">
        <v>0.2</v>
      </c>
      <c r="F5" s="3">
        <f t="shared" si="0"/>
        <v>0.42074029056089701</v>
      </c>
      <c r="G5" s="3">
        <f t="shared" si="2"/>
        <v>0.41683383651755768</v>
      </c>
      <c r="H5" s="3">
        <f t="shared" si="2"/>
        <v>0.41293557735178532</v>
      </c>
      <c r="I5" s="3">
        <f t="shared" si="2"/>
        <v>0.40904588485799409</v>
      </c>
      <c r="J5" s="3">
        <f t="shared" si="2"/>
        <v>0.40516512830220419</v>
      </c>
      <c r="K5" s="3">
        <f t="shared" si="2"/>
        <v>0.4012936743170763</v>
      </c>
      <c r="L5" s="3">
        <f t="shared" si="2"/>
        <v>0.39743188679823949</v>
      </c>
      <c r="M5" s="3">
        <f t="shared" si="2"/>
        <v>0.39358012680196053</v>
      </c>
      <c r="N5" s="3">
        <f t="shared" si="2"/>
        <v>0.38973875244420275</v>
      </c>
      <c r="O5" s="3">
        <f t="shared" si="2"/>
        <v>0.38590811880112263</v>
      </c>
    </row>
    <row r="6" spans="1:15" x14ac:dyDescent="0.25">
      <c r="E6" s="14">
        <v>0.3</v>
      </c>
      <c r="F6" s="3">
        <f t="shared" si="0"/>
        <v>0.38208857781104733</v>
      </c>
      <c r="G6" s="3">
        <f t="shared" si="2"/>
        <v>0.37828047817798072</v>
      </c>
      <c r="H6" s="3">
        <f t="shared" si="2"/>
        <v>0.37448416527667994</v>
      </c>
      <c r="I6" s="3">
        <f t="shared" si="2"/>
        <v>0.37069998105934654</v>
      </c>
      <c r="J6" s="3">
        <f t="shared" si="2"/>
        <v>0.36692826396397193</v>
      </c>
      <c r="K6" s="3">
        <f t="shared" si="2"/>
        <v>0.3631693488243809</v>
      </c>
      <c r="L6" s="3">
        <f t="shared" si="2"/>
        <v>0.35942356678200871</v>
      </c>
      <c r="M6" s="3">
        <f t="shared" si="2"/>
        <v>0.35569124519945317</v>
      </c>
      <c r="N6" s="3">
        <f t="shared" si="2"/>
        <v>0.35197270757583721</v>
      </c>
      <c r="O6" s="3">
        <f t="shared" si="2"/>
        <v>0.34826827346401756</v>
      </c>
    </row>
    <row r="7" spans="1:15" x14ac:dyDescent="0.25">
      <c r="E7" s="15">
        <v>0.4</v>
      </c>
      <c r="F7" s="17">
        <f t="shared" si="0"/>
        <v>0.34457825838967571</v>
      </c>
      <c r="G7" s="11">
        <f t="shared" si="2"/>
        <v>0.34090297377232259</v>
      </c>
      <c r="H7" s="11">
        <f t="shared" si="2"/>
        <v>0.33724272684824941</v>
      </c>
      <c r="I7" s="11">
        <f t="shared" si="2"/>
        <v>0.33359782059545762</v>
      </c>
      <c r="J7" s="11">
        <f t="shared" si="2"/>
        <v>0.32996855366059363</v>
      </c>
      <c r="K7" s="11">
        <f t="shared" si="2"/>
        <v>0.32635522028791997</v>
      </c>
      <c r="L7" s="11">
        <f t="shared" si="2"/>
        <v>0.32275811025034773</v>
      </c>
      <c r="M7" s="11">
        <f t="shared" si="2"/>
        <v>0.3191775087825558</v>
      </c>
      <c r="N7" s="11">
        <f t="shared" si="2"/>
        <v>0.31561369651622251</v>
      </c>
      <c r="O7" s="11">
        <f t="shared" si="2"/>
        <v>0.31206694941739055</v>
      </c>
    </row>
    <row r="8" spans="1:15" x14ac:dyDescent="0.25">
      <c r="E8" s="14">
        <v>0.5</v>
      </c>
      <c r="F8" s="3">
        <f t="shared" si="0"/>
        <v>0.30853753872598688</v>
      </c>
      <c r="G8" s="3">
        <f t="shared" si="2"/>
        <v>0.30502573089751939</v>
      </c>
      <c r="H8" s="3">
        <f t="shared" si="2"/>
        <v>0.30153178754696619</v>
      </c>
      <c r="I8" s="3">
        <f t="shared" si="2"/>
        <v>0.29805596539487644</v>
      </c>
      <c r="J8" s="3">
        <f t="shared" si="2"/>
        <v>0.29459851621569799</v>
      </c>
      <c r="K8" s="3">
        <f t="shared" si="2"/>
        <v>0.29115968678834636</v>
      </c>
      <c r="L8" s="3">
        <f t="shared" si="2"/>
        <v>0.28773971884902705</v>
      </c>
      <c r="M8" s="3">
        <f t="shared" si="2"/>
        <v>0.28433884904632412</v>
      </c>
      <c r="N8" s="3">
        <f t="shared" si="2"/>
        <v>0.2809573088985643</v>
      </c>
      <c r="O8" s="3">
        <f t="shared" si="2"/>
        <v>0.27759532475346493</v>
      </c>
    </row>
    <row r="9" spans="1:15" x14ac:dyDescent="0.25">
      <c r="A9" s="1" t="s">
        <v>17</v>
      </c>
      <c r="B9" s="3">
        <v>2.5000000000000001E-2</v>
      </c>
      <c r="E9" s="14">
        <v>0.6</v>
      </c>
      <c r="F9" s="3">
        <f t="shared" si="0"/>
        <v>0.27425311775007355</v>
      </c>
      <c r="G9" s="3">
        <f t="shared" si="2"/>
        <v>0.27093090378300566</v>
      </c>
      <c r="H9" s="3">
        <f t="shared" si="2"/>
        <v>0.267628893468983</v>
      </c>
      <c r="I9" s="3">
        <f t="shared" si="2"/>
        <v>0.26434729211567753</v>
      </c>
      <c r="J9" s="3">
        <f t="shared" si="2"/>
        <v>0.26108629969286157</v>
      </c>
      <c r="K9" s="3">
        <f t="shared" si="2"/>
        <v>0.25784611080586473</v>
      </c>
      <c r="L9" s="3">
        <f t="shared" si="2"/>
        <v>0.25462691467133614</v>
      </c>
      <c r="M9" s="3">
        <f t="shared" si="2"/>
        <v>0.25142889509531008</v>
      </c>
      <c r="N9" s="3">
        <f t="shared" si="2"/>
        <v>0.24825223045357048</v>
      </c>
      <c r="O9" s="3">
        <f t="shared" si="2"/>
        <v>0.24509709367430943</v>
      </c>
    </row>
    <row r="10" spans="1:15" x14ac:dyDescent="0.25">
      <c r="A10" s="1" t="s">
        <v>18</v>
      </c>
      <c r="B10" s="3">
        <f>NORMSINV(1-B9)</f>
        <v>1.9599639845400536</v>
      </c>
      <c r="E10" s="14">
        <v>0.7</v>
      </c>
      <c r="F10" s="3">
        <f t="shared" si="0"/>
        <v>0.24196365222307303</v>
      </c>
      <c r="G10" s="3">
        <f t="shared" si="2"/>
        <v>0.23885206808998671</v>
      </c>
      <c r="H10" s="3">
        <f t="shared" si="2"/>
        <v>0.23576249777925118</v>
      </c>
      <c r="I10" s="3">
        <f t="shared" si="2"/>
        <v>0.23269509230089747</v>
      </c>
      <c r="J10" s="3">
        <f t="shared" si="2"/>
        <v>0.22964999716479062</v>
      </c>
      <c r="K10" s="3">
        <f t="shared" si="2"/>
        <v>0.22662735237686826</v>
      </c>
      <c r="L10" s="3">
        <f t="shared" si="2"/>
        <v>0.22362729243759938</v>
      </c>
      <c r="M10" s="3">
        <f t="shared" si="2"/>
        <v>0.22064994634264956</v>
      </c>
      <c r="N10" s="3">
        <f t="shared" si="2"/>
        <v>0.21769543758573318</v>
      </c>
      <c r="O10" s="3">
        <f t="shared" si="2"/>
        <v>0.21476388416363723</v>
      </c>
    </row>
    <row r="11" spans="1:15" x14ac:dyDescent="0.25">
      <c r="E11" s="14">
        <v>0.8</v>
      </c>
      <c r="F11" s="3">
        <f t="shared" si="0"/>
        <v>0.21185539858339664</v>
      </c>
      <c r="G11" s="3">
        <f t="shared" si="2"/>
        <v>0.20897008787160165</v>
      </c>
      <c r="H11" s="3">
        <f t="shared" si="2"/>
        <v>0.20610805358581308</v>
      </c>
      <c r="I11" s="3">
        <f t="shared" si="2"/>
        <v>0.20326939182806836</v>
      </c>
      <c r="J11" s="3">
        <f t="shared" si="2"/>
        <v>0.20045419326044966</v>
      </c>
      <c r="K11" s="3">
        <f t="shared" si="2"/>
        <v>0.19766254312269238</v>
      </c>
      <c r="L11" s="3">
        <f t="shared" si="2"/>
        <v>0.19489452125180828</v>
      </c>
      <c r="M11" s="3">
        <f t="shared" si="2"/>
        <v>0.19215020210369615</v>
      </c>
      <c r="N11" s="3">
        <f t="shared" si="2"/>
        <v>0.18942965477671214</v>
      </c>
      <c r="O11" s="3">
        <f t="shared" si="2"/>
        <v>0.18673294303717258</v>
      </c>
    </row>
    <row r="12" spans="1:15" x14ac:dyDescent="0.25">
      <c r="A12" s="1"/>
      <c r="E12" s="15">
        <v>0.9</v>
      </c>
      <c r="F12" s="17">
        <f t="shared" si="0"/>
        <v>0.18406012534675953</v>
      </c>
      <c r="G12" s="11">
        <f t="shared" si="2"/>
        <v>0.18141125489179721</v>
      </c>
      <c r="H12" s="11">
        <f t="shared" si="2"/>
        <v>0.17878637961437172</v>
      </c>
      <c r="I12" s="11">
        <f t="shared" si="2"/>
        <v>0.17618554224525784</v>
      </c>
      <c r="J12" s="11">
        <f t="shared" si="2"/>
        <v>0.17360878033862448</v>
      </c>
      <c r="K12" s="11">
        <f t="shared" si="2"/>
        <v>0.17105612630848177</v>
      </c>
      <c r="L12" s="11">
        <f t="shared" si="2"/>
        <v>0.16852760746683781</v>
      </c>
      <c r="M12" s="11">
        <f t="shared" si="2"/>
        <v>0.16602324606352958</v>
      </c>
      <c r="N12" s="11">
        <f t="shared" si="2"/>
        <v>0.16354305932769231</v>
      </c>
      <c r="O12" s="11">
        <f t="shared" si="2"/>
        <v>0.16108705951083091</v>
      </c>
    </row>
    <row r="13" spans="1:15" x14ac:dyDescent="0.25">
      <c r="A13" s="1" t="s">
        <v>18</v>
      </c>
      <c r="B13" s="3">
        <v>1.96</v>
      </c>
      <c r="E13" s="14">
        <v>1</v>
      </c>
      <c r="F13" s="3">
        <f t="shared" si="0"/>
        <v>0.15865525393145696</v>
      </c>
      <c r="G13" s="3">
        <f t="shared" si="2"/>
        <v>0.15624764502125454</v>
      </c>
      <c r="H13" s="3">
        <f t="shared" si="2"/>
        <v>0.15386423037273489</v>
      </c>
      <c r="I13" s="3">
        <f t="shared" si="2"/>
        <v>0.15150500278834367</v>
      </c>
      <c r="J13" s="3">
        <f t="shared" si="2"/>
        <v>0.14916995033098135</v>
      </c>
      <c r="K13" s="3">
        <f t="shared" si="2"/>
        <v>0.14685905637589591</v>
      </c>
      <c r="L13" s="3">
        <f t="shared" si="2"/>
        <v>0.14457229966390961</v>
      </c>
      <c r="M13" s="3">
        <f t="shared" si="2"/>
        <v>0.14230965435593923</v>
      </c>
      <c r="N13" s="3">
        <f t="shared" si="2"/>
        <v>0.14007109008876906</v>
      </c>
      <c r="O13" s="3">
        <f t="shared" si="2"/>
        <v>0.1378565720320355</v>
      </c>
    </row>
    <row r="14" spans="1:15" x14ac:dyDescent="0.25">
      <c r="A14" s="1" t="s">
        <v>17</v>
      </c>
      <c r="B14" s="3">
        <f>1-NORMSDIST(B13)</f>
        <v>2.4997895148220484E-2</v>
      </c>
      <c r="E14" s="14">
        <v>1.1000000000000001</v>
      </c>
      <c r="F14" s="3">
        <f t="shared" si="0"/>
        <v>0.13566606094638267</v>
      </c>
      <c r="G14" s="3">
        <f t="shared" ref="G14:O23" si="3">1-NORMSDIST(G$2+$E14)</f>
        <v>0.13349951324274723</v>
      </c>
      <c r="H14" s="3">
        <f t="shared" si="3"/>
        <v>0.13135688104273069</v>
      </c>
      <c r="I14" s="3">
        <f t="shared" si="3"/>
        <v>0.1292381122400178</v>
      </c>
      <c r="J14" s="3">
        <f t="shared" si="3"/>
        <v>0.12714315056279824</v>
      </c>
      <c r="K14" s="3">
        <f t="shared" si="3"/>
        <v>0.12507193563715013</v>
      </c>
      <c r="L14" s="3">
        <f t="shared" si="3"/>
        <v>0.12302440305134332</v>
      </c>
      <c r="M14" s="3">
        <f t="shared" si="3"/>
        <v>0.12100048442101818</v>
      </c>
      <c r="N14" s="3">
        <f t="shared" si="3"/>
        <v>0.11900010745520062</v>
      </c>
      <c r="O14" s="3">
        <f t="shared" si="3"/>
        <v>0.11702319602310873</v>
      </c>
    </row>
    <row r="15" spans="1:15" x14ac:dyDescent="0.25">
      <c r="E15" s="14">
        <v>1.2</v>
      </c>
      <c r="F15" s="3">
        <f t="shared" si="0"/>
        <v>0.11506967022170822</v>
      </c>
      <c r="G15" s="3">
        <f t="shared" si="3"/>
        <v>0.11313944644397722</v>
      </c>
      <c r="H15" s="3">
        <f t="shared" si="3"/>
        <v>0.11123243744783462</v>
      </c>
      <c r="I15" s="3">
        <f t="shared" si="3"/>
        <v>0.10934855242569186</v>
      </c>
      <c r="J15" s="3">
        <f t="shared" si="3"/>
        <v>0.10748769707458694</v>
      </c>
      <c r="K15" s="3">
        <f t="shared" si="3"/>
        <v>0.10564977366685524</v>
      </c>
      <c r="L15" s="3">
        <f t="shared" si="3"/>
        <v>0.10383468112130034</v>
      </c>
      <c r="M15" s="3">
        <f t="shared" si="3"/>
        <v>0.10204231507481909</v>
      </c>
      <c r="N15" s="3">
        <f t="shared" si="3"/>
        <v>0.10027256795444206</v>
      </c>
      <c r="O15" s="3">
        <f t="shared" si="3"/>
        <v>9.8525329049747867E-2</v>
      </c>
    </row>
    <row r="16" spans="1:15" x14ac:dyDescent="0.25">
      <c r="E16" s="14">
        <v>1.3</v>
      </c>
      <c r="F16" s="3">
        <f t="shared" si="0"/>
        <v>9.6800484585610302E-2</v>
      </c>
      <c r="G16" s="3">
        <f t="shared" si="3"/>
        <v>9.5097917795239018E-2</v>
      </c>
      <c r="H16" s="3">
        <f t="shared" si="3"/>
        <v>9.3417508993471787E-2</v>
      </c>
      <c r="I16" s="3">
        <f t="shared" si="3"/>
        <v>9.1759135650280821E-2</v>
      </c>
      <c r="J16" s="3">
        <f t="shared" si="3"/>
        <v>9.0122672464452491E-2</v>
      </c>
      <c r="K16" s="3">
        <f t="shared" si="3"/>
        <v>8.8507991437401956E-2</v>
      </c>
      <c r="L16" s="3">
        <f t="shared" si="3"/>
        <v>8.6914961947085034E-2</v>
      </c>
      <c r="M16" s="3">
        <f t="shared" si="3"/>
        <v>8.5343450821966926E-2</v>
      </c>
      <c r="N16" s="3">
        <f t="shared" si="3"/>
        <v>8.3793322415014249E-2</v>
      </c>
      <c r="O16" s="3">
        <f t="shared" si="3"/>
        <v>8.2264438677668861E-2</v>
      </c>
    </row>
    <row r="17" spans="5:15" x14ac:dyDescent="0.25">
      <c r="E17" s="15">
        <v>1.4</v>
      </c>
      <c r="F17" s="17">
        <f t="shared" si="0"/>
        <v>8.0756659233771066E-2</v>
      </c>
      <c r="G17" s="11">
        <f t="shared" si="3"/>
        <v>7.9269841453392442E-2</v>
      </c>
      <c r="H17" s="11">
        <f t="shared" si="3"/>
        <v>7.780384052654632E-2</v>
      </c>
      <c r="I17" s="11">
        <f t="shared" si="3"/>
        <v>7.6358509536739172E-2</v>
      </c>
      <c r="J17" s="11">
        <f t="shared" si="3"/>
        <v>7.4933699534327047E-2</v>
      </c>
      <c r="K17" s="11">
        <f t="shared" si="3"/>
        <v>7.3529259609648401E-2</v>
      </c>
      <c r="L17" s="11">
        <f t="shared" si="3"/>
        <v>7.2145036965893805E-2</v>
      </c>
      <c r="M17" s="11">
        <f t="shared" si="3"/>
        <v>7.078087699168556E-2</v>
      </c>
      <c r="N17" s="11">
        <f t="shared" si="3"/>
        <v>6.9436623333331671E-2</v>
      </c>
      <c r="O17" s="11">
        <f t="shared" si="3"/>
        <v>6.8112117966725449E-2</v>
      </c>
    </row>
    <row r="18" spans="5:15" x14ac:dyDescent="0.25">
      <c r="E18" s="14">
        <v>1.5</v>
      </c>
      <c r="F18" s="3">
        <f t="shared" si="0"/>
        <v>6.6807201268858085E-2</v>
      </c>
      <c r="G18" s="3">
        <f t="shared" si="3"/>
        <v>6.5521712088916439E-2</v>
      </c>
      <c r="H18" s="3">
        <f t="shared" si="3"/>
        <v>6.4255487818935753E-2</v>
      </c>
      <c r="I18" s="3">
        <f t="shared" si="3"/>
        <v>6.3008364463978395E-2</v>
      </c>
      <c r="J18" s="3">
        <f t="shared" si="3"/>
        <v>6.1780176711811907E-2</v>
      </c>
      <c r="K18" s="3">
        <f t="shared" si="3"/>
        <v>6.0570758002059022E-2</v>
      </c>
      <c r="L18" s="3">
        <f t="shared" si="3"/>
        <v>5.9379940594793013E-2</v>
      </c>
      <c r="M18" s="3">
        <f t="shared" si="3"/>
        <v>5.8207555638553066E-2</v>
      </c>
      <c r="N18" s="3">
        <f t="shared" si="3"/>
        <v>5.7053433237754136E-2</v>
      </c>
      <c r="O18" s="3">
        <f t="shared" si="3"/>
        <v>5.5917402519469417E-2</v>
      </c>
    </row>
    <row r="19" spans="5:15" x14ac:dyDescent="0.25">
      <c r="E19" s="14">
        <v>1.6</v>
      </c>
      <c r="F19" s="3">
        <f t="shared" si="0"/>
        <v>5.4799291699557995E-2</v>
      </c>
      <c r="G19" s="3">
        <f t="shared" si="3"/>
        <v>5.3698928148119718E-2</v>
      </c>
      <c r="H19" s="3">
        <f t="shared" si="3"/>
        <v>5.2616138454252059E-2</v>
      </c>
      <c r="I19" s="3">
        <f t="shared" si="3"/>
        <v>5.1550748490089338E-2</v>
      </c>
      <c r="J19" s="3">
        <f t="shared" si="3"/>
        <v>5.0502583474103746E-2</v>
      </c>
      <c r="K19" s="3">
        <f t="shared" si="3"/>
        <v>4.9471468033648103E-2</v>
      </c>
      <c r="L19" s="3">
        <f t="shared" si="3"/>
        <v>4.8457226266722775E-2</v>
      </c>
      <c r="M19" s="3">
        <f t="shared" si="3"/>
        <v>4.7459681802947351E-2</v>
      </c>
      <c r="N19" s="3">
        <f t="shared" si="3"/>
        <v>4.6478657863719963E-2</v>
      </c>
      <c r="O19" s="3">
        <f t="shared" si="3"/>
        <v>4.5513977321549826E-2</v>
      </c>
    </row>
    <row r="20" spans="5:15" x14ac:dyDescent="0.25">
      <c r="E20" s="14">
        <v>1.7</v>
      </c>
      <c r="F20" s="3">
        <f t="shared" si="0"/>
        <v>4.4565462758543006E-2</v>
      </c>
      <c r="G20" s="3">
        <f t="shared" si="3"/>
        <v>4.3632936524031884E-2</v>
      </c>
      <c r="H20" s="3">
        <f t="shared" si="3"/>
        <v>4.2716220791328863E-2</v>
      </c>
      <c r="I20" s="3">
        <f t="shared" si="3"/>
        <v>4.1815137613594899E-2</v>
      </c>
      <c r="J20" s="3">
        <f t="shared" si="3"/>
        <v>4.0929508978807316E-2</v>
      </c>
      <c r="K20" s="3">
        <f t="shared" si="3"/>
        <v>4.0059156863817114E-2</v>
      </c>
      <c r="L20" s="3">
        <f t="shared" si="3"/>
        <v>3.9203903287482689E-2</v>
      </c>
      <c r="M20" s="3">
        <f t="shared" si="3"/>
        <v>3.8363570362871191E-2</v>
      </c>
      <c r="N20" s="3">
        <f t="shared" si="3"/>
        <v>3.7537980348516742E-2</v>
      </c>
      <c r="O20" s="3">
        <f t="shared" si="3"/>
        <v>3.6726955698726305E-2</v>
      </c>
    </row>
    <row r="21" spans="5:15" x14ac:dyDescent="0.25">
      <c r="E21" s="14">
        <v>1.8</v>
      </c>
      <c r="F21" s="3">
        <f t="shared" si="0"/>
        <v>3.5930319112925768E-2</v>
      </c>
      <c r="G21" s="3">
        <f t="shared" si="3"/>
        <v>3.5147893584038803E-2</v>
      </c>
      <c r="H21" s="3">
        <f t="shared" si="3"/>
        <v>3.4379502445889942E-2</v>
      </c>
      <c r="I21" s="3">
        <f t="shared" si="3"/>
        <v>3.3624969419628337E-2</v>
      </c>
      <c r="J21" s="3">
        <f t="shared" si="3"/>
        <v>3.2884118659163852E-2</v>
      </c>
      <c r="K21" s="3">
        <f t="shared" si="3"/>
        <v>3.2156774795613741E-2</v>
      </c>
      <c r="L21" s="3">
        <f t="shared" si="3"/>
        <v>3.1442762980752659E-2</v>
      </c>
      <c r="M21" s="3">
        <f t="shared" si="3"/>
        <v>3.0741908929465933E-2</v>
      </c>
      <c r="N21" s="3">
        <f t="shared" si="3"/>
        <v>3.0054038961199736E-2</v>
      </c>
      <c r="O21" s="3">
        <f t="shared" si="3"/>
        <v>2.9378980040409397E-2</v>
      </c>
    </row>
    <row r="22" spans="5:15" x14ac:dyDescent="0.25">
      <c r="E22" s="15">
        <v>1.9</v>
      </c>
      <c r="F22" s="17">
        <f t="shared" si="0"/>
        <v>2.8716559816001852E-2</v>
      </c>
      <c r="G22" s="11">
        <f t="shared" si="3"/>
        <v>2.8066606659772564E-2</v>
      </c>
      <c r="H22" s="11">
        <f t="shared" si="3"/>
        <v>2.7428949703836802E-2</v>
      </c>
      <c r="I22" s="11">
        <f t="shared" si="3"/>
        <v>2.6803418877054952E-2</v>
      </c>
      <c r="J22" s="11">
        <f t="shared" si="3"/>
        <v>2.6189844940452733E-2</v>
      </c>
      <c r="K22" s="11">
        <f t="shared" si="3"/>
        <v>2.5588059521638562E-2</v>
      </c>
      <c r="L22" s="11">
        <f t="shared" si="3"/>
        <v>2.4997895148220484E-2</v>
      </c>
      <c r="M22" s="11">
        <f t="shared" si="3"/>
        <v>2.4419185280222577E-2</v>
      </c>
      <c r="N22" s="11">
        <f t="shared" si="3"/>
        <v>2.3851764341508486E-2</v>
      </c>
      <c r="O22" s="11">
        <f t="shared" si="3"/>
        <v>2.3295467750211851E-2</v>
      </c>
    </row>
    <row r="23" spans="5:15" x14ac:dyDescent="0.25">
      <c r="E23" s="14">
        <v>2</v>
      </c>
      <c r="F23" s="3">
        <f t="shared" si="0"/>
        <v>2.2750131948179209E-2</v>
      </c>
      <c r="G23" s="3">
        <f t="shared" si="3"/>
        <v>2.221559442943144E-2</v>
      </c>
      <c r="H23" s="3">
        <f t="shared" si="3"/>
        <v>2.1691693767646791E-2</v>
      </c>
      <c r="I23" s="3">
        <f t="shared" si="3"/>
        <v>2.1178269642672221E-2</v>
      </c>
      <c r="J23" s="3">
        <f t="shared" si="3"/>
        <v>2.0675162866070074E-2</v>
      </c>
      <c r="K23" s="3">
        <f t="shared" si="3"/>
        <v>2.0182215405704418E-2</v>
      </c>
      <c r="L23" s="3">
        <f t="shared" si="3"/>
        <v>1.9699270409376912E-2</v>
      </c>
      <c r="M23" s="3">
        <f t="shared" si="3"/>
        <v>1.9226172227517324E-2</v>
      </c>
      <c r="N23" s="3">
        <f t="shared" si="3"/>
        <v>1.8762766434937794E-2</v>
      </c>
      <c r="O23" s="3">
        <f t="shared" si="3"/>
        <v>1.8308899851658955E-2</v>
      </c>
    </row>
    <row r="24" spans="5:15" x14ac:dyDescent="0.25">
      <c r="E24" s="14">
        <v>2.1</v>
      </c>
      <c r="F24" s="3">
        <f t="shared" si="0"/>
        <v>1.7864420562816563E-2</v>
      </c>
      <c r="G24" s="3">
        <f t="shared" ref="G24:O33" si="4">1-NORMSDIST(G$2+$E24)</f>
        <v>1.7429177937657081E-2</v>
      </c>
      <c r="H24" s="3">
        <f t="shared" si="4"/>
        <v>1.700302264763276E-2</v>
      </c>
      <c r="I24" s="3">
        <f t="shared" si="4"/>
        <v>1.6585806683604987E-2</v>
      </c>
      <c r="J24" s="3">
        <f t="shared" si="4"/>
        <v>1.6177383372166121E-2</v>
      </c>
      <c r="K24" s="3">
        <f t="shared" si="4"/>
        <v>1.5777607391090465E-2</v>
      </c>
      <c r="L24" s="3">
        <f t="shared" si="4"/>
        <v>1.5386334783925482E-2</v>
      </c>
      <c r="M24" s="3">
        <f t="shared" si="4"/>
        <v>1.500342297373225E-2</v>
      </c>
      <c r="N24" s="3">
        <f t="shared" si="4"/>
        <v>1.4628730775989252E-2</v>
      </c>
      <c r="O24" s="3">
        <f t="shared" si="4"/>
        <v>1.4262118410668823E-2</v>
      </c>
    </row>
    <row r="25" spans="5:15" x14ac:dyDescent="0.25">
      <c r="E25" s="14">
        <v>2.2000000000000002</v>
      </c>
      <c r="F25" s="3">
        <f t="shared" si="0"/>
        <v>1.390344751349859E-2</v>
      </c>
      <c r="G25" s="3">
        <f t="shared" si="4"/>
        <v>1.3552581146419995E-2</v>
      </c>
      <c r="H25" s="3">
        <f t="shared" si="4"/>
        <v>1.3209383807256225E-2</v>
      </c>
      <c r="I25" s="3">
        <f t="shared" si="4"/>
        <v>1.2873721438601993E-2</v>
      </c>
      <c r="J25" s="3">
        <f t="shared" si="4"/>
        <v>1.2545461435946592E-2</v>
      </c>
      <c r="K25" s="3">
        <f t="shared" si="4"/>
        <v>1.2224472655044671E-2</v>
      </c>
      <c r="L25" s="3">
        <f t="shared" si="4"/>
        <v>1.1910625418547038E-2</v>
      </c>
      <c r="M25" s="3">
        <f t="shared" si="4"/>
        <v>1.1603791521903495E-2</v>
      </c>
      <c r="N25" s="3">
        <f t="shared" si="4"/>
        <v>1.1303844238552796E-2</v>
      </c>
      <c r="O25" s="3">
        <f t="shared" si="4"/>
        <v>1.1010658324411393E-2</v>
      </c>
    </row>
    <row r="26" spans="5:15" x14ac:dyDescent="0.25">
      <c r="E26" s="14">
        <v>2.2999999999999998</v>
      </c>
      <c r="F26" s="3">
        <f t="shared" si="0"/>
        <v>1.0724110021675837E-2</v>
      </c>
      <c r="G26" s="3">
        <f t="shared" si="4"/>
        <v>1.0444077061951051E-2</v>
      </c>
      <c r="H26" s="3">
        <f t="shared" si="4"/>
        <v>1.0170438668719695E-2</v>
      </c>
      <c r="I26" s="3">
        <f t="shared" si="4"/>
        <v>9.9030755591642539E-3</v>
      </c>
      <c r="J26" s="3">
        <f t="shared" si="4"/>
        <v>9.6418699453583168E-3</v>
      </c>
      <c r="K26" s="3">
        <f t="shared" si="4"/>
        <v>9.3867055348385575E-3</v>
      </c>
      <c r="L26" s="3">
        <f t="shared" si="4"/>
        <v>9.1374675305726516E-3</v>
      </c>
      <c r="M26" s="3">
        <f t="shared" si="4"/>
        <v>8.8940426303367737E-3</v>
      </c>
      <c r="N26" s="3">
        <f t="shared" si="4"/>
        <v>8.6563190255165567E-3</v>
      </c>
      <c r="O26" s="3">
        <f t="shared" si="4"/>
        <v>8.4241863993457233E-3</v>
      </c>
    </row>
    <row r="27" spans="5:15" x14ac:dyDescent="0.25">
      <c r="E27" s="15">
        <v>2.4</v>
      </c>
      <c r="F27" s="17">
        <f t="shared" si="0"/>
        <v>8.1975359245961554E-3</v>
      </c>
      <c r="G27" s="11">
        <f t="shared" si="4"/>
        <v>7.9762602607337252E-3</v>
      </c>
      <c r="H27" s="11">
        <f t="shared" si="4"/>
        <v>7.760253550553653E-3</v>
      </c>
      <c r="I27" s="11">
        <f t="shared" si="4"/>
        <v>7.5494114163091597E-3</v>
      </c>
      <c r="J27" s="11">
        <f t="shared" si="4"/>
        <v>7.3436309553482904E-3</v>
      </c>
      <c r="K27" s="11">
        <f t="shared" si="4"/>
        <v>7.1428107352714543E-3</v>
      </c>
      <c r="L27" s="11">
        <f t="shared" si="4"/>
        <v>6.9468507886243369E-3</v>
      </c>
      <c r="M27" s="11">
        <f t="shared" si="4"/>
        <v>6.7556526071406164E-3</v>
      </c>
      <c r="N27" s="11">
        <f t="shared" si="4"/>
        <v>6.5691191355468082E-3</v>
      </c>
      <c r="O27" s="11">
        <f t="shared" si="4"/>
        <v>6.3871547649432259E-3</v>
      </c>
    </row>
    <row r="28" spans="5:15" x14ac:dyDescent="0.25">
      <c r="E28" s="14">
        <v>2.5</v>
      </c>
      <c r="F28" s="3">
        <f t="shared" si="0"/>
        <v>6.2096653257761592E-3</v>
      </c>
      <c r="G28" s="3">
        <f t="shared" si="4"/>
        <v>6.0365580804127017E-3</v>
      </c>
      <c r="H28" s="3">
        <f t="shared" si="4"/>
        <v>5.8677417153325528E-3</v>
      </c>
      <c r="I28" s="3">
        <f t="shared" si="4"/>
        <v>5.7031263329506698E-3</v>
      </c>
      <c r="J28" s="3">
        <f t="shared" si="4"/>
        <v>5.5426234430826504E-3</v>
      </c>
      <c r="K28" s="3">
        <f t="shared" si="4"/>
        <v>5.3861459540667234E-3</v>
      </c>
      <c r="L28" s="3">
        <f t="shared" si="4"/>
        <v>5.2336081635557807E-3</v>
      </c>
      <c r="M28" s="3">
        <f t="shared" si="4"/>
        <v>5.0849257489909983E-3</v>
      </c>
      <c r="N28" s="3">
        <f t="shared" si="4"/>
        <v>4.9400157577705883E-3</v>
      </c>
      <c r="O28" s="3">
        <f t="shared" si="4"/>
        <v>4.7987965971262314E-3</v>
      </c>
    </row>
    <row r="29" spans="5:15" x14ac:dyDescent="0.25">
      <c r="E29" s="14">
        <v>2.6</v>
      </c>
      <c r="F29" s="3">
        <f t="shared" si="0"/>
        <v>4.661188023718732E-3</v>
      </c>
      <c r="G29" s="3">
        <f t="shared" si="4"/>
        <v>4.5271111329673319E-3</v>
      </c>
      <c r="H29" s="3">
        <f t="shared" si="4"/>
        <v>4.3964883481213413E-3</v>
      </c>
      <c r="I29" s="3">
        <f t="shared" si="4"/>
        <v>4.2692434090892961E-3</v>
      </c>
      <c r="J29" s="3">
        <f t="shared" si="4"/>
        <v>4.14530136103608E-3</v>
      </c>
      <c r="K29" s="3">
        <f t="shared" si="4"/>
        <v>4.0245885427583339E-3</v>
      </c>
      <c r="L29" s="3">
        <f t="shared" si="4"/>
        <v>3.907032574852809E-3</v>
      </c>
      <c r="M29" s="3">
        <f t="shared" si="4"/>
        <v>3.7925623476854353E-3</v>
      </c>
      <c r="N29" s="3">
        <f t="shared" si="4"/>
        <v>3.6811080091749826E-3</v>
      </c>
      <c r="O29" s="3">
        <f t="shared" si="4"/>
        <v>3.5726009523997515E-3</v>
      </c>
    </row>
    <row r="30" spans="5:15" x14ac:dyDescent="0.25">
      <c r="E30" s="14">
        <v>2.7</v>
      </c>
      <c r="F30" s="3">
        <f t="shared" si="0"/>
        <v>3.4669738030406183E-3</v>
      </c>
      <c r="G30" s="3">
        <f t="shared" si="4"/>
        <v>3.3641604066692032E-3</v>
      </c>
      <c r="H30" s="3">
        <f t="shared" si="4"/>
        <v>3.2640958158912659E-3</v>
      </c>
      <c r="I30" s="3">
        <f t="shared" si="4"/>
        <v>3.1667162773577617E-3</v>
      </c>
      <c r="J30" s="3">
        <f t="shared" si="4"/>
        <v>3.0719592186504441E-3</v>
      </c>
      <c r="K30" s="3">
        <f t="shared" si="4"/>
        <v>2.9797632350545555E-3</v>
      </c>
      <c r="L30" s="3">
        <f t="shared" si="4"/>
        <v>2.8900680762261599E-3</v>
      </c>
      <c r="M30" s="3">
        <f t="shared" si="4"/>
        <v>2.8028146327649939E-3</v>
      </c>
      <c r="N30" s="3">
        <f t="shared" si="4"/>
        <v>2.7179449227012764E-3</v>
      </c>
      <c r="O30" s="3">
        <f t="shared" si="4"/>
        <v>2.6354020779049137E-3</v>
      </c>
    </row>
    <row r="31" spans="5:15" x14ac:dyDescent="0.25">
      <c r="E31" s="14">
        <v>2.8</v>
      </c>
      <c r="F31" s="3">
        <f t="shared" si="0"/>
        <v>2.5551303304279793E-3</v>
      </c>
      <c r="G31" s="3">
        <f t="shared" si="4"/>
        <v>2.4770749987859109E-3</v>
      </c>
      <c r="H31" s="3">
        <f t="shared" si="4"/>
        <v>2.4011824741893006E-3</v>
      </c>
      <c r="I31" s="3">
        <f t="shared" si="4"/>
        <v>2.3274002067315003E-3</v>
      </c>
      <c r="J31" s="3">
        <f t="shared" si="4"/>
        <v>2.2556766915423632E-3</v>
      </c>
      <c r="K31" s="3">
        <f t="shared" si="4"/>
        <v>2.1859614549132322E-3</v>
      </c>
      <c r="L31" s="3">
        <f t="shared" si="4"/>
        <v>2.1182050404046082E-3</v>
      </c>
      <c r="M31" s="3">
        <f t="shared" si="4"/>
        <v>2.0523589949397181E-3</v>
      </c>
      <c r="N31" s="3">
        <f t="shared" si="4"/>
        <v>1.9883758548943087E-3</v>
      </c>
      <c r="O31" s="3">
        <f t="shared" si="4"/>
        <v>1.9262091321878838E-3</v>
      </c>
    </row>
    <row r="32" spans="5:15" x14ac:dyDescent="0.25">
      <c r="E32" s="15">
        <v>2.9</v>
      </c>
      <c r="F32" s="17">
        <f t="shared" si="0"/>
        <v>1.8658133003840449E-3</v>
      </c>
      <c r="G32" s="11">
        <f t="shared" si="4"/>
        <v>1.8071437808064861E-3</v>
      </c>
      <c r="H32" s="11">
        <f t="shared" si="4"/>
        <v>1.7501569286760832E-3</v>
      </c>
      <c r="I32" s="11">
        <f t="shared" si="4"/>
        <v>1.694810019277293E-3</v>
      </c>
      <c r="J32" s="11">
        <f t="shared" si="4"/>
        <v>1.6410612341569708E-3</v>
      </c>
      <c r="K32" s="11">
        <f t="shared" si="4"/>
        <v>1.5888696473648212E-3</v>
      </c>
      <c r="L32" s="11">
        <f t="shared" si="4"/>
        <v>1.538195211738036E-3</v>
      </c>
      <c r="M32" s="11">
        <f t="shared" si="4"/>
        <v>1.4889987452374465E-3</v>
      </c>
      <c r="N32" s="11">
        <f t="shared" si="4"/>
        <v>1.4412419173399638E-3</v>
      </c>
      <c r="O32" s="11">
        <f t="shared" si="4"/>
        <v>1.3948872354923036E-3</v>
      </c>
    </row>
    <row r="33" spans="1:15" x14ac:dyDescent="0.25">
      <c r="E33" s="14">
        <v>3</v>
      </c>
      <c r="F33" s="3">
        <f t="shared" si="0"/>
        <v>1.3498980316301035E-3</v>
      </c>
      <c r="G33" s="3">
        <f t="shared" si="4"/>
        <v>1.3062384487694256E-3</v>
      </c>
      <c r="H33" s="3">
        <f t="shared" si="4"/>
        <v>1.2638734276723129E-3</v>
      </c>
      <c r="I33" s="3">
        <f t="shared" si="4"/>
        <v>1.2227686935922799E-3</v>
      </c>
      <c r="J33" s="3">
        <f t="shared" si="4"/>
        <v>1.1828907431044033E-3</v>
      </c>
      <c r="K33" s="3">
        <f t="shared" si="4"/>
        <v>1.1442068310226761E-3</v>
      </c>
      <c r="L33" s="3">
        <f t="shared" si="4"/>
        <v>1.1066849574092874E-3</v>
      </c>
      <c r="M33" s="3">
        <f t="shared" si="4"/>
        <v>1.0702938546789387E-3</v>
      </c>
      <c r="N33" s="3">
        <f t="shared" si="4"/>
        <v>1.0350029748028566E-3</v>
      </c>
      <c r="O33" s="3">
        <f t="shared" si="4"/>
        <v>1.0007824766140594E-3</v>
      </c>
    </row>
    <row r="35" spans="1:15" ht="15.75" x14ac:dyDescent="0.25">
      <c r="A35" s="16" t="s">
        <v>19</v>
      </c>
    </row>
    <row r="36" spans="1:15" ht="15.75" x14ac:dyDescent="0.25">
      <c r="A36" s="16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15.5703125" bestFit="1" customWidth="1"/>
    <col min="5" max="5" width="5.140625" customWidth="1"/>
  </cols>
  <sheetData>
    <row r="1" spans="1:15" ht="18.75" x14ac:dyDescent="0.35">
      <c r="K1" t="s">
        <v>13</v>
      </c>
    </row>
    <row r="2" spans="1:15" x14ac:dyDescent="0.25">
      <c r="E2" s="8" t="s">
        <v>8</v>
      </c>
      <c r="F2" s="4">
        <v>5.0000000000000001E-3</v>
      </c>
      <c r="G2" s="4">
        <v>0.01</v>
      </c>
      <c r="H2" s="4">
        <v>2.5000000000000001E-2</v>
      </c>
      <c r="I2" s="4">
        <v>0.05</v>
      </c>
      <c r="J2" s="4">
        <v>0.1</v>
      </c>
      <c r="K2" s="4">
        <v>0.9</v>
      </c>
      <c r="L2" s="4">
        <v>0.95</v>
      </c>
      <c r="M2" s="4">
        <v>0.97499999999999998</v>
      </c>
      <c r="N2" s="4">
        <v>0.99</v>
      </c>
      <c r="O2" s="4">
        <v>0.995</v>
      </c>
    </row>
    <row r="3" spans="1:15" x14ac:dyDescent="0.25">
      <c r="E3" s="5">
        <v>1</v>
      </c>
      <c r="F3" s="7">
        <f>CHIINV(F$2,$E3)</f>
        <v>7.8794385766224124</v>
      </c>
      <c r="G3" s="7">
        <f t="shared" ref="G3:O18" si="0">CHIINV(G$2,$E3)</f>
        <v>6.6348966010212118</v>
      </c>
      <c r="H3" s="7">
        <f t="shared" si="0"/>
        <v>5.0238861873148863</v>
      </c>
      <c r="I3" s="7">
        <f t="shared" si="0"/>
        <v>3.8414588206941236</v>
      </c>
      <c r="J3" s="7">
        <f t="shared" si="0"/>
        <v>2.7055434540954142</v>
      </c>
      <c r="K3" s="7">
        <f t="shared" si="0"/>
        <v>1.5790774093431218E-2</v>
      </c>
      <c r="L3" s="3">
        <f t="shared" si="0"/>
        <v>3.9321400000195293E-3</v>
      </c>
      <c r="M3" s="3">
        <f t="shared" si="0"/>
        <v>9.8206911717525812E-4</v>
      </c>
      <c r="N3" s="2">
        <f t="shared" si="0"/>
        <v>1.5708785790970227E-4</v>
      </c>
      <c r="O3" s="2">
        <f t="shared" si="0"/>
        <v>3.9270422220515978E-5</v>
      </c>
    </row>
    <row r="4" spans="1:15" x14ac:dyDescent="0.25">
      <c r="E4" s="5">
        <v>2</v>
      </c>
      <c r="F4" s="7">
        <f>CHIINV(F$2,$E4)</f>
        <v>10.596634733096073</v>
      </c>
      <c r="G4" s="7">
        <f>CHIINV(G$2,$E4)</f>
        <v>9.2103403719761818</v>
      </c>
      <c r="H4" s="7">
        <f t="shared" si="0"/>
        <v>7.3777589082278725</v>
      </c>
      <c r="I4" s="7">
        <f t="shared" si="0"/>
        <v>5.9914645471079817</v>
      </c>
      <c r="J4" s="7">
        <f t="shared" si="0"/>
        <v>4.6051701859880909</v>
      </c>
      <c r="K4" s="7">
        <f t="shared" si="0"/>
        <v>0.21072103131565256</v>
      </c>
      <c r="L4" s="7">
        <f t="shared" si="0"/>
        <v>0.10258658877510116</v>
      </c>
      <c r="M4" s="7">
        <f t="shared" si="0"/>
        <v>5.0635615968579795E-2</v>
      </c>
      <c r="N4" s="7">
        <f t="shared" si="0"/>
        <v>2.0100671707002901E-2</v>
      </c>
      <c r="O4" s="7">
        <f t="shared" si="0"/>
        <v>1.0025083647088573E-2</v>
      </c>
    </row>
    <row r="5" spans="1:15" x14ac:dyDescent="0.25">
      <c r="E5" s="5">
        <v>3</v>
      </c>
      <c r="F5" s="7">
        <f t="shared" ref="F5:O38" si="1">CHIINV(F$2,$E5)</f>
        <v>12.838156466598651</v>
      </c>
      <c r="G5" s="7">
        <f t="shared" si="1"/>
        <v>11.344866730144371</v>
      </c>
      <c r="H5" s="7">
        <f t="shared" si="0"/>
        <v>9.3484036044961485</v>
      </c>
      <c r="I5" s="7">
        <f t="shared" si="0"/>
        <v>7.8147279032511792</v>
      </c>
      <c r="J5" s="7">
        <f t="shared" si="0"/>
        <v>6.2513886311703235</v>
      </c>
      <c r="K5" s="7">
        <f t="shared" si="0"/>
        <v>0.58437437415518312</v>
      </c>
      <c r="L5" s="7">
        <f t="shared" si="0"/>
        <v>0.35184631774927172</v>
      </c>
      <c r="M5" s="7">
        <f t="shared" si="0"/>
        <v>0.2157952826238981</v>
      </c>
      <c r="N5" s="7">
        <f t="shared" si="0"/>
        <v>0.11483180189911682</v>
      </c>
      <c r="O5" s="7">
        <f t="shared" si="0"/>
        <v>7.1721774586491635E-2</v>
      </c>
    </row>
    <row r="6" spans="1:15" x14ac:dyDescent="0.25">
      <c r="E6" s="5">
        <v>4</v>
      </c>
      <c r="F6" s="7">
        <f t="shared" si="1"/>
        <v>14.860259000560244</v>
      </c>
      <c r="G6" s="7">
        <f t="shared" si="1"/>
        <v>13.276704135987623</v>
      </c>
      <c r="H6" s="7">
        <f t="shared" si="0"/>
        <v>11.143286781877798</v>
      </c>
      <c r="I6" s="7">
        <f t="shared" si="0"/>
        <v>9.4877290367811575</v>
      </c>
      <c r="J6" s="7">
        <f t="shared" si="0"/>
        <v>7.7794403397348582</v>
      </c>
      <c r="K6" s="7">
        <f t="shared" si="0"/>
        <v>1.0636232167792243</v>
      </c>
      <c r="L6" s="7">
        <f t="shared" si="0"/>
        <v>0.71072302139732446</v>
      </c>
      <c r="M6" s="7">
        <f t="shared" si="0"/>
        <v>0.4844185570879303</v>
      </c>
      <c r="N6" s="7">
        <f t="shared" si="0"/>
        <v>0.29710948050653158</v>
      </c>
      <c r="O6" s="7">
        <f t="shared" si="0"/>
        <v>0.20698909349618236</v>
      </c>
    </row>
    <row r="7" spans="1:15" x14ac:dyDescent="0.25">
      <c r="E7" s="5">
        <v>5</v>
      </c>
      <c r="F7" s="7">
        <f t="shared" si="1"/>
        <v>16.749602343639044</v>
      </c>
      <c r="G7" s="7">
        <f t="shared" si="1"/>
        <v>15.086272469388991</v>
      </c>
      <c r="H7" s="7">
        <f t="shared" si="0"/>
        <v>12.832501994030029</v>
      </c>
      <c r="I7" s="7">
        <f t="shared" si="0"/>
        <v>11.070497693516353</v>
      </c>
      <c r="J7" s="7">
        <f t="shared" si="0"/>
        <v>9.2363568997811178</v>
      </c>
      <c r="K7" s="7">
        <f t="shared" si="0"/>
        <v>1.6103079869623229</v>
      </c>
      <c r="L7" s="7">
        <f t="shared" si="0"/>
        <v>1.1454762260617699</v>
      </c>
      <c r="M7" s="7">
        <f t="shared" si="0"/>
        <v>0.83121161348666384</v>
      </c>
      <c r="N7" s="7">
        <f t="shared" si="0"/>
        <v>0.55429807672827713</v>
      </c>
      <c r="O7" s="7">
        <f t="shared" si="0"/>
        <v>0.41174190383249976</v>
      </c>
    </row>
    <row r="8" spans="1:15" x14ac:dyDescent="0.25">
      <c r="E8" s="5">
        <v>6</v>
      </c>
      <c r="F8" s="7">
        <f t="shared" si="1"/>
        <v>18.547584178511091</v>
      </c>
      <c r="G8" s="7">
        <f t="shared" si="1"/>
        <v>16.811893829770931</v>
      </c>
      <c r="H8" s="7">
        <f t="shared" si="0"/>
        <v>14.449375335447922</v>
      </c>
      <c r="I8" s="7">
        <f t="shared" si="0"/>
        <v>12.591587243743978</v>
      </c>
      <c r="J8" s="7">
        <f t="shared" si="0"/>
        <v>10.64464067566842</v>
      </c>
      <c r="K8" s="7">
        <f t="shared" si="0"/>
        <v>2.2041306564986418</v>
      </c>
      <c r="L8" s="7">
        <f t="shared" si="0"/>
        <v>1.6353828943279067</v>
      </c>
      <c r="M8" s="7">
        <f t="shared" si="0"/>
        <v>1.2373442457912045</v>
      </c>
      <c r="N8" s="7">
        <f t="shared" si="0"/>
        <v>0.87209033015658521</v>
      </c>
      <c r="O8" s="7">
        <f t="shared" si="0"/>
        <v>0.67572677745546794</v>
      </c>
    </row>
    <row r="9" spans="1:15" x14ac:dyDescent="0.25">
      <c r="E9" s="5">
        <v>7</v>
      </c>
      <c r="F9" s="7">
        <f t="shared" si="1"/>
        <v>20.277739874962624</v>
      </c>
      <c r="G9" s="7">
        <f t="shared" si="1"/>
        <v>18.475306906582361</v>
      </c>
      <c r="H9" s="7">
        <f t="shared" si="0"/>
        <v>16.012764274629326</v>
      </c>
      <c r="I9" s="7">
        <f t="shared" si="0"/>
        <v>14.067140449340167</v>
      </c>
      <c r="J9" s="7">
        <f t="shared" si="0"/>
        <v>12.01703662378053</v>
      </c>
      <c r="K9" s="7">
        <f t="shared" si="0"/>
        <v>2.8331069178153436</v>
      </c>
      <c r="L9" s="7">
        <f t="shared" si="0"/>
        <v>2.167349909298057</v>
      </c>
      <c r="M9" s="7">
        <f t="shared" si="0"/>
        <v>1.6898691806773543</v>
      </c>
      <c r="N9" s="7">
        <f t="shared" si="0"/>
        <v>1.2390423055679303</v>
      </c>
      <c r="O9" s="7">
        <f t="shared" si="0"/>
        <v>0.98925568313295031</v>
      </c>
    </row>
    <row r="10" spans="1:15" ht="18.75" x14ac:dyDescent="0.35">
      <c r="A10" s="1" t="s">
        <v>11</v>
      </c>
      <c r="B10">
        <v>2.5000000000000001E-2</v>
      </c>
      <c r="E10" s="5">
        <v>8</v>
      </c>
      <c r="F10" s="7">
        <f t="shared" si="1"/>
        <v>21.95495499065953</v>
      </c>
      <c r="G10" s="7">
        <f t="shared" si="1"/>
        <v>20.090235029663233</v>
      </c>
      <c r="H10" s="7">
        <f t="shared" si="0"/>
        <v>17.53454613948465</v>
      </c>
      <c r="I10" s="7">
        <f t="shared" si="0"/>
        <v>15.507313055865453</v>
      </c>
      <c r="J10" s="7">
        <f t="shared" si="0"/>
        <v>13.361566136511726</v>
      </c>
      <c r="K10" s="7">
        <f t="shared" si="0"/>
        <v>3.4895391256498209</v>
      </c>
      <c r="L10" s="7">
        <f t="shared" si="0"/>
        <v>2.7326367934996632</v>
      </c>
      <c r="M10" s="7">
        <f t="shared" si="0"/>
        <v>2.1797307472526506</v>
      </c>
      <c r="N10" s="7">
        <f t="shared" si="0"/>
        <v>1.6464973726907688</v>
      </c>
      <c r="O10" s="7">
        <f t="shared" si="0"/>
        <v>1.3444130870148152</v>
      </c>
    </row>
    <row r="11" spans="1:15" x14ac:dyDescent="0.25">
      <c r="A11" s="1" t="s">
        <v>14</v>
      </c>
      <c r="B11">
        <v>6</v>
      </c>
      <c r="E11" s="5">
        <v>9</v>
      </c>
      <c r="F11" s="7">
        <f t="shared" si="1"/>
        <v>23.589350781257387</v>
      </c>
      <c r="G11" s="7">
        <f t="shared" si="1"/>
        <v>21.665994333461931</v>
      </c>
      <c r="H11" s="7">
        <f t="shared" si="0"/>
        <v>19.022767798641635</v>
      </c>
      <c r="I11" s="7">
        <f t="shared" si="0"/>
        <v>16.918977604620451</v>
      </c>
      <c r="J11" s="7">
        <f t="shared" si="0"/>
        <v>14.683656573259835</v>
      </c>
      <c r="K11" s="7">
        <f t="shared" si="0"/>
        <v>4.168159008146108</v>
      </c>
      <c r="L11" s="7">
        <f t="shared" si="0"/>
        <v>3.3251128430668162</v>
      </c>
      <c r="M11" s="7">
        <f t="shared" si="0"/>
        <v>2.7003894999803584</v>
      </c>
      <c r="N11" s="7">
        <f t="shared" si="0"/>
        <v>2.0879007358707233</v>
      </c>
      <c r="O11" s="7">
        <f t="shared" si="0"/>
        <v>1.7349329049966573</v>
      </c>
    </row>
    <row r="12" spans="1:15" ht="18.75" x14ac:dyDescent="0.35">
      <c r="A12" s="1" t="s">
        <v>12</v>
      </c>
      <c r="B12" s="3">
        <f>CHIINV(B10,B11)</f>
        <v>14.449375335447922</v>
      </c>
      <c r="E12" s="5">
        <v>10</v>
      </c>
      <c r="F12" s="7">
        <f t="shared" si="1"/>
        <v>25.188179571971173</v>
      </c>
      <c r="G12" s="7">
        <f t="shared" si="1"/>
        <v>23.209251158954359</v>
      </c>
      <c r="H12" s="7">
        <f t="shared" si="0"/>
        <v>20.483177350807395</v>
      </c>
      <c r="I12" s="7">
        <f t="shared" si="0"/>
        <v>18.307038053275146</v>
      </c>
      <c r="J12" s="7">
        <f t="shared" si="0"/>
        <v>15.987179172105261</v>
      </c>
      <c r="K12" s="7">
        <f t="shared" si="0"/>
        <v>4.8651820519253288</v>
      </c>
      <c r="L12" s="7">
        <f t="shared" si="0"/>
        <v>3.9402991361190622</v>
      </c>
      <c r="M12" s="7">
        <f t="shared" si="0"/>
        <v>3.2469727802368396</v>
      </c>
      <c r="N12" s="7">
        <f t="shared" si="0"/>
        <v>2.5582121601872081</v>
      </c>
      <c r="O12" s="7">
        <f t="shared" si="0"/>
        <v>2.1558564813046455</v>
      </c>
    </row>
    <row r="13" spans="1:15" x14ac:dyDescent="0.25">
      <c r="E13" s="5">
        <v>11</v>
      </c>
      <c r="F13" s="7">
        <f t="shared" si="1"/>
        <v>26.756848916469632</v>
      </c>
      <c r="G13" s="7">
        <f t="shared" si="1"/>
        <v>24.724970311318284</v>
      </c>
      <c r="H13" s="7">
        <f t="shared" si="0"/>
        <v>21.920049261021205</v>
      </c>
      <c r="I13" s="7">
        <f t="shared" si="0"/>
        <v>19.675137572682498</v>
      </c>
      <c r="J13" s="7">
        <f t="shared" si="0"/>
        <v>17.275008517500069</v>
      </c>
      <c r="K13" s="7">
        <f t="shared" si="0"/>
        <v>5.5777847897998516</v>
      </c>
      <c r="L13" s="7">
        <f t="shared" si="0"/>
        <v>4.5748130793222259</v>
      </c>
      <c r="M13" s="7">
        <f t="shared" si="0"/>
        <v>3.8157482522361006</v>
      </c>
      <c r="N13" s="7">
        <f t="shared" si="0"/>
        <v>3.0534841066406813</v>
      </c>
      <c r="O13" s="7">
        <f t="shared" si="0"/>
        <v>2.6032218905151172</v>
      </c>
    </row>
    <row r="14" spans="1:15" x14ac:dyDescent="0.25">
      <c r="A14" s="1" t="s">
        <v>14</v>
      </c>
      <c r="B14">
        <v>13</v>
      </c>
      <c r="E14" s="5">
        <v>12</v>
      </c>
      <c r="F14" s="7">
        <f t="shared" si="1"/>
        <v>28.299518822046032</v>
      </c>
      <c r="G14" s="7">
        <f t="shared" si="1"/>
        <v>26.216967305535849</v>
      </c>
      <c r="H14" s="7">
        <f t="shared" si="0"/>
        <v>23.336664158645338</v>
      </c>
      <c r="I14" s="7">
        <f t="shared" si="0"/>
        <v>21.026069817483066</v>
      </c>
      <c r="J14" s="7">
        <f t="shared" si="0"/>
        <v>18.549347786703244</v>
      </c>
      <c r="K14" s="7">
        <f t="shared" si="0"/>
        <v>6.3037960595843234</v>
      </c>
      <c r="L14" s="7">
        <f t="shared" si="0"/>
        <v>5.2260294883926397</v>
      </c>
      <c r="M14" s="7">
        <f t="shared" si="0"/>
        <v>4.4037885069817033</v>
      </c>
      <c r="N14" s="7">
        <f t="shared" si="0"/>
        <v>3.5705689706043899</v>
      </c>
      <c r="O14" s="7">
        <f t="shared" si="0"/>
        <v>3.0738236380893325</v>
      </c>
    </row>
    <row r="15" spans="1:15" ht="18.75" x14ac:dyDescent="0.35">
      <c r="A15" s="1" t="s">
        <v>12</v>
      </c>
      <c r="B15" s="3">
        <v>5.0087999999999999</v>
      </c>
      <c r="E15" s="5">
        <v>13</v>
      </c>
      <c r="F15" s="7">
        <f t="shared" si="1"/>
        <v>29.819471223653217</v>
      </c>
      <c r="G15" s="7">
        <f t="shared" si="1"/>
        <v>27.688249610457049</v>
      </c>
      <c r="H15" s="7">
        <f t="shared" si="0"/>
        <v>24.73560488493154</v>
      </c>
      <c r="I15" s="7">
        <f t="shared" si="0"/>
        <v>22.362032494826938</v>
      </c>
      <c r="J15" s="7">
        <f t="shared" si="0"/>
        <v>19.81192930712756</v>
      </c>
      <c r="K15" s="7">
        <f t="shared" si="0"/>
        <v>7.0415045800954621</v>
      </c>
      <c r="L15" s="7">
        <f t="shared" si="0"/>
        <v>5.8918643377098476</v>
      </c>
      <c r="M15" s="7">
        <f t="shared" si="0"/>
        <v>5.0087505118103319</v>
      </c>
      <c r="N15" s="7">
        <f t="shared" si="0"/>
        <v>4.1069154715044069</v>
      </c>
      <c r="O15" s="7">
        <f t="shared" si="0"/>
        <v>3.5650345797295349</v>
      </c>
    </row>
    <row r="16" spans="1:15" ht="18.75" x14ac:dyDescent="0.35">
      <c r="A16" s="1" t="s">
        <v>11</v>
      </c>
      <c r="B16">
        <f>CHIDIST(B15,B14)</f>
        <v>0.97499890486184282</v>
      </c>
      <c r="E16" s="5">
        <v>14</v>
      </c>
      <c r="F16" s="7">
        <f t="shared" si="1"/>
        <v>31.31934962259529</v>
      </c>
      <c r="G16" s="7">
        <f t="shared" si="1"/>
        <v>29.141237740672796</v>
      </c>
      <c r="H16" s="7">
        <f t="shared" si="0"/>
        <v>26.118948045037371</v>
      </c>
      <c r="I16" s="7">
        <f t="shared" si="0"/>
        <v>23.68479130484058</v>
      </c>
      <c r="J16" s="7">
        <f t="shared" si="0"/>
        <v>21.064144212997057</v>
      </c>
      <c r="K16" s="7">
        <f t="shared" si="0"/>
        <v>7.78953360975237</v>
      </c>
      <c r="L16" s="7">
        <f t="shared" si="0"/>
        <v>6.5706313837893431</v>
      </c>
      <c r="M16" s="7">
        <f t="shared" si="0"/>
        <v>5.6287261030397318</v>
      </c>
      <c r="N16" s="7">
        <f t="shared" si="0"/>
        <v>4.6604250626577679</v>
      </c>
      <c r="O16" s="7">
        <f t="shared" si="0"/>
        <v>4.0746749573993482</v>
      </c>
    </row>
    <row r="17" spans="5:15" x14ac:dyDescent="0.25">
      <c r="E17" s="5">
        <v>15</v>
      </c>
      <c r="F17" s="7">
        <f t="shared" si="1"/>
        <v>32.80132064579184</v>
      </c>
      <c r="G17" s="7">
        <f t="shared" si="1"/>
        <v>30.577914166892494</v>
      </c>
      <c r="H17" s="7">
        <f t="shared" si="0"/>
        <v>27.488392863442982</v>
      </c>
      <c r="I17" s="7">
        <f t="shared" si="0"/>
        <v>24.99579013972863</v>
      </c>
      <c r="J17" s="7">
        <f t="shared" si="0"/>
        <v>22.307129581578689</v>
      </c>
      <c r="K17" s="7">
        <f t="shared" si="0"/>
        <v>8.5467562417045446</v>
      </c>
      <c r="L17" s="7">
        <f t="shared" si="0"/>
        <v>7.2609439276700334</v>
      </c>
      <c r="M17" s="7">
        <f t="shared" si="0"/>
        <v>6.26213779504325</v>
      </c>
      <c r="N17" s="7">
        <f t="shared" si="0"/>
        <v>5.2293488840989664</v>
      </c>
      <c r="O17" s="7">
        <f t="shared" si="0"/>
        <v>4.600915571727338</v>
      </c>
    </row>
    <row r="18" spans="5:15" x14ac:dyDescent="0.25">
      <c r="E18" s="5">
        <v>16</v>
      </c>
      <c r="F18" s="7">
        <f t="shared" si="1"/>
        <v>34.267186537826703</v>
      </c>
      <c r="G18" s="7">
        <f t="shared" si="1"/>
        <v>31.999926908815183</v>
      </c>
      <c r="H18" s="7">
        <f t="shared" si="0"/>
        <v>28.84535072340476</v>
      </c>
      <c r="I18" s="7">
        <f t="shared" si="0"/>
        <v>26.296227604864239</v>
      </c>
      <c r="J18" s="7">
        <f t="shared" si="0"/>
        <v>23.541828923096112</v>
      </c>
      <c r="K18" s="7">
        <f t="shared" si="0"/>
        <v>9.3122363537960045</v>
      </c>
      <c r="L18" s="7">
        <f t="shared" si="0"/>
        <v>7.9616455723785533</v>
      </c>
      <c r="M18" s="7">
        <f t="shared" si="0"/>
        <v>6.9076643534970019</v>
      </c>
      <c r="N18" s="7">
        <f t="shared" si="0"/>
        <v>5.8122124701349733</v>
      </c>
      <c r="O18" s="7">
        <f t="shared" si="0"/>
        <v>5.1422054430436823</v>
      </c>
    </row>
    <row r="19" spans="5:15" x14ac:dyDescent="0.25">
      <c r="E19" s="5">
        <v>17</v>
      </c>
      <c r="F19" s="7">
        <f t="shared" si="1"/>
        <v>35.7184656590046</v>
      </c>
      <c r="G19" s="7">
        <f t="shared" si="1"/>
        <v>33.408663605004612</v>
      </c>
      <c r="H19" s="7">
        <f t="shared" si="1"/>
        <v>30.191009121639812</v>
      </c>
      <c r="I19" s="7">
        <f t="shared" si="1"/>
        <v>27.587111638275324</v>
      </c>
      <c r="J19" s="7">
        <f t="shared" si="1"/>
        <v>24.76903534390145</v>
      </c>
      <c r="K19" s="7">
        <f t="shared" si="1"/>
        <v>10.085186334619332</v>
      </c>
      <c r="L19" s="7">
        <f t="shared" si="1"/>
        <v>8.671760204670079</v>
      </c>
      <c r="M19" s="7">
        <f t="shared" si="1"/>
        <v>7.5641864495775692</v>
      </c>
      <c r="N19" s="7">
        <f t="shared" si="1"/>
        <v>6.4077597777389341</v>
      </c>
      <c r="O19" s="7">
        <f t="shared" si="1"/>
        <v>5.6972171014978219</v>
      </c>
    </row>
    <row r="20" spans="5:15" x14ac:dyDescent="0.25">
      <c r="E20" s="5">
        <v>18</v>
      </c>
      <c r="F20" s="7">
        <f t="shared" si="1"/>
        <v>37.156451456606746</v>
      </c>
      <c r="G20" s="7">
        <f t="shared" si="1"/>
        <v>34.805305734705072</v>
      </c>
      <c r="H20" s="7">
        <f t="shared" si="1"/>
        <v>31.52637844038663</v>
      </c>
      <c r="I20" s="7">
        <f t="shared" si="1"/>
        <v>28.869299430392633</v>
      </c>
      <c r="J20" s="7">
        <f t="shared" si="1"/>
        <v>25.989423082637209</v>
      </c>
      <c r="K20" s="7">
        <f t="shared" si="1"/>
        <v>10.864936116508861</v>
      </c>
      <c r="L20" s="7">
        <f t="shared" si="1"/>
        <v>9.3904550806889837</v>
      </c>
      <c r="M20" s="7">
        <f t="shared" si="1"/>
        <v>8.2307461947566694</v>
      </c>
      <c r="N20" s="7">
        <f t="shared" si="1"/>
        <v>7.0149109011725761</v>
      </c>
      <c r="O20" s="7">
        <f t="shared" si="1"/>
        <v>6.2648046845064762</v>
      </c>
    </row>
    <row r="21" spans="5:15" x14ac:dyDescent="0.25">
      <c r="E21" s="5">
        <v>19</v>
      </c>
      <c r="F21" s="7">
        <f t="shared" si="1"/>
        <v>38.58225655493424</v>
      </c>
      <c r="G21" s="7">
        <f t="shared" si="1"/>
        <v>36.190869129270048</v>
      </c>
      <c r="H21" s="7">
        <f t="shared" si="1"/>
        <v>32.852326861729708</v>
      </c>
      <c r="I21" s="7">
        <f t="shared" si="1"/>
        <v>30.143527205646155</v>
      </c>
      <c r="J21" s="7">
        <f t="shared" si="1"/>
        <v>27.203571029356826</v>
      </c>
      <c r="K21" s="7">
        <f t="shared" si="1"/>
        <v>11.650910032126951</v>
      </c>
      <c r="L21" s="7">
        <f t="shared" si="1"/>
        <v>10.117013063859044</v>
      </c>
      <c r="M21" s="7">
        <f t="shared" si="1"/>
        <v>8.9065164819879747</v>
      </c>
      <c r="N21" s="7">
        <f t="shared" si="1"/>
        <v>7.6327296475714759</v>
      </c>
      <c r="O21" s="7">
        <f t="shared" si="1"/>
        <v>6.8439714454829561</v>
      </c>
    </row>
    <row r="22" spans="5:15" x14ac:dyDescent="0.25">
      <c r="E22" s="5">
        <v>20</v>
      </c>
      <c r="F22" s="7">
        <f t="shared" si="1"/>
        <v>39.996846312938644</v>
      </c>
      <c r="G22" s="7">
        <f t="shared" si="1"/>
        <v>37.566234786625053</v>
      </c>
      <c r="H22" s="7">
        <f t="shared" si="1"/>
        <v>34.169606902838339</v>
      </c>
      <c r="I22" s="7">
        <f t="shared" si="1"/>
        <v>31.410432844230925</v>
      </c>
      <c r="J22" s="7">
        <f t="shared" si="1"/>
        <v>28.411980584305635</v>
      </c>
      <c r="K22" s="7">
        <f t="shared" si="1"/>
        <v>12.442609210450065</v>
      </c>
      <c r="L22" s="7">
        <f t="shared" si="1"/>
        <v>10.850811394182585</v>
      </c>
      <c r="M22" s="7">
        <f t="shared" si="1"/>
        <v>9.5907773922648669</v>
      </c>
      <c r="N22" s="7">
        <f t="shared" si="1"/>
        <v>8.2603983325464014</v>
      </c>
      <c r="O22" s="7">
        <f t="shared" si="1"/>
        <v>7.4338442629342358</v>
      </c>
    </row>
    <row r="23" spans="5:15" x14ac:dyDescent="0.25">
      <c r="E23" s="5">
        <v>21</v>
      </c>
      <c r="F23" s="7">
        <f t="shared" si="1"/>
        <v>41.401064771417609</v>
      </c>
      <c r="G23" s="7">
        <f t="shared" si="1"/>
        <v>38.932172683516065</v>
      </c>
      <c r="H23" s="7">
        <f t="shared" si="1"/>
        <v>35.478875905727257</v>
      </c>
      <c r="I23" s="7">
        <f t="shared" si="1"/>
        <v>32.670573340917308</v>
      </c>
      <c r="J23" s="7">
        <f t="shared" si="1"/>
        <v>29.615089436182725</v>
      </c>
      <c r="K23" s="7">
        <f t="shared" si="1"/>
        <v>13.239597975395306</v>
      </c>
      <c r="L23" s="7">
        <f t="shared" si="1"/>
        <v>11.591305208820739</v>
      </c>
      <c r="M23" s="7">
        <f t="shared" si="1"/>
        <v>10.282897782522859</v>
      </c>
      <c r="N23" s="7">
        <f t="shared" si="1"/>
        <v>8.89719794207722</v>
      </c>
      <c r="O23" s="7">
        <f t="shared" si="1"/>
        <v>8.033653420232735</v>
      </c>
    </row>
    <row r="24" spans="5:15" x14ac:dyDescent="0.25">
      <c r="E24" s="5">
        <v>22</v>
      </c>
      <c r="F24" s="7">
        <f t="shared" si="1"/>
        <v>42.795654999308539</v>
      </c>
      <c r="G24" s="7">
        <f t="shared" si="1"/>
        <v>40.289360437593864</v>
      </c>
      <c r="H24" s="7">
        <f t="shared" si="1"/>
        <v>36.780712084035557</v>
      </c>
      <c r="I24" s="7">
        <f t="shared" si="1"/>
        <v>33.9244384714438</v>
      </c>
      <c r="J24" s="7">
        <f t="shared" si="1"/>
        <v>30.813282343953034</v>
      </c>
      <c r="K24" s="7">
        <f t="shared" si="1"/>
        <v>14.041493189421969</v>
      </c>
      <c r="L24" s="7">
        <f t="shared" si="1"/>
        <v>12.338014578790647</v>
      </c>
      <c r="M24" s="7">
        <f t="shared" si="1"/>
        <v>10.982320734473676</v>
      </c>
      <c r="N24" s="7">
        <f t="shared" si="1"/>
        <v>9.5424923387850811</v>
      </c>
      <c r="O24" s="7">
        <f t="shared" si="1"/>
        <v>8.6427164006664015</v>
      </c>
    </row>
    <row r="25" spans="5:15" x14ac:dyDescent="0.25">
      <c r="E25" s="5">
        <v>23</v>
      </c>
      <c r="F25" s="7">
        <f t="shared" si="1"/>
        <v>44.181275249971101</v>
      </c>
      <c r="G25" s="7">
        <f t="shared" si="1"/>
        <v>41.638398118858476</v>
      </c>
      <c r="H25" s="7">
        <f t="shared" si="1"/>
        <v>38.075627250355801</v>
      </c>
      <c r="I25" s="7">
        <f t="shared" si="1"/>
        <v>35.172461626908053</v>
      </c>
      <c r="J25" s="7">
        <f t="shared" si="1"/>
        <v>32.006899681704304</v>
      </c>
      <c r="K25" s="7">
        <f t="shared" si="1"/>
        <v>14.847955799267668</v>
      </c>
      <c r="L25" s="7">
        <f t="shared" si="1"/>
        <v>13.090514188172801</v>
      </c>
      <c r="M25" s="7">
        <f t="shared" si="1"/>
        <v>11.688551922452435</v>
      </c>
      <c r="N25" s="7">
        <f t="shared" si="1"/>
        <v>10.195715555745821</v>
      </c>
      <c r="O25" s="7">
        <f t="shared" si="1"/>
        <v>9.2604247758087546</v>
      </c>
    </row>
    <row r="26" spans="5:15" x14ac:dyDescent="0.25">
      <c r="E26" s="5">
        <v>24</v>
      </c>
      <c r="F26" s="7">
        <f t="shared" si="1"/>
        <v>45.558511936530586</v>
      </c>
      <c r="G26" s="7">
        <f t="shared" si="1"/>
        <v>42.979820139351638</v>
      </c>
      <c r="H26" s="7">
        <f t="shared" si="1"/>
        <v>39.364077026603915</v>
      </c>
      <c r="I26" s="7">
        <f t="shared" si="1"/>
        <v>36.415028501807313</v>
      </c>
      <c r="J26" s="7">
        <f t="shared" si="1"/>
        <v>33.196244288628179</v>
      </c>
      <c r="K26" s="7">
        <f t="shared" si="1"/>
        <v>15.658684052512825</v>
      </c>
      <c r="L26" s="7">
        <f t="shared" si="1"/>
        <v>13.848425027170213</v>
      </c>
      <c r="M26" s="7">
        <f t="shared" si="1"/>
        <v>12.401150217444435</v>
      </c>
      <c r="N26" s="7">
        <f t="shared" si="1"/>
        <v>10.856361475532282</v>
      </c>
      <c r="O26" s="7">
        <f t="shared" si="1"/>
        <v>9.8862335022414651</v>
      </c>
    </row>
    <row r="27" spans="5:15" x14ac:dyDescent="0.25">
      <c r="E27" s="5">
        <v>25</v>
      </c>
      <c r="F27" s="7">
        <f t="shared" si="1"/>
        <v>46.92789016008075</v>
      </c>
      <c r="G27" s="7">
        <f t="shared" si="1"/>
        <v>44.314104896219156</v>
      </c>
      <c r="H27" s="7">
        <f t="shared" si="1"/>
        <v>40.646469120275199</v>
      </c>
      <c r="I27" s="7">
        <f t="shared" si="1"/>
        <v>37.65248413348278</v>
      </c>
      <c r="J27" s="7">
        <f t="shared" si="1"/>
        <v>34.381587017552953</v>
      </c>
      <c r="K27" s="7">
        <f t="shared" si="1"/>
        <v>16.47340799867338</v>
      </c>
      <c r="L27" s="7">
        <f t="shared" si="1"/>
        <v>14.611407639483309</v>
      </c>
      <c r="M27" s="7">
        <f t="shared" si="1"/>
        <v>13.119720024937791</v>
      </c>
      <c r="N27" s="7">
        <f t="shared" si="1"/>
        <v>11.52397537224933</v>
      </c>
      <c r="O27" s="7">
        <f t="shared" si="1"/>
        <v>10.519652112024698</v>
      </c>
    </row>
    <row r="28" spans="5:15" x14ac:dyDescent="0.25">
      <c r="E28" s="9">
        <v>26</v>
      </c>
      <c r="F28" s="7">
        <f t="shared" si="1"/>
        <v>48.289882332456834</v>
      </c>
      <c r="G28" s="7">
        <f t="shared" si="1"/>
        <v>45.641682666283153</v>
      </c>
      <c r="H28" s="7">
        <f t="shared" si="1"/>
        <v>41.923170096353914</v>
      </c>
      <c r="I28" s="7">
        <f t="shared" si="1"/>
        <v>38.885138659830041</v>
      </c>
      <c r="J28" s="7">
        <f t="shared" si="1"/>
        <v>35.563171271923459</v>
      </c>
      <c r="K28" s="7">
        <f t="shared" si="1"/>
        <v>17.291884989738758</v>
      </c>
      <c r="L28" s="7">
        <f t="shared" si="1"/>
        <v>15.379156583261738</v>
      </c>
      <c r="M28" s="7">
        <f t="shared" si="1"/>
        <v>13.843904982007606</v>
      </c>
      <c r="N28" s="7">
        <f t="shared" si="1"/>
        <v>12.198146923505595</v>
      </c>
      <c r="O28" s="7">
        <f t="shared" si="1"/>
        <v>11.160237406164143</v>
      </c>
    </row>
    <row r="29" spans="5:15" x14ac:dyDescent="0.25">
      <c r="E29" s="9">
        <v>27</v>
      </c>
      <c r="F29" s="7">
        <f t="shared" si="1"/>
        <v>49.644915298994228</v>
      </c>
      <c r="G29" s="7">
        <f t="shared" si="1"/>
        <v>46.962942124751443</v>
      </c>
      <c r="H29" s="7">
        <f t="shared" si="1"/>
        <v>43.194510966156031</v>
      </c>
      <c r="I29" s="7">
        <f t="shared" si="1"/>
        <v>40.113272069413625</v>
      </c>
      <c r="J29" s="7">
        <f t="shared" si="1"/>
        <v>36.741216747797637</v>
      </c>
      <c r="K29" s="7">
        <f t="shared" si="1"/>
        <v>18.113895966895981</v>
      </c>
      <c r="L29" s="7">
        <f t="shared" si="1"/>
        <v>16.151395849664109</v>
      </c>
      <c r="M29" s="7">
        <f t="shared" si="1"/>
        <v>14.573382730821709</v>
      </c>
      <c r="N29" s="7">
        <f t="shared" si="1"/>
        <v>12.878504393144546</v>
      </c>
      <c r="O29" s="7">
        <f t="shared" si="1"/>
        <v>11.807587351366138</v>
      </c>
    </row>
    <row r="30" spans="5:15" x14ac:dyDescent="0.25">
      <c r="E30" s="9">
        <v>28</v>
      </c>
      <c r="F30" s="7">
        <f t="shared" si="1"/>
        <v>50.993376268499453</v>
      </c>
      <c r="G30" s="7">
        <f t="shared" si="1"/>
        <v>48.27823577031549</v>
      </c>
      <c r="H30" s="7">
        <f t="shared" si="1"/>
        <v>44.460791836317753</v>
      </c>
      <c r="I30" s="7">
        <f t="shared" si="1"/>
        <v>41.337138151427396</v>
      </c>
      <c r="J30" s="7">
        <f t="shared" si="1"/>
        <v>37.915922544697068</v>
      </c>
      <c r="K30" s="7">
        <f t="shared" si="1"/>
        <v>18.939242371917501</v>
      </c>
      <c r="L30" s="7">
        <f t="shared" si="1"/>
        <v>16.927875044422496</v>
      </c>
      <c r="M30" s="7">
        <f t="shared" si="1"/>
        <v>15.307860552601202</v>
      </c>
      <c r="N30" s="7">
        <f t="shared" si="1"/>
        <v>13.564709754618823</v>
      </c>
      <c r="O30" s="7">
        <f t="shared" si="1"/>
        <v>12.46133594800256</v>
      </c>
    </row>
    <row r="31" spans="5:15" x14ac:dyDescent="0.25">
      <c r="E31" s="9">
        <v>29</v>
      </c>
      <c r="F31" s="7">
        <f t="shared" si="1"/>
        <v>52.335617785933614</v>
      </c>
      <c r="G31" s="7">
        <f t="shared" si="1"/>
        <v>49.587884472898835</v>
      </c>
      <c r="H31" s="7">
        <f t="shared" si="1"/>
        <v>45.722285804174533</v>
      </c>
      <c r="I31" s="7">
        <f t="shared" si="1"/>
        <v>42.556967804292682</v>
      </c>
      <c r="J31" s="7">
        <f t="shared" si="1"/>
        <v>39.087469770693957</v>
      </c>
      <c r="K31" s="7">
        <f t="shared" si="1"/>
        <v>19.767743559474834</v>
      </c>
      <c r="L31" s="7">
        <f t="shared" si="1"/>
        <v>17.708366182824584</v>
      </c>
      <c r="M31" s="7">
        <f t="shared" si="1"/>
        <v>16.047071695364892</v>
      </c>
      <c r="N31" s="7">
        <f t="shared" si="1"/>
        <v>14.256454576274677</v>
      </c>
      <c r="O31" s="7">
        <f t="shared" si="1"/>
        <v>13.121148887960382</v>
      </c>
    </row>
    <row r="32" spans="5:15" x14ac:dyDescent="0.25">
      <c r="E32" s="5">
        <v>30</v>
      </c>
      <c r="F32" s="7">
        <f t="shared" si="1"/>
        <v>53.671961930240592</v>
      </c>
      <c r="G32" s="7">
        <f t="shared" si="1"/>
        <v>50.892181311517092</v>
      </c>
      <c r="H32" s="7">
        <f t="shared" si="1"/>
        <v>46.979242243671159</v>
      </c>
      <c r="I32" s="7">
        <f t="shared" si="1"/>
        <v>43.772971825742189</v>
      </c>
      <c r="J32" s="7">
        <f t="shared" si="1"/>
        <v>40.256023738711804</v>
      </c>
      <c r="K32" s="7">
        <f t="shared" si="1"/>
        <v>20.599234614585342</v>
      </c>
      <c r="L32" s="7">
        <f t="shared" si="1"/>
        <v>18.492660981953474</v>
      </c>
      <c r="M32" s="7">
        <f t="shared" si="1"/>
        <v>16.790772265566623</v>
      </c>
      <c r="N32" s="7">
        <f t="shared" si="1"/>
        <v>14.953456528455439</v>
      </c>
      <c r="O32" s="7">
        <f t="shared" si="1"/>
        <v>13.786719859502711</v>
      </c>
    </row>
    <row r="33" spans="5:15" x14ac:dyDescent="0.25">
      <c r="E33" s="5">
        <v>40</v>
      </c>
      <c r="F33" s="7">
        <f t="shared" si="1"/>
        <v>66.765961832803924</v>
      </c>
      <c r="G33" s="7">
        <f t="shared" si="1"/>
        <v>63.690739751564458</v>
      </c>
      <c r="H33" s="7">
        <f t="shared" si="1"/>
        <v>59.341707143171199</v>
      </c>
      <c r="I33" s="7">
        <f t="shared" si="1"/>
        <v>55.75847927888703</v>
      </c>
      <c r="J33" s="7">
        <f t="shared" si="1"/>
        <v>51.805057213317518</v>
      </c>
      <c r="K33" s="7">
        <f t="shared" si="1"/>
        <v>29.050522930545512</v>
      </c>
      <c r="L33" s="7">
        <f t="shared" si="1"/>
        <v>26.509303196693111</v>
      </c>
      <c r="M33" s="7">
        <f t="shared" si="1"/>
        <v>24.433039170807891</v>
      </c>
      <c r="N33" s="7">
        <f t="shared" si="1"/>
        <v>22.164261252975162</v>
      </c>
      <c r="O33" s="7">
        <f t="shared" si="1"/>
        <v>20.706535316970083</v>
      </c>
    </row>
    <row r="34" spans="5:15" x14ac:dyDescent="0.25">
      <c r="E34" s="5">
        <v>50</v>
      </c>
      <c r="F34" s="7">
        <f t="shared" si="1"/>
        <v>79.489978466828902</v>
      </c>
      <c r="G34" s="7">
        <f t="shared" si="1"/>
        <v>76.15389124901273</v>
      </c>
      <c r="H34" s="7">
        <f t="shared" si="1"/>
        <v>71.420195187506408</v>
      </c>
      <c r="I34" s="7">
        <f t="shared" si="1"/>
        <v>67.504806549541186</v>
      </c>
      <c r="J34" s="7">
        <f t="shared" si="1"/>
        <v>63.167121005726315</v>
      </c>
      <c r="K34" s="7">
        <f t="shared" si="1"/>
        <v>37.68864839397849</v>
      </c>
      <c r="L34" s="7">
        <f t="shared" si="1"/>
        <v>34.764251683501755</v>
      </c>
      <c r="M34" s="7">
        <f t="shared" si="1"/>
        <v>32.357363695658648</v>
      </c>
      <c r="N34" s="7">
        <f t="shared" si="1"/>
        <v>29.706682698841298</v>
      </c>
      <c r="O34" s="7">
        <f t="shared" si="1"/>
        <v>27.990748866373302</v>
      </c>
    </row>
    <row r="35" spans="5:15" x14ac:dyDescent="0.25">
      <c r="E35" s="5">
        <v>60</v>
      </c>
      <c r="F35" s="7">
        <f t="shared" si="1"/>
        <v>91.951698159629714</v>
      </c>
      <c r="G35" s="7">
        <f t="shared" si="1"/>
        <v>88.379418901449327</v>
      </c>
      <c r="H35" s="7">
        <f t="shared" si="1"/>
        <v>83.297674877173193</v>
      </c>
      <c r="I35" s="7">
        <f t="shared" si="1"/>
        <v>79.081944487848716</v>
      </c>
      <c r="J35" s="7">
        <f t="shared" si="1"/>
        <v>74.397005719368593</v>
      </c>
      <c r="K35" s="7">
        <f t="shared" si="1"/>
        <v>46.458888300203441</v>
      </c>
      <c r="L35" s="7">
        <f t="shared" si="1"/>
        <v>43.187958453989765</v>
      </c>
      <c r="M35" s="7">
        <f t="shared" si="1"/>
        <v>40.481748042841836</v>
      </c>
      <c r="N35" s="7">
        <f t="shared" si="1"/>
        <v>37.484851529803777</v>
      </c>
      <c r="O35" s="7">
        <f t="shared" si="1"/>
        <v>35.534491078738533</v>
      </c>
    </row>
    <row r="36" spans="5:15" x14ac:dyDescent="0.25">
      <c r="E36" s="9">
        <v>70</v>
      </c>
      <c r="F36" s="7">
        <f t="shared" si="1"/>
        <v>104.21489877981666</v>
      </c>
      <c r="G36" s="7">
        <f t="shared" si="1"/>
        <v>100.42518422881135</v>
      </c>
      <c r="H36" s="7">
        <f t="shared" si="1"/>
        <v>95.023184190406198</v>
      </c>
      <c r="I36" s="7">
        <f t="shared" si="1"/>
        <v>90.531225434880668</v>
      </c>
      <c r="J36" s="7">
        <f t="shared" si="1"/>
        <v>85.527042714871882</v>
      </c>
      <c r="K36" s="7">
        <f t="shared" si="1"/>
        <v>55.328939571909629</v>
      </c>
      <c r="L36" s="7">
        <f t="shared" si="1"/>
        <v>51.739278048962916</v>
      </c>
      <c r="M36" s="7">
        <f t="shared" si="1"/>
        <v>48.757564805039515</v>
      </c>
      <c r="N36" s="7">
        <f t="shared" si="1"/>
        <v>45.441717310810553</v>
      </c>
      <c r="O36" s="7">
        <f t="shared" si="1"/>
        <v>43.275179545823477</v>
      </c>
    </row>
    <row r="37" spans="5:15" x14ac:dyDescent="0.25">
      <c r="E37" s="10">
        <v>80</v>
      </c>
      <c r="F37" s="7">
        <f t="shared" si="1"/>
        <v>116.32105650696917</v>
      </c>
      <c r="G37" s="7">
        <f t="shared" si="1"/>
        <v>112.32879252029733</v>
      </c>
      <c r="H37" s="7">
        <f t="shared" si="1"/>
        <v>106.62856773166573</v>
      </c>
      <c r="I37" s="7">
        <f t="shared" si="1"/>
        <v>101.87947396543588</v>
      </c>
      <c r="J37" s="7">
        <f t="shared" si="1"/>
        <v>96.578203615267014</v>
      </c>
      <c r="K37" s="7">
        <f t="shared" si="1"/>
        <v>64.277844468175147</v>
      </c>
      <c r="L37" s="7">
        <f t="shared" si="1"/>
        <v>60.391478388689464</v>
      </c>
      <c r="M37" s="7">
        <f t="shared" si="1"/>
        <v>57.153172883577938</v>
      </c>
      <c r="N37" s="7">
        <f t="shared" si="1"/>
        <v>53.540077291078717</v>
      </c>
      <c r="O37" s="7">
        <f t="shared" si="1"/>
        <v>51.171931890445215</v>
      </c>
    </row>
    <row r="38" spans="5:15" x14ac:dyDescent="0.25">
      <c r="E38" s="9">
        <v>90</v>
      </c>
      <c r="F38" s="7">
        <f t="shared" si="1"/>
        <v>128.29894360114548</v>
      </c>
      <c r="G38" s="7">
        <f t="shared" ref="G38:O39" si="2">CHIINV(G$2,$E38)</f>
        <v>124.11631868612128</v>
      </c>
      <c r="H38" s="7">
        <f t="shared" si="2"/>
        <v>118.1358925606155</v>
      </c>
      <c r="I38" s="7">
        <f t="shared" si="2"/>
        <v>113.14527014255542</v>
      </c>
      <c r="J38" s="7">
        <f t="shared" si="2"/>
        <v>107.56500853939278</v>
      </c>
      <c r="K38" s="7">
        <f t="shared" si="2"/>
        <v>73.291090482048205</v>
      </c>
      <c r="L38" s="7">
        <f t="shared" si="2"/>
        <v>69.126030425515538</v>
      </c>
      <c r="M38" s="7">
        <f t="shared" si="2"/>
        <v>65.646617576468913</v>
      </c>
      <c r="N38" s="7">
        <f t="shared" si="2"/>
        <v>61.754079001701427</v>
      </c>
      <c r="O38" s="7">
        <f t="shared" si="2"/>
        <v>59.196304175680602</v>
      </c>
    </row>
    <row r="39" spans="5:15" x14ac:dyDescent="0.25">
      <c r="E39" s="9">
        <v>100</v>
      </c>
      <c r="F39" s="7">
        <f>CHIINV(F$2,$E39)</f>
        <v>140.16948944231365</v>
      </c>
      <c r="G39" s="7">
        <f t="shared" si="2"/>
        <v>135.80672317102679</v>
      </c>
      <c r="H39" s="7">
        <f t="shared" si="2"/>
        <v>129.56119718583659</v>
      </c>
      <c r="I39" s="7">
        <f t="shared" si="2"/>
        <v>124.34211340400408</v>
      </c>
      <c r="J39" s="7">
        <f t="shared" si="2"/>
        <v>118.49800381106211</v>
      </c>
      <c r="K39" s="7">
        <f t="shared" si="2"/>
        <v>82.358135812357148</v>
      </c>
      <c r="L39" s="7">
        <f t="shared" si="2"/>
        <v>77.929465165017277</v>
      </c>
      <c r="M39" s="7">
        <f t="shared" si="2"/>
        <v>74.221927474923731</v>
      </c>
      <c r="N39" s="7">
        <f t="shared" si="2"/>
        <v>70.064894925399784</v>
      </c>
      <c r="O39" s="7">
        <f t="shared" si="2"/>
        <v>67.327563305479146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5" x14ac:dyDescent="0.25"/>
  <cols>
    <col min="1" max="1" width="15.5703125" bestFit="1" customWidth="1"/>
    <col min="5" max="5" width="5.140625" customWidth="1"/>
  </cols>
  <sheetData>
    <row r="1" spans="1:10" ht="18" x14ac:dyDescent="0.35">
      <c r="H1" t="s">
        <v>10</v>
      </c>
    </row>
    <row r="2" spans="1:10" x14ac:dyDescent="0.25">
      <c r="E2" s="8" t="s">
        <v>8</v>
      </c>
      <c r="F2" s="4">
        <v>0.1</v>
      </c>
      <c r="G2" s="4">
        <v>0.05</v>
      </c>
      <c r="H2" s="4">
        <v>2.5000000000000001E-2</v>
      </c>
      <c r="I2" s="4">
        <v>0.01</v>
      </c>
      <c r="J2" s="4">
        <v>5.0000000000000001E-3</v>
      </c>
    </row>
    <row r="3" spans="1:10" x14ac:dyDescent="0.25">
      <c r="E3" s="5">
        <v>1</v>
      </c>
      <c r="F3" s="7">
        <f>TINV(2*F$2,$E3)</f>
        <v>3.077683537175254</v>
      </c>
      <c r="G3" s="7">
        <f>TINV(2*G$2,$E3)</f>
        <v>6.3137515146750438</v>
      </c>
      <c r="H3" s="7">
        <f>TINV(2*H$2,$E3)</f>
        <v>12.706204736174707</v>
      </c>
      <c r="I3" s="7">
        <f>TINV(2*I$2,$E3)</f>
        <v>31.820515953773956</v>
      </c>
      <c r="J3" s="7">
        <f>TINV(2*J$2,$E3)</f>
        <v>63.656741162871583</v>
      </c>
    </row>
    <row r="4" spans="1:10" x14ac:dyDescent="0.25">
      <c r="E4" s="5">
        <v>2</v>
      </c>
      <c r="F4" s="7">
        <f t="shared" ref="F4:J36" si="0">TINV(2*F$2,$E4)</f>
        <v>1.8856180831641267</v>
      </c>
      <c r="G4" s="7">
        <f t="shared" si="0"/>
        <v>2.9199855803537269</v>
      </c>
      <c r="H4" s="7">
        <f t="shared" si="0"/>
        <v>4.3026527297494637</v>
      </c>
      <c r="I4" s="7">
        <f t="shared" si="0"/>
        <v>6.9645567342832733</v>
      </c>
      <c r="J4" s="7">
        <f t="shared" si="0"/>
        <v>9.9248432009182928</v>
      </c>
    </row>
    <row r="5" spans="1:10" x14ac:dyDescent="0.25">
      <c r="E5" s="5">
        <v>3</v>
      </c>
      <c r="F5" s="7">
        <f t="shared" si="0"/>
        <v>1.63774435369621</v>
      </c>
      <c r="G5" s="7">
        <f t="shared" si="0"/>
        <v>2.3533634348018233</v>
      </c>
      <c r="H5" s="7">
        <f t="shared" si="0"/>
        <v>3.1824463052837091</v>
      </c>
      <c r="I5" s="7">
        <f t="shared" si="0"/>
        <v>4.5407028585681335</v>
      </c>
      <c r="J5" s="7">
        <f t="shared" si="0"/>
        <v>5.8409093097333571</v>
      </c>
    </row>
    <row r="6" spans="1:10" x14ac:dyDescent="0.25">
      <c r="E6" s="5">
        <v>4</v>
      </c>
      <c r="F6" s="7">
        <f t="shared" si="0"/>
        <v>1.5332062740589443</v>
      </c>
      <c r="G6" s="7">
        <f t="shared" si="0"/>
        <v>2.1318467863266499</v>
      </c>
      <c r="H6" s="7">
        <f t="shared" si="0"/>
        <v>2.7764451051977934</v>
      </c>
      <c r="I6" s="7">
        <f t="shared" si="0"/>
        <v>3.7469473879791968</v>
      </c>
      <c r="J6" s="7">
        <f t="shared" si="0"/>
        <v>4.604094871349993</v>
      </c>
    </row>
    <row r="7" spans="1:10" x14ac:dyDescent="0.25">
      <c r="E7" s="5">
        <v>5</v>
      </c>
      <c r="F7" s="7">
        <f t="shared" si="0"/>
        <v>1.4758840488244813</v>
      </c>
      <c r="G7" s="7">
        <f t="shared" si="0"/>
        <v>2.0150483733330233</v>
      </c>
      <c r="H7" s="7">
        <f t="shared" si="0"/>
        <v>2.570581835636315</v>
      </c>
      <c r="I7" s="7">
        <f t="shared" si="0"/>
        <v>3.3649299989072183</v>
      </c>
      <c r="J7" s="7">
        <f t="shared" si="0"/>
        <v>4.0321429835552278</v>
      </c>
    </row>
    <row r="8" spans="1:10" x14ac:dyDescent="0.25">
      <c r="E8" s="5">
        <v>6</v>
      </c>
      <c r="F8" s="7">
        <f t="shared" si="0"/>
        <v>1.4397557472651481</v>
      </c>
      <c r="G8" s="7">
        <f t="shared" si="0"/>
        <v>1.9431802805153031</v>
      </c>
      <c r="H8" s="7">
        <f t="shared" si="0"/>
        <v>2.4469118511449697</v>
      </c>
      <c r="I8" s="7">
        <f t="shared" si="0"/>
        <v>3.1426684032909828</v>
      </c>
      <c r="J8" s="7">
        <f t="shared" si="0"/>
        <v>3.7074280213247794</v>
      </c>
    </row>
    <row r="9" spans="1:10" ht="18" x14ac:dyDescent="0.35">
      <c r="A9" s="1" t="s">
        <v>6</v>
      </c>
      <c r="B9">
        <v>0.01</v>
      </c>
      <c r="E9" s="5">
        <v>7</v>
      </c>
      <c r="F9" s="7">
        <f t="shared" si="0"/>
        <v>1.4149239276505079</v>
      </c>
      <c r="G9" s="7">
        <f t="shared" si="0"/>
        <v>1.8945786050900073</v>
      </c>
      <c r="H9" s="7">
        <f t="shared" si="0"/>
        <v>2.3646242515927849</v>
      </c>
      <c r="I9" s="7">
        <f t="shared" si="0"/>
        <v>2.997951566868529</v>
      </c>
      <c r="J9" s="7">
        <f t="shared" si="0"/>
        <v>3.4994832973504946</v>
      </c>
    </row>
    <row r="10" spans="1:10" x14ac:dyDescent="0.25">
      <c r="A10" s="1" t="s">
        <v>14</v>
      </c>
      <c r="B10">
        <v>6</v>
      </c>
      <c r="E10" s="5">
        <v>8</v>
      </c>
      <c r="F10" s="7">
        <f t="shared" si="0"/>
        <v>1.3968153097438645</v>
      </c>
      <c r="G10" s="7">
        <f t="shared" si="0"/>
        <v>1.8595480375308981</v>
      </c>
      <c r="H10" s="7">
        <f t="shared" si="0"/>
        <v>2.3060041352041671</v>
      </c>
      <c r="I10" s="7">
        <f t="shared" si="0"/>
        <v>2.8964594477096224</v>
      </c>
      <c r="J10" s="7">
        <f t="shared" si="0"/>
        <v>3.3553873313333953</v>
      </c>
    </row>
    <row r="11" spans="1:10" ht="18" x14ac:dyDescent="0.35">
      <c r="A11" s="1" t="s">
        <v>7</v>
      </c>
      <c r="B11" s="3">
        <f>TINV(2*B9,B10)</f>
        <v>3.1426684032909828</v>
      </c>
      <c r="E11" s="5">
        <v>9</v>
      </c>
      <c r="F11" s="7">
        <f t="shared" si="0"/>
        <v>1.383028738396632</v>
      </c>
      <c r="G11" s="7">
        <f t="shared" si="0"/>
        <v>1.8331129326562374</v>
      </c>
      <c r="H11" s="7">
        <f t="shared" si="0"/>
        <v>2.2621571627982053</v>
      </c>
      <c r="I11" s="7">
        <f t="shared" si="0"/>
        <v>2.8214379250258084</v>
      </c>
      <c r="J11" s="7">
        <f t="shared" si="0"/>
        <v>3.2498355415921263</v>
      </c>
    </row>
    <row r="12" spans="1:10" x14ac:dyDescent="0.25">
      <c r="E12" s="5">
        <v>10</v>
      </c>
      <c r="F12" s="7">
        <f t="shared" si="0"/>
        <v>1.3721836411103363</v>
      </c>
      <c r="G12" s="7">
        <f t="shared" si="0"/>
        <v>1.812461122811676</v>
      </c>
      <c r="H12" s="7">
        <f t="shared" si="0"/>
        <v>2.2281388519862744</v>
      </c>
      <c r="I12" s="7">
        <f t="shared" si="0"/>
        <v>2.7637694581126966</v>
      </c>
      <c r="J12" s="7">
        <f t="shared" si="0"/>
        <v>3.1692726726169518</v>
      </c>
    </row>
    <row r="13" spans="1:10" x14ac:dyDescent="0.25">
      <c r="A13" s="1" t="s">
        <v>14</v>
      </c>
      <c r="B13">
        <v>10</v>
      </c>
      <c r="E13" s="5">
        <v>11</v>
      </c>
      <c r="F13" s="7">
        <f t="shared" si="0"/>
        <v>1.3634303180205409</v>
      </c>
      <c r="G13" s="7">
        <f t="shared" si="0"/>
        <v>1.7958848187040437</v>
      </c>
      <c r="H13" s="7">
        <f t="shared" si="0"/>
        <v>2.2009851600916384</v>
      </c>
      <c r="I13" s="7">
        <f t="shared" si="0"/>
        <v>2.7180791838138614</v>
      </c>
      <c r="J13" s="7">
        <f t="shared" si="0"/>
        <v>3.1058065155392809</v>
      </c>
    </row>
    <row r="14" spans="1:10" ht="18" x14ac:dyDescent="0.35">
      <c r="A14" s="1" t="s">
        <v>7</v>
      </c>
      <c r="B14" s="3">
        <v>2.7637999999999998</v>
      </c>
      <c r="E14" s="5">
        <v>12</v>
      </c>
      <c r="F14" s="7">
        <f t="shared" si="0"/>
        <v>1.3562173340232047</v>
      </c>
      <c r="G14" s="7">
        <f t="shared" si="0"/>
        <v>1.7822875556493194</v>
      </c>
      <c r="H14" s="7">
        <f t="shared" si="0"/>
        <v>2.1788128296672284</v>
      </c>
      <c r="I14" s="7">
        <f t="shared" si="0"/>
        <v>2.6809979931209149</v>
      </c>
      <c r="J14" s="7">
        <f t="shared" si="0"/>
        <v>3.0545395893929017</v>
      </c>
    </row>
    <row r="15" spans="1:10" ht="18" x14ac:dyDescent="0.35">
      <c r="A15" s="1" t="s">
        <v>6</v>
      </c>
      <c r="B15">
        <f>TDIST(B14,B13,1)</f>
        <v>9.9994758850224762E-3</v>
      </c>
      <c r="E15" s="5">
        <v>13</v>
      </c>
      <c r="F15" s="7">
        <f t="shared" si="0"/>
        <v>1.3501712887800554</v>
      </c>
      <c r="G15" s="7">
        <f t="shared" si="0"/>
        <v>1.7709333959868729</v>
      </c>
      <c r="H15" s="7">
        <f t="shared" si="0"/>
        <v>2.1603686564627926</v>
      </c>
      <c r="I15" s="7">
        <f t="shared" si="0"/>
        <v>2.650308837912192</v>
      </c>
      <c r="J15" s="7">
        <f t="shared" si="0"/>
        <v>3.0122758387165782</v>
      </c>
    </row>
    <row r="16" spans="1:10" x14ac:dyDescent="0.25">
      <c r="E16" s="5">
        <v>14</v>
      </c>
      <c r="F16" s="7">
        <f t="shared" si="0"/>
        <v>1.3450303744546506</v>
      </c>
      <c r="G16" s="7">
        <f t="shared" si="0"/>
        <v>1.7613101357748921</v>
      </c>
      <c r="H16" s="7">
        <f t="shared" si="0"/>
        <v>2.1447866879178044</v>
      </c>
      <c r="I16" s="7">
        <f t="shared" si="0"/>
        <v>2.6244940675900517</v>
      </c>
      <c r="J16" s="7">
        <f t="shared" si="0"/>
        <v>2.9768427343708348</v>
      </c>
    </row>
    <row r="17" spans="5:10" x14ac:dyDescent="0.25">
      <c r="E17" s="5">
        <v>15</v>
      </c>
      <c r="F17" s="7">
        <f t="shared" si="0"/>
        <v>1.3406056078504547</v>
      </c>
      <c r="G17" s="7">
        <f t="shared" si="0"/>
        <v>1.7530503556925723</v>
      </c>
      <c r="H17" s="7">
        <f t="shared" si="0"/>
        <v>2.1314495455597742</v>
      </c>
      <c r="I17" s="7">
        <f t="shared" si="0"/>
        <v>2.6024802950111221</v>
      </c>
      <c r="J17" s="7">
        <f t="shared" si="0"/>
        <v>2.9467128834752381</v>
      </c>
    </row>
    <row r="18" spans="5:10" x14ac:dyDescent="0.25">
      <c r="E18" s="5">
        <v>16</v>
      </c>
      <c r="F18" s="7">
        <f t="shared" si="0"/>
        <v>1.3367571673273144</v>
      </c>
      <c r="G18" s="7">
        <f t="shared" si="0"/>
        <v>1.7458836762762506</v>
      </c>
      <c r="H18" s="7">
        <f t="shared" si="0"/>
        <v>2.119905299221255</v>
      </c>
      <c r="I18" s="7">
        <f t="shared" si="0"/>
        <v>2.5834871852759917</v>
      </c>
      <c r="J18" s="7">
        <f t="shared" si="0"/>
        <v>2.9207816224251002</v>
      </c>
    </row>
    <row r="19" spans="5:10" x14ac:dyDescent="0.25">
      <c r="E19" s="5">
        <v>17</v>
      </c>
      <c r="F19" s="7">
        <f t="shared" si="0"/>
        <v>1.3333793897216262</v>
      </c>
      <c r="G19" s="7">
        <f t="shared" si="0"/>
        <v>1.7396067260750732</v>
      </c>
      <c r="H19" s="7">
        <f t="shared" si="0"/>
        <v>2.109815577833317</v>
      </c>
      <c r="I19" s="7">
        <f t="shared" si="0"/>
        <v>2.5669339837247178</v>
      </c>
      <c r="J19" s="7">
        <f t="shared" si="0"/>
        <v>2.8982305196774178</v>
      </c>
    </row>
    <row r="20" spans="5:10" x14ac:dyDescent="0.25">
      <c r="E20" s="5">
        <v>18</v>
      </c>
      <c r="F20" s="7">
        <f t="shared" si="0"/>
        <v>1.3303909435699084</v>
      </c>
      <c r="G20" s="7">
        <f t="shared" si="0"/>
        <v>1.7340636066175394</v>
      </c>
      <c r="H20" s="7">
        <f t="shared" si="0"/>
        <v>2.1009220402410378</v>
      </c>
      <c r="I20" s="7">
        <f t="shared" si="0"/>
        <v>2.552379630182251</v>
      </c>
      <c r="J20" s="7">
        <f t="shared" si="0"/>
        <v>2.8784404727386073</v>
      </c>
    </row>
    <row r="21" spans="5:10" x14ac:dyDescent="0.25">
      <c r="E21" s="5">
        <v>19</v>
      </c>
      <c r="F21" s="7">
        <f t="shared" si="0"/>
        <v>1.3277282090267981</v>
      </c>
      <c r="G21" s="7">
        <f t="shared" si="0"/>
        <v>1.7291328115213698</v>
      </c>
      <c r="H21" s="7">
        <f t="shared" si="0"/>
        <v>2.0930240544083096</v>
      </c>
      <c r="I21" s="7">
        <f t="shared" si="0"/>
        <v>2.5394831906239612</v>
      </c>
      <c r="J21" s="7">
        <f t="shared" si="0"/>
        <v>2.8609346064649799</v>
      </c>
    </row>
    <row r="22" spans="5:10" x14ac:dyDescent="0.25">
      <c r="E22" s="5">
        <v>20</v>
      </c>
      <c r="F22" s="7">
        <f t="shared" si="0"/>
        <v>1.3253407069850465</v>
      </c>
      <c r="G22" s="7">
        <f t="shared" si="0"/>
        <v>1.7247182429207868</v>
      </c>
      <c r="H22" s="7">
        <f t="shared" si="0"/>
        <v>2.0859634472658648</v>
      </c>
      <c r="I22" s="7">
        <f t="shared" si="0"/>
        <v>2.5279770027415731</v>
      </c>
      <c r="J22" s="7">
        <f t="shared" si="0"/>
        <v>2.8453397097861091</v>
      </c>
    </row>
    <row r="23" spans="5:10" x14ac:dyDescent="0.25">
      <c r="E23" s="5">
        <v>21</v>
      </c>
      <c r="F23" s="7">
        <f t="shared" si="0"/>
        <v>1.3231878738651732</v>
      </c>
      <c r="G23" s="7">
        <f t="shared" si="0"/>
        <v>1.7207429028118781</v>
      </c>
      <c r="H23" s="7">
        <f t="shared" si="0"/>
        <v>2.07961384472768</v>
      </c>
      <c r="I23" s="7">
        <f t="shared" si="0"/>
        <v>2.5176480160447423</v>
      </c>
      <c r="J23" s="7">
        <f t="shared" si="0"/>
        <v>2.8313595580230499</v>
      </c>
    </row>
    <row r="24" spans="5:10" x14ac:dyDescent="0.25">
      <c r="E24" s="5">
        <v>22</v>
      </c>
      <c r="F24" s="7">
        <f t="shared" si="0"/>
        <v>1.3212367416133624</v>
      </c>
      <c r="G24" s="7">
        <f t="shared" si="0"/>
        <v>1.7171443743802424</v>
      </c>
      <c r="H24" s="7">
        <f t="shared" si="0"/>
        <v>2.0738730679040258</v>
      </c>
      <c r="I24" s="7">
        <f t="shared" si="0"/>
        <v>2.5083245528990807</v>
      </c>
      <c r="J24" s="7">
        <f t="shared" si="0"/>
        <v>2.8187560606001436</v>
      </c>
    </row>
    <row r="25" spans="5:10" x14ac:dyDescent="0.25">
      <c r="E25" s="5">
        <v>23</v>
      </c>
      <c r="F25" s="7">
        <f t="shared" si="0"/>
        <v>1.3194602398161621</v>
      </c>
      <c r="G25" s="7">
        <f t="shared" si="0"/>
        <v>1.7138715277470482</v>
      </c>
      <c r="H25" s="7">
        <f t="shared" si="0"/>
        <v>2.0686576104190491</v>
      </c>
      <c r="I25" s="7">
        <f t="shared" si="0"/>
        <v>2.4998667394946681</v>
      </c>
      <c r="J25" s="7">
        <f t="shared" si="0"/>
        <v>2.807335683769999</v>
      </c>
    </row>
    <row r="26" spans="5:10" x14ac:dyDescent="0.25">
      <c r="E26" s="5">
        <v>24</v>
      </c>
      <c r="F26" s="7">
        <f t="shared" si="0"/>
        <v>1.3178359336731498</v>
      </c>
      <c r="G26" s="7">
        <f t="shared" si="0"/>
        <v>1.7108820799094284</v>
      </c>
      <c r="H26" s="7">
        <f t="shared" si="0"/>
        <v>2.0638985616280254</v>
      </c>
      <c r="I26" s="7">
        <f t="shared" si="0"/>
        <v>2.492159473157757</v>
      </c>
      <c r="J26" s="7">
        <f t="shared" si="0"/>
        <v>2.7969395047744556</v>
      </c>
    </row>
    <row r="27" spans="5:10" x14ac:dyDescent="0.25">
      <c r="E27" s="5">
        <v>25</v>
      </c>
      <c r="F27" s="7">
        <f t="shared" si="0"/>
        <v>1.3163450726738706</v>
      </c>
      <c r="G27" s="7">
        <f t="shared" si="0"/>
        <v>1.7081407612518986</v>
      </c>
      <c r="H27" s="7">
        <f t="shared" si="0"/>
        <v>2.0595385527532977</v>
      </c>
      <c r="I27" s="7">
        <f t="shared" si="0"/>
        <v>2.485107175410763</v>
      </c>
      <c r="J27" s="7">
        <f t="shared" si="0"/>
        <v>2.7874358136769706</v>
      </c>
    </row>
    <row r="28" spans="5:10" x14ac:dyDescent="0.25">
      <c r="E28" s="9">
        <v>26</v>
      </c>
      <c r="F28" s="7">
        <f t="shared" si="0"/>
        <v>1.3149718642705173</v>
      </c>
      <c r="G28" s="7">
        <f t="shared" si="0"/>
        <v>1.7056179197592738</v>
      </c>
      <c r="H28" s="7">
        <f t="shared" si="0"/>
        <v>2.0555294386428731</v>
      </c>
      <c r="I28" s="7">
        <f t="shared" si="0"/>
        <v>2.4786298235912425</v>
      </c>
      <c r="J28" s="7">
        <f t="shared" si="0"/>
        <v>2.7787145333296839</v>
      </c>
    </row>
    <row r="29" spans="5:10" x14ac:dyDescent="0.25">
      <c r="E29" s="9">
        <v>27</v>
      </c>
      <c r="F29" s="7">
        <f t="shared" si="0"/>
        <v>1.3137029128292739</v>
      </c>
      <c r="G29" s="7">
        <f t="shared" si="0"/>
        <v>1.7032884457221271</v>
      </c>
      <c r="H29" s="7">
        <f t="shared" si="0"/>
        <v>2.0518305164802859</v>
      </c>
      <c r="I29" s="7">
        <f t="shared" si="0"/>
        <v>2.4726599119560069</v>
      </c>
      <c r="J29" s="7">
        <f t="shared" si="0"/>
        <v>2.770682957122212</v>
      </c>
    </row>
    <row r="30" spans="5:10" x14ac:dyDescent="0.25">
      <c r="E30" s="9">
        <v>28</v>
      </c>
      <c r="F30" s="7">
        <f t="shared" si="0"/>
        <v>1.3125267815926682</v>
      </c>
      <c r="G30" s="7">
        <f t="shared" si="0"/>
        <v>1.7011309342659326</v>
      </c>
      <c r="H30" s="7">
        <f t="shared" si="0"/>
        <v>2.0484071417952445</v>
      </c>
      <c r="I30" s="7">
        <f t="shared" si="0"/>
        <v>2.467140097967472</v>
      </c>
      <c r="J30" s="7">
        <f t="shared" si="0"/>
        <v>2.7632624554614447</v>
      </c>
    </row>
    <row r="31" spans="5:10" x14ac:dyDescent="0.25">
      <c r="E31" s="9">
        <v>29</v>
      </c>
      <c r="F31" s="7">
        <f t="shared" si="0"/>
        <v>1.3114336473015527</v>
      </c>
      <c r="G31" s="7">
        <f t="shared" si="0"/>
        <v>1.6991270265334986</v>
      </c>
      <c r="H31" s="7">
        <f t="shared" si="0"/>
        <v>2.0452296421327048</v>
      </c>
      <c r="I31" s="7">
        <f t="shared" si="0"/>
        <v>2.4620213601504126</v>
      </c>
      <c r="J31" s="7">
        <f t="shared" si="0"/>
        <v>2.7563859036706049</v>
      </c>
    </row>
    <row r="32" spans="5:10" x14ac:dyDescent="0.25">
      <c r="E32" s="5">
        <v>30</v>
      </c>
      <c r="F32" s="7">
        <f t="shared" si="0"/>
        <v>1.3104150253913947</v>
      </c>
      <c r="G32" s="7">
        <f t="shared" si="0"/>
        <v>1.6972608865939587</v>
      </c>
      <c r="H32" s="7">
        <f t="shared" si="0"/>
        <v>2.0422724563012378</v>
      </c>
      <c r="I32" s="7">
        <f t="shared" si="0"/>
        <v>2.4572615424005915</v>
      </c>
      <c r="J32" s="7">
        <f t="shared" si="0"/>
        <v>2.7499956535672259</v>
      </c>
    </row>
    <row r="33" spans="5:10" x14ac:dyDescent="0.25">
      <c r="E33" s="5">
        <v>40</v>
      </c>
      <c r="F33" s="7">
        <f t="shared" si="0"/>
        <v>1.3030770526071962</v>
      </c>
      <c r="G33" s="7">
        <f t="shared" si="0"/>
        <v>1.6838510133356521</v>
      </c>
      <c r="H33" s="7">
        <f t="shared" si="0"/>
        <v>2.0210753903062737</v>
      </c>
      <c r="I33" s="7">
        <f t="shared" si="0"/>
        <v>2.4232567793348583</v>
      </c>
      <c r="J33" s="7">
        <f t="shared" si="0"/>
        <v>2.7044592674331631</v>
      </c>
    </row>
    <row r="34" spans="5:10" x14ac:dyDescent="0.25">
      <c r="E34" s="5">
        <v>50</v>
      </c>
      <c r="F34" s="7">
        <f t="shared" si="0"/>
        <v>1.2987136941948108</v>
      </c>
      <c r="G34" s="7">
        <f t="shared" si="0"/>
        <v>1.6759050251630967</v>
      </c>
      <c r="H34" s="7">
        <f t="shared" si="0"/>
        <v>2.0085591121007611</v>
      </c>
      <c r="I34" s="7">
        <f t="shared" si="0"/>
        <v>2.4032719166741709</v>
      </c>
      <c r="J34" s="7">
        <f t="shared" si="0"/>
        <v>2.6777932709408443</v>
      </c>
    </row>
    <row r="35" spans="5:10" x14ac:dyDescent="0.25">
      <c r="E35" s="5">
        <v>60</v>
      </c>
      <c r="F35" s="7">
        <f t="shared" si="0"/>
        <v>1.2958210935157342</v>
      </c>
      <c r="G35" s="7">
        <f t="shared" si="0"/>
        <v>1.6706488649046354</v>
      </c>
      <c r="H35" s="7">
        <f t="shared" si="0"/>
        <v>2.0002978220142609</v>
      </c>
      <c r="I35" s="7">
        <f t="shared" si="0"/>
        <v>2.3901194726249129</v>
      </c>
      <c r="J35" s="7">
        <f t="shared" si="0"/>
        <v>2.6602830288550381</v>
      </c>
    </row>
    <row r="36" spans="5:10" x14ac:dyDescent="0.25">
      <c r="E36" s="9">
        <v>120</v>
      </c>
      <c r="F36" s="7">
        <f t="shared" si="0"/>
        <v>1.2886462336563809</v>
      </c>
      <c r="G36" s="7">
        <f t="shared" si="0"/>
        <v>1.6576508993552355</v>
      </c>
      <c r="H36" s="7">
        <f t="shared" si="0"/>
        <v>1.9799304050824413</v>
      </c>
      <c r="I36" s="7">
        <f t="shared" si="0"/>
        <v>2.3578246126487556</v>
      </c>
      <c r="J36" s="7">
        <f t="shared" si="0"/>
        <v>2.617421145106865</v>
      </c>
    </row>
    <row r="37" spans="5:10" x14ac:dyDescent="0.25">
      <c r="E37" s="10" t="s">
        <v>9</v>
      </c>
      <c r="F37" s="7">
        <f>NORMSINV(1-F$2)</f>
        <v>1.2815515655446006</v>
      </c>
      <c r="G37" s="7">
        <f>NORMSINV(1-G$2)</f>
        <v>1.6448536269514715</v>
      </c>
      <c r="H37" s="7">
        <f>NORMSINV(1-H$2)</f>
        <v>1.9599639845400536</v>
      </c>
      <c r="I37" s="7">
        <f>NORMSINV(1-I$2)</f>
        <v>2.3263478740408408</v>
      </c>
      <c r="J37" s="7">
        <f>NORMSINV(1-J$2)</f>
        <v>2.5758293035488999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/>
  </sheetViews>
  <sheetFormatPr defaultRowHeight="15" x14ac:dyDescent="0.25"/>
  <cols>
    <col min="1" max="1" width="15.5703125" bestFit="1" customWidth="1"/>
    <col min="4" max="4" width="4.5703125" customWidth="1"/>
  </cols>
  <sheetData>
    <row r="1" spans="1:23" x14ac:dyDescent="0.25">
      <c r="N1" s="6" t="s">
        <v>4</v>
      </c>
    </row>
    <row r="2" spans="1:23" x14ac:dyDescent="0.25"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15</v>
      </c>
      <c r="R2" s="4">
        <v>20</v>
      </c>
      <c r="S2" s="4">
        <v>25</v>
      </c>
      <c r="T2" s="4">
        <v>30</v>
      </c>
      <c r="U2" s="4">
        <v>40</v>
      </c>
      <c r="V2" s="4">
        <v>50</v>
      </c>
      <c r="W2" s="4">
        <v>100</v>
      </c>
    </row>
    <row r="3" spans="1:23" x14ac:dyDescent="0.25">
      <c r="D3" s="5">
        <v>1</v>
      </c>
      <c r="E3" s="7">
        <f>FINV($B$9,E$2,$D3)</f>
        <v>647.78901147784529</v>
      </c>
      <c r="F3" s="7">
        <f t="shared" ref="F3:W3" si="0">FINV($B$9,F$2,$D3)</f>
        <v>799.5</v>
      </c>
      <c r="G3" s="7">
        <f t="shared" si="0"/>
        <v>864.16297216352962</v>
      </c>
      <c r="H3" s="7">
        <f t="shared" si="0"/>
        <v>899.58331017803755</v>
      </c>
      <c r="I3" s="7">
        <f t="shared" si="0"/>
        <v>921.84790329970929</v>
      </c>
      <c r="J3" s="7">
        <f t="shared" si="0"/>
        <v>937.11108344820218</v>
      </c>
      <c r="K3" s="7">
        <f t="shared" si="0"/>
        <v>948.21688909393424</v>
      </c>
      <c r="L3" s="7">
        <f t="shared" si="0"/>
        <v>956.65622060310352</v>
      </c>
      <c r="M3" s="7">
        <f t="shared" si="0"/>
        <v>963.28457894676114</v>
      </c>
      <c r="N3" s="7">
        <f t="shared" si="0"/>
        <v>968.62744367696587</v>
      </c>
      <c r="O3" s="7">
        <f t="shared" si="0"/>
        <v>973.02520095986279</v>
      </c>
      <c r="P3" s="7">
        <f t="shared" si="0"/>
        <v>976.70794987733063</v>
      </c>
      <c r="Q3" s="7">
        <f t="shared" si="0"/>
        <v>984.86684125760485</v>
      </c>
      <c r="R3" s="7">
        <f t="shared" si="0"/>
        <v>993.10280457625004</v>
      </c>
      <c r="S3" s="7">
        <f t="shared" si="0"/>
        <v>998.08078617845013</v>
      </c>
      <c r="T3" s="7">
        <f>FINV($B$9,T$2,$D3)</f>
        <v>1001.4144080879453</v>
      </c>
      <c r="U3" s="7">
        <f t="shared" si="0"/>
        <v>1005.5980971657891</v>
      </c>
      <c r="V3" s="7">
        <f t="shared" si="0"/>
        <v>1008.1171192761956</v>
      </c>
      <c r="W3" s="7">
        <f t="shared" si="0"/>
        <v>1013.1747740293274</v>
      </c>
    </row>
    <row r="4" spans="1:23" x14ac:dyDescent="0.25">
      <c r="D4" s="5">
        <v>2</v>
      </c>
      <c r="E4" s="3">
        <f t="shared" ref="E4:S31" si="1">FINV($B$9,E$2,$D4)</f>
        <v>38.506329113924046</v>
      </c>
      <c r="F4" s="3">
        <f t="shared" si="1"/>
        <v>38.999999999999993</v>
      </c>
      <c r="G4" s="3">
        <f t="shared" si="1"/>
        <v>39.165494564013635</v>
      </c>
      <c r="H4" s="3">
        <f t="shared" si="1"/>
        <v>39.248417658131501</v>
      </c>
      <c r="I4" s="3">
        <f t="shared" si="1"/>
        <v>39.298227775403326</v>
      </c>
      <c r="J4" s="3">
        <f t="shared" si="1"/>
        <v>39.331457962410276</v>
      </c>
      <c r="K4" s="3">
        <f t="shared" si="1"/>
        <v>39.355205292186163</v>
      </c>
      <c r="L4" s="3">
        <f t="shared" si="1"/>
        <v>39.37302206870244</v>
      </c>
      <c r="M4" s="3">
        <f t="shared" si="1"/>
        <v>39.386883282551338</v>
      </c>
      <c r="N4" s="3">
        <f t="shared" si="1"/>
        <v>39.397974597864426</v>
      </c>
      <c r="O4" s="3">
        <f t="shared" si="1"/>
        <v>39.407050860300984</v>
      </c>
      <c r="P4" s="3">
        <f t="shared" si="1"/>
        <v>39.41461547789347</v>
      </c>
      <c r="Q4" s="3">
        <f t="shared" si="1"/>
        <v>39.43126104639709</v>
      </c>
      <c r="R4" s="3">
        <f t="shared" si="1"/>
        <v>39.447911303378291</v>
      </c>
      <c r="S4" s="3">
        <f t="shared" si="1"/>
        <v>39.457903708037207</v>
      </c>
      <c r="T4" s="3">
        <f t="shared" ref="T4:W31" si="2">FINV($B$9,T$2,$D4)</f>
        <v>39.464566248839333</v>
      </c>
      <c r="U4" s="3">
        <f t="shared" si="2"/>
        <v>39.472895479750406</v>
      </c>
      <c r="V4" s="3">
        <f t="shared" si="2"/>
        <v>39.477893580914909</v>
      </c>
      <c r="W4" s="3">
        <f t="shared" si="2"/>
        <v>39.48789104913412</v>
      </c>
    </row>
    <row r="5" spans="1:23" x14ac:dyDescent="0.25">
      <c r="D5" s="5">
        <v>3</v>
      </c>
      <c r="E5" s="3">
        <f t="shared" si="1"/>
        <v>17.443443320725127</v>
      </c>
      <c r="F5" s="3">
        <f t="shared" si="1"/>
        <v>16.044106429277196</v>
      </c>
      <c r="G5" s="3">
        <f t="shared" si="1"/>
        <v>15.439182378747292</v>
      </c>
      <c r="H5" s="3">
        <f t="shared" si="1"/>
        <v>15.100978932045942</v>
      </c>
      <c r="I5" s="3">
        <f t="shared" si="1"/>
        <v>14.884822920641971</v>
      </c>
      <c r="J5" s="3">
        <f t="shared" si="1"/>
        <v>14.734718413039163</v>
      </c>
      <c r="K5" s="3">
        <f t="shared" si="1"/>
        <v>14.624395022241272</v>
      </c>
      <c r="L5" s="3">
        <f t="shared" si="1"/>
        <v>14.53988657041725</v>
      </c>
      <c r="M5" s="3">
        <f t="shared" si="1"/>
        <v>14.473080651773735</v>
      </c>
      <c r="N5" s="3">
        <f t="shared" si="1"/>
        <v>14.418942042127425</v>
      </c>
      <c r="O5" s="3">
        <f t="shared" si="1"/>
        <v>14.374179860495522</v>
      </c>
      <c r="P5" s="3">
        <f t="shared" si="1"/>
        <v>14.336552351194756</v>
      </c>
      <c r="Q5" s="3">
        <f t="shared" si="1"/>
        <v>14.252711453674936</v>
      </c>
      <c r="R5" s="3">
        <f t="shared" si="1"/>
        <v>14.167381381400022</v>
      </c>
      <c r="S5" s="3">
        <f t="shared" si="1"/>
        <v>14.115452441308326</v>
      </c>
      <c r="T5" s="3">
        <f t="shared" si="2"/>
        <v>14.080523373263894</v>
      </c>
      <c r="U5" s="3">
        <f t="shared" si="2"/>
        <v>14.036509073627915</v>
      </c>
      <c r="V5" s="3">
        <f t="shared" si="2"/>
        <v>14.009910324346327</v>
      </c>
      <c r="W5" s="3">
        <f t="shared" si="2"/>
        <v>13.956279860799276</v>
      </c>
    </row>
    <row r="6" spans="1:23" x14ac:dyDescent="0.25">
      <c r="D6" s="5">
        <v>4</v>
      </c>
      <c r="E6" s="3">
        <f t="shared" si="1"/>
        <v>12.217862633071109</v>
      </c>
      <c r="F6" s="3">
        <f t="shared" si="1"/>
        <v>10.649110640673515</v>
      </c>
      <c r="G6" s="3">
        <f t="shared" si="1"/>
        <v>9.9791985322438865</v>
      </c>
      <c r="H6" s="3">
        <f t="shared" si="1"/>
        <v>9.6045298847228668</v>
      </c>
      <c r="I6" s="3">
        <f t="shared" si="1"/>
        <v>9.3644708158082981</v>
      </c>
      <c r="J6" s="3">
        <f t="shared" si="1"/>
        <v>9.1973110793662123</v>
      </c>
      <c r="K6" s="3">
        <f t="shared" si="1"/>
        <v>9.0741410515680592</v>
      </c>
      <c r="L6" s="3">
        <f t="shared" si="1"/>
        <v>8.979580415011041</v>
      </c>
      <c r="M6" s="3">
        <f t="shared" si="1"/>
        <v>8.9046816145985854</v>
      </c>
      <c r="N6" s="3">
        <f t="shared" si="1"/>
        <v>8.8438809735214274</v>
      </c>
      <c r="O6" s="3">
        <f t="shared" si="1"/>
        <v>8.7935354532957088</v>
      </c>
      <c r="P6" s="3">
        <f t="shared" si="1"/>
        <v>8.7511589241360781</v>
      </c>
      <c r="Q6" s="3">
        <f t="shared" si="1"/>
        <v>8.656541174913869</v>
      </c>
      <c r="R6" s="3">
        <f t="shared" si="1"/>
        <v>8.5599431870535465</v>
      </c>
      <c r="S6" s="3">
        <f t="shared" si="1"/>
        <v>8.5009963328379978</v>
      </c>
      <c r="T6" s="3">
        <f t="shared" si="2"/>
        <v>8.4612740138555278</v>
      </c>
      <c r="U6" s="3">
        <f t="shared" si="2"/>
        <v>8.4111323894286567</v>
      </c>
      <c r="V6" s="3">
        <f t="shared" si="2"/>
        <v>8.3807817877216593</v>
      </c>
      <c r="W6" s="3">
        <f t="shared" si="2"/>
        <v>8.3194693977786489</v>
      </c>
    </row>
    <row r="7" spans="1:23" x14ac:dyDescent="0.25">
      <c r="D7" s="5">
        <v>5</v>
      </c>
      <c r="E7" s="3">
        <f t="shared" si="1"/>
        <v>10.006982196613588</v>
      </c>
      <c r="F7" s="3">
        <f t="shared" si="1"/>
        <v>8.4336207394327811</v>
      </c>
      <c r="G7" s="3">
        <f t="shared" si="1"/>
        <v>7.7635894820185474</v>
      </c>
      <c r="H7" s="3">
        <f t="shared" si="1"/>
        <v>7.3878857512677536</v>
      </c>
      <c r="I7" s="3">
        <f t="shared" si="1"/>
        <v>7.1463818287328316</v>
      </c>
      <c r="J7" s="3">
        <f t="shared" si="1"/>
        <v>6.9777018585355677</v>
      </c>
      <c r="K7" s="3">
        <f t="shared" si="1"/>
        <v>6.8530756285766561</v>
      </c>
      <c r="L7" s="3">
        <f t="shared" si="1"/>
        <v>6.7571720073946775</v>
      </c>
      <c r="M7" s="3">
        <f t="shared" si="1"/>
        <v>6.6810543464609058</v>
      </c>
      <c r="N7" s="3">
        <f t="shared" si="1"/>
        <v>6.6191543314249648</v>
      </c>
      <c r="O7" s="3">
        <f t="shared" si="1"/>
        <v>6.5678185908290319</v>
      </c>
      <c r="P7" s="3">
        <f t="shared" si="1"/>
        <v>6.5245492185635907</v>
      </c>
      <c r="Q7" s="3">
        <f t="shared" si="1"/>
        <v>6.4277281670787856</v>
      </c>
      <c r="R7" s="3">
        <f t="shared" si="1"/>
        <v>6.3285552351325691</v>
      </c>
      <c r="S7" s="3">
        <f t="shared" si="1"/>
        <v>6.2678602652813593</v>
      </c>
      <c r="T7" s="3">
        <f t="shared" si="2"/>
        <v>6.2268789025067681</v>
      </c>
      <c r="U7" s="3">
        <f t="shared" si="2"/>
        <v>6.1750497039750165</v>
      </c>
      <c r="V7" s="3">
        <f t="shared" si="2"/>
        <v>6.1436219916871657</v>
      </c>
      <c r="W7" s="3">
        <f t="shared" si="2"/>
        <v>6.0799990529765431</v>
      </c>
    </row>
    <row r="8" spans="1:23" x14ac:dyDescent="0.25">
      <c r="D8" s="5">
        <v>6</v>
      </c>
      <c r="E8" s="3">
        <f t="shared" si="1"/>
        <v>8.8131006286700746</v>
      </c>
      <c r="F8" s="3">
        <f t="shared" si="1"/>
        <v>7.2598556800601788</v>
      </c>
      <c r="G8" s="3">
        <f t="shared" si="1"/>
        <v>6.5987985219564722</v>
      </c>
      <c r="H8" s="3">
        <f t="shared" si="1"/>
        <v>6.2271611643576446</v>
      </c>
      <c r="I8" s="3">
        <f t="shared" si="1"/>
        <v>5.9875651260469276</v>
      </c>
      <c r="J8" s="3">
        <f t="shared" si="1"/>
        <v>5.819756578960777</v>
      </c>
      <c r="K8" s="3">
        <f t="shared" si="1"/>
        <v>5.6954704736831747</v>
      </c>
      <c r="L8" s="3">
        <f t="shared" si="1"/>
        <v>5.5996230050430462</v>
      </c>
      <c r="M8" s="3">
        <f t="shared" si="1"/>
        <v>5.5234066239755757</v>
      </c>
      <c r="N8" s="3">
        <f t="shared" si="1"/>
        <v>5.4613237187317791</v>
      </c>
      <c r="O8" s="3">
        <f t="shared" si="1"/>
        <v>5.4097610258252171</v>
      </c>
      <c r="P8" s="3">
        <f t="shared" si="1"/>
        <v>5.3662439497593954</v>
      </c>
      <c r="Q8" s="3">
        <f t="shared" si="1"/>
        <v>5.2686668012299709</v>
      </c>
      <c r="R8" s="3">
        <f t="shared" si="1"/>
        <v>5.1684009380699969</v>
      </c>
      <c r="S8" s="3">
        <f t="shared" si="1"/>
        <v>5.1068608670238085</v>
      </c>
      <c r="T8" s="3">
        <f t="shared" si="2"/>
        <v>5.0652268419826996</v>
      </c>
      <c r="U8" s="3">
        <f t="shared" si="2"/>
        <v>5.0124713843469575</v>
      </c>
      <c r="V8" s="3">
        <f t="shared" si="2"/>
        <v>4.9804242982467652</v>
      </c>
      <c r="W8" s="3">
        <f t="shared" si="2"/>
        <v>4.9154057291602609</v>
      </c>
    </row>
    <row r="9" spans="1:23" ht="18" x14ac:dyDescent="0.35">
      <c r="A9" s="1" t="s">
        <v>0</v>
      </c>
      <c r="B9">
        <v>2.5000000000000001E-2</v>
      </c>
      <c r="D9" s="5">
        <v>7</v>
      </c>
      <c r="E9" s="3">
        <f t="shared" si="1"/>
        <v>8.0726688801355753</v>
      </c>
      <c r="F9" s="3">
        <f t="shared" si="1"/>
        <v>6.5415202970956496</v>
      </c>
      <c r="G9" s="3">
        <f t="shared" si="1"/>
        <v>5.8898191672032567</v>
      </c>
      <c r="H9" s="3">
        <f t="shared" si="1"/>
        <v>5.5225943453085522</v>
      </c>
      <c r="I9" s="3">
        <f t="shared" si="1"/>
        <v>5.285236851504278</v>
      </c>
      <c r="J9" s="3">
        <f t="shared" si="1"/>
        <v>5.1185966133841054</v>
      </c>
      <c r="K9" s="3">
        <f t="shared" si="1"/>
        <v>4.9949092190632376</v>
      </c>
      <c r="L9" s="3">
        <f t="shared" si="1"/>
        <v>4.899340648268236</v>
      </c>
      <c r="M9" s="3">
        <f t="shared" si="1"/>
        <v>4.8232170846229341</v>
      </c>
      <c r="N9" s="3">
        <f t="shared" si="1"/>
        <v>4.7611164349968123</v>
      </c>
      <c r="O9" s="3">
        <f t="shared" si="1"/>
        <v>4.7094698576128131</v>
      </c>
      <c r="P9" s="3">
        <f t="shared" si="1"/>
        <v>4.6658297167259661</v>
      </c>
      <c r="Q9" s="3">
        <f t="shared" si="1"/>
        <v>4.5677873056764389</v>
      </c>
      <c r="R9" s="3">
        <f t="shared" si="1"/>
        <v>4.466739620214069</v>
      </c>
      <c r="S9" s="3">
        <f t="shared" si="1"/>
        <v>4.4045484957553107</v>
      </c>
      <c r="T9" s="3">
        <f t="shared" si="2"/>
        <v>4.3623930458971678</v>
      </c>
      <c r="U9" s="3">
        <f t="shared" si="2"/>
        <v>4.3088760270388065</v>
      </c>
      <c r="V9" s="3">
        <f t="shared" si="2"/>
        <v>4.2763079364160523</v>
      </c>
      <c r="W9" s="3">
        <f t="shared" si="2"/>
        <v>4.2100867902310712</v>
      </c>
    </row>
    <row r="10" spans="1:23" x14ac:dyDescent="0.25">
      <c r="A10" s="1" t="s">
        <v>1</v>
      </c>
      <c r="B10">
        <v>6</v>
      </c>
      <c r="D10" s="5">
        <v>8</v>
      </c>
      <c r="E10" s="3">
        <f t="shared" si="1"/>
        <v>7.5708820996917465</v>
      </c>
      <c r="F10" s="3">
        <f t="shared" si="1"/>
        <v>6.0594674374634812</v>
      </c>
      <c r="G10" s="3">
        <f t="shared" si="1"/>
        <v>5.4159623395602381</v>
      </c>
      <c r="H10" s="3">
        <f t="shared" si="1"/>
        <v>5.0526322173635085</v>
      </c>
      <c r="I10" s="3">
        <f t="shared" si="1"/>
        <v>4.8172755552655318</v>
      </c>
      <c r="J10" s="3">
        <f t="shared" si="1"/>
        <v>4.6516955373004656</v>
      </c>
      <c r="K10" s="3">
        <f t="shared" si="1"/>
        <v>4.528562147363858</v>
      </c>
      <c r="L10" s="3">
        <f t="shared" si="1"/>
        <v>4.4332598891823745</v>
      </c>
      <c r="M10" s="3">
        <f t="shared" si="1"/>
        <v>4.3572330649602122</v>
      </c>
      <c r="N10" s="3">
        <f t="shared" si="1"/>
        <v>4.2951269601725865</v>
      </c>
      <c r="O10" s="3">
        <f t="shared" si="1"/>
        <v>4.2434127815388507</v>
      </c>
      <c r="P10" s="3">
        <f t="shared" si="1"/>
        <v>4.1996674613167269</v>
      </c>
      <c r="Q10" s="3">
        <f t="shared" si="1"/>
        <v>4.1012126677065357</v>
      </c>
      <c r="R10" s="3">
        <f t="shared" si="1"/>
        <v>3.999452970728302</v>
      </c>
      <c r="S10" s="3">
        <f t="shared" si="1"/>
        <v>3.9366590136800532</v>
      </c>
      <c r="T10" s="3">
        <f t="shared" si="2"/>
        <v>3.8940159166292614</v>
      </c>
      <c r="U10" s="3">
        <f t="shared" si="2"/>
        <v>3.8397800938554365</v>
      </c>
      <c r="V10" s="3">
        <f t="shared" si="2"/>
        <v>3.8067161970239343</v>
      </c>
      <c r="W10" s="3">
        <f t="shared" si="2"/>
        <v>3.7393392496715947</v>
      </c>
    </row>
    <row r="11" spans="1:23" x14ac:dyDescent="0.25">
      <c r="A11" s="1" t="s">
        <v>2</v>
      </c>
      <c r="B11">
        <v>10</v>
      </c>
      <c r="D11" s="5">
        <v>9</v>
      </c>
      <c r="E11" s="3">
        <f t="shared" si="1"/>
        <v>7.2092832475220154</v>
      </c>
      <c r="F11" s="3">
        <f t="shared" si="1"/>
        <v>5.7147053863830601</v>
      </c>
      <c r="G11" s="3">
        <f t="shared" si="1"/>
        <v>5.0781186522287127</v>
      </c>
      <c r="H11" s="3">
        <f t="shared" si="1"/>
        <v>4.7180784581281952</v>
      </c>
      <c r="I11" s="3">
        <f t="shared" si="1"/>
        <v>4.4844113141850377</v>
      </c>
      <c r="J11" s="3">
        <f t="shared" si="1"/>
        <v>4.3197218332928919</v>
      </c>
      <c r="K11" s="3">
        <f t="shared" si="1"/>
        <v>4.1970466369455171</v>
      </c>
      <c r="L11" s="3">
        <f t="shared" si="1"/>
        <v>4.1019556969397488</v>
      </c>
      <c r="M11" s="3">
        <f t="shared" si="1"/>
        <v>4.0259941582829777</v>
      </c>
      <c r="N11" s="3">
        <f t="shared" si="1"/>
        <v>3.9638651576225312</v>
      </c>
      <c r="O11" s="3">
        <f t="shared" si="1"/>
        <v>3.9120744672675589</v>
      </c>
      <c r="P11" s="3">
        <f t="shared" si="1"/>
        <v>3.868220322843273</v>
      </c>
      <c r="Q11" s="3">
        <f t="shared" si="1"/>
        <v>3.7693572792968095</v>
      </c>
      <c r="R11" s="3">
        <f t="shared" si="1"/>
        <v>3.6669055034588203</v>
      </c>
      <c r="S11" s="3">
        <f t="shared" si="1"/>
        <v>3.603526962791074</v>
      </c>
      <c r="T11" s="3">
        <f t="shared" si="2"/>
        <v>3.5604101832335835</v>
      </c>
      <c r="U11" s="3">
        <f t="shared" si="2"/>
        <v>3.5054738998743189</v>
      </c>
      <c r="V11" s="3">
        <f t="shared" si="2"/>
        <v>3.4719249978822151</v>
      </c>
      <c r="W11" s="3">
        <f t="shared" si="2"/>
        <v>3.4034109123013438</v>
      </c>
    </row>
    <row r="12" spans="1:23" ht="18" x14ac:dyDescent="0.35">
      <c r="A12" s="1" t="s">
        <v>3</v>
      </c>
      <c r="B12" s="3">
        <f>FINV(B9,B10,B11)</f>
        <v>4.0721313150582432</v>
      </c>
      <c r="D12" s="5">
        <v>10</v>
      </c>
      <c r="E12" s="3">
        <f t="shared" si="1"/>
        <v>6.9367281662969829</v>
      </c>
      <c r="F12" s="3">
        <f t="shared" si="1"/>
        <v>5.4563955259127335</v>
      </c>
      <c r="G12" s="3">
        <f t="shared" si="1"/>
        <v>4.825621493405408</v>
      </c>
      <c r="H12" s="3">
        <f t="shared" si="1"/>
        <v>4.4683415782252816</v>
      </c>
      <c r="I12" s="3">
        <f t="shared" si="1"/>
        <v>4.2360856681886343</v>
      </c>
      <c r="J12" s="3">
        <f t="shared" si="1"/>
        <v>4.0721313150582432</v>
      </c>
      <c r="K12" s="3">
        <f t="shared" si="1"/>
        <v>3.949824068939316</v>
      </c>
      <c r="L12" s="3">
        <f t="shared" si="1"/>
        <v>3.8548908796852293</v>
      </c>
      <c r="M12" s="3">
        <f t="shared" si="1"/>
        <v>3.7789626340915738</v>
      </c>
      <c r="N12" s="3">
        <f t="shared" si="1"/>
        <v>3.7167918645973668</v>
      </c>
      <c r="O12" s="3">
        <f t="shared" si="1"/>
        <v>3.6649139653923894</v>
      </c>
      <c r="P12" s="3">
        <f t="shared" si="1"/>
        <v>3.620945482936663</v>
      </c>
      <c r="Q12" s="3">
        <f t="shared" si="1"/>
        <v>3.5216732412394327</v>
      </c>
      <c r="R12" s="3">
        <f t="shared" si="1"/>
        <v>3.418543516185037</v>
      </c>
      <c r="S12" s="3">
        <f t="shared" si="1"/>
        <v>3.3545952348799131</v>
      </c>
      <c r="T12" s="3">
        <f t="shared" si="2"/>
        <v>3.3110166678155002</v>
      </c>
      <c r="U12" s="3">
        <f t="shared" si="2"/>
        <v>3.2553960637758714</v>
      </c>
      <c r="V12" s="3">
        <f t="shared" si="2"/>
        <v>3.2213719057027466</v>
      </c>
      <c r="W12" s="3">
        <f t="shared" si="2"/>
        <v>3.151737985034043</v>
      </c>
    </row>
    <row r="13" spans="1:23" x14ac:dyDescent="0.25">
      <c r="D13" s="5">
        <v>11</v>
      </c>
      <c r="E13" s="3">
        <f t="shared" si="1"/>
        <v>6.7241296602391847</v>
      </c>
      <c r="F13" s="3">
        <f t="shared" si="1"/>
        <v>5.2558893119207291</v>
      </c>
      <c r="G13" s="3">
        <f t="shared" si="1"/>
        <v>4.6300249618293439</v>
      </c>
      <c r="H13" s="3">
        <f t="shared" si="1"/>
        <v>4.2750715963366144</v>
      </c>
      <c r="I13" s="3">
        <f t="shared" si="1"/>
        <v>4.0439982220686908</v>
      </c>
      <c r="J13" s="3">
        <f t="shared" si="1"/>
        <v>3.8806511689100489</v>
      </c>
      <c r="K13" s="3">
        <f t="shared" si="1"/>
        <v>3.7586379183800718</v>
      </c>
      <c r="L13" s="3">
        <f t="shared" si="1"/>
        <v>3.6638190342878696</v>
      </c>
      <c r="M13" s="3">
        <f t="shared" si="1"/>
        <v>3.5878986691065449</v>
      </c>
      <c r="N13" s="3">
        <f t="shared" si="1"/>
        <v>3.5256717158880009</v>
      </c>
      <c r="O13" s="3">
        <f t="shared" si="1"/>
        <v>3.4736990510858088</v>
      </c>
      <c r="P13" s="3">
        <f t="shared" si="1"/>
        <v>3.4296130124426694</v>
      </c>
      <c r="Q13" s="3">
        <f t="shared" si="1"/>
        <v>3.3299348224333736</v>
      </c>
      <c r="R13" s="3">
        <f t="shared" si="1"/>
        <v>3.2261447749647711</v>
      </c>
      <c r="S13" s="3">
        <f t="shared" si="1"/>
        <v>3.1616437068797967</v>
      </c>
      <c r="T13" s="3">
        <f t="shared" si="2"/>
        <v>3.1176168087163436</v>
      </c>
      <c r="U13" s="3">
        <f t="shared" si="2"/>
        <v>3.0613302960267763</v>
      </c>
      <c r="V13" s="3">
        <f t="shared" si="2"/>
        <v>3.0268422295052066</v>
      </c>
      <c r="W13" s="3">
        <f t="shared" si="2"/>
        <v>2.956109649570422</v>
      </c>
    </row>
    <row r="14" spans="1:23" x14ac:dyDescent="0.25">
      <c r="A14" s="1" t="s">
        <v>1</v>
      </c>
      <c r="B14">
        <v>6</v>
      </c>
      <c r="D14" s="5">
        <v>12</v>
      </c>
      <c r="E14" s="3">
        <f t="shared" si="1"/>
        <v>6.5537687530056559</v>
      </c>
      <c r="F14" s="3">
        <f t="shared" si="1"/>
        <v>5.0958671657839423</v>
      </c>
      <c r="G14" s="3">
        <f t="shared" si="1"/>
        <v>4.4741848096377463</v>
      </c>
      <c r="H14" s="3">
        <f t="shared" si="1"/>
        <v>4.1212086185234424</v>
      </c>
      <c r="I14" s="3">
        <f t="shared" si="1"/>
        <v>3.8911339339023892</v>
      </c>
      <c r="J14" s="3">
        <f t="shared" si="1"/>
        <v>3.7282921153925082</v>
      </c>
      <c r="K14" s="3">
        <f t="shared" si="1"/>
        <v>3.6065146422204473</v>
      </c>
      <c r="L14" s="3">
        <f t="shared" si="1"/>
        <v>3.5117767363148231</v>
      </c>
      <c r="M14" s="3">
        <f t="shared" si="1"/>
        <v>3.4358456418610581</v>
      </c>
      <c r="N14" s="3">
        <f t="shared" si="1"/>
        <v>3.3735528498353058</v>
      </c>
      <c r="O14" s="3">
        <f t="shared" si="1"/>
        <v>3.3214813161832897</v>
      </c>
      <c r="P14" s="3">
        <f t="shared" si="1"/>
        <v>3.2772770940334954</v>
      </c>
      <c r="Q14" s="3">
        <f t="shared" si="1"/>
        <v>3.1772011069633002</v>
      </c>
      <c r="R14" s="3">
        <f t="shared" si="1"/>
        <v>3.0727725235527878</v>
      </c>
      <c r="S14" s="3">
        <f t="shared" si="1"/>
        <v>3.0077380459595235</v>
      </c>
      <c r="T14" s="3">
        <f t="shared" si="2"/>
        <v>2.9632779872481714</v>
      </c>
      <c r="U14" s="3">
        <f t="shared" si="2"/>
        <v>2.9063463655921407</v>
      </c>
      <c r="V14" s="3">
        <f t="shared" si="2"/>
        <v>2.8714073631440273</v>
      </c>
      <c r="W14" s="3">
        <f t="shared" si="2"/>
        <v>2.7996011318380258</v>
      </c>
    </row>
    <row r="15" spans="1:23" x14ac:dyDescent="0.25">
      <c r="A15" s="1" t="s">
        <v>2</v>
      </c>
      <c r="B15">
        <v>10</v>
      </c>
      <c r="D15" s="5">
        <v>13</v>
      </c>
      <c r="E15" s="3">
        <f t="shared" si="1"/>
        <v>6.414254300250585</v>
      </c>
      <c r="F15" s="3">
        <f t="shared" si="1"/>
        <v>4.9652657229043431</v>
      </c>
      <c r="G15" s="3">
        <f t="shared" si="1"/>
        <v>4.3471780827098545</v>
      </c>
      <c r="H15" s="3">
        <f t="shared" si="1"/>
        <v>3.9958975534941668</v>
      </c>
      <c r="I15" s="3">
        <f t="shared" si="1"/>
        <v>3.7666740552333313</v>
      </c>
      <c r="J15" s="3">
        <f t="shared" si="1"/>
        <v>3.6042563940468262</v>
      </c>
      <c r="K15" s="3">
        <f t="shared" si="1"/>
        <v>3.4826693293426567</v>
      </c>
      <c r="L15" s="3">
        <f t="shared" si="1"/>
        <v>3.387987325389608</v>
      </c>
      <c r="M15" s="3">
        <f t="shared" si="1"/>
        <v>3.3120324100531073</v>
      </c>
      <c r="N15" s="3">
        <f t="shared" si="1"/>
        <v>3.249667950133122</v>
      </c>
      <c r="O15" s="3">
        <f t="shared" si="1"/>
        <v>3.1974961857124629</v>
      </c>
      <c r="P15" s="3">
        <f t="shared" si="1"/>
        <v>3.153175177661617</v>
      </c>
      <c r="Q15" s="3">
        <f t="shared" si="1"/>
        <v>3.0527132473829535</v>
      </c>
      <c r="R15" s="3">
        <f t="shared" si="1"/>
        <v>2.9476708466886934</v>
      </c>
      <c r="S15" s="3">
        <f t="shared" si="1"/>
        <v>2.8821239542175419</v>
      </c>
      <c r="T15" s="3">
        <f t="shared" si="2"/>
        <v>2.8372470346007477</v>
      </c>
      <c r="U15" s="3">
        <f t="shared" si="2"/>
        <v>2.7796926930304515</v>
      </c>
      <c r="V15" s="3">
        <f t="shared" si="2"/>
        <v>2.7443168337059447</v>
      </c>
      <c r="W15" s="3">
        <f t="shared" si="2"/>
        <v>2.6714646650186227</v>
      </c>
    </row>
    <row r="16" spans="1:23" ht="18" x14ac:dyDescent="0.35">
      <c r="A16" s="1" t="s">
        <v>3</v>
      </c>
      <c r="B16" s="3">
        <v>4.0720999999999998</v>
      </c>
      <c r="D16" s="5">
        <v>14</v>
      </c>
      <c r="E16" s="3">
        <f t="shared" si="1"/>
        <v>6.2979386311029479</v>
      </c>
      <c r="F16" s="3">
        <f t="shared" si="1"/>
        <v>4.8566978606751672</v>
      </c>
      <c r="G16" s="3">
        <f t="shared" si="1"/>
        <v>4.241727630359188</v>
      </c>
      <c r="H16" s="3">
        <f t="shared" si="1"/>
        <v>3.8919144377657129</v>
      </c>
      <c r="I16" s="3">
        <f t="shared" si="1"/>
        <v>3.6634231139830886</v>
      </c>
      <c r="J16" s="3">
        <f t="shared" si="1"/>
        <v>3.5013649360015529</v>
      </c>
      <c r="K16" s="3">
        <f t="shared" si="1"/>
        <v>3.3799328776529314</v>
      </c>
      <c r="L16" s="3">
        <f t="shared" si="1"/>
        <v>3.2852880186245335</v>
      </c>
      <c r="M16" s="3">
        <f t="shared" si="1"/>
        <v>3.2093003408966867</v>
      </c>
      <c r="N16" s="3">
        <f t="shared" si="1"/>
        <v>3.1468611935575752</v>
      </c>
      <c r="O16" s="3">
        <f t="shared" si="1"/>
        <v>3.0945897908988029</v>
      </c>
      <c r="P16" s="3">
        <f t="shared" si="1"/>
        <v>3.0501547888185927</v>
      </c>
      <c r="Q16" s="3">
        <f t="shared" si="1"/>
        <v>2.9493211334022709</v>
      </c>
      <c r="R16" s="3">
        <f t="shared" si="1"/>
        <v>2.8436912227546562</v>
      </c>
      <c r="S16" s="3">
        <f t="shared" si="1"/>
        <v>2.7776536722027463</v>
      </c>
      <c r="T16" s="3">
        <f t="shared" si="2"/>
        <v>2.7323767131231644</v>
      </c>
      <c r="U16" s="3">
        <f t="shared" si="2"/>
        <v>2.6742228161525508</v>
      </c>
      <c r="V16" s="3">
        <f t="shared" si="2"/>
        <v>2.6384247638739122</v>
      </c>
      <c r="W16" s="3">
        <f t="shared" si="2"/>
        <v>2.5645559563780078</v>
      </c>
    </row>
    <row r="17" spans="1:23" ht="18" x14ac:dyDescent="0.35">
      <c r="A17" s="1" t="s">
        <v>0</v>
      </c>
      <c r="B17">
        <f>FDIST(B16,B14,B15)</f>
        <v>2.500059603047261E-2</v>
      </c>
      <c r="C17" s="1" t="s">
        <v>5</v>
      </c>
      <c r="D17" s="5">
        <v>15</v>
      </c>
      <c r="E17" s="3">
        <f t="shared" si="1"/>
        <v>6.1995009378011057</v>
      </c>
      <c r="F17" s="3">
        <f t="shared" si="1"/>
        <v>4.7650482838882056</v>
      </c>
      <c r="G17" s="3">
        <f t="shared" si="1"/>
        <v>4.1528040300628728</v>
      </c>
      <c r="H17" s="3">
        <f t="shared" si="1"/>
        <v>3.8042713418410128</v>
      </c>
      <c r="I17" s="3">
        <f t="shared" si="1"/>
        <v>3.5764153492790598</v>
      </c>
      <c r="J17" s="3">
        <f t="shared" si="1"/>
        <v>3.414664657735774</v>
      </c>
      <c r="K17" s="3">
        <f t="shared" si="1"/>
        <v>3.2933598137323106</v>
      </c>
      <c r="L17" s="3">
        <f t="shared" si="1"/>
        <v>3.1987380785407584</v>
      </c>
      <c r="M17" s="3">
        <f t="shared" si="1"/>
        <v>3.1227117263033253</v>
      </c>
      <c r="N17" s="3">
        <f t="shared" si="1"/>
        <v>3.0601968514112481</v>
      </c>
      <c r="O17" s="3">
        <f t="shared" si="1"/>
        <v>3.0078277178817077</v>
      </c>
      <c r="P17" s="3">
        <f t="shared" si="1"/>
        <v>2.9632823982322472</v>
      </c>
      <c r="Q17" s="3">
        <f t="shared" si="1"/>
        <v>2.8620925304635034</v>
      </c>
      <c r="R17" s="3">
        <f t="shared" si="1"/>
        <v>2.7559019509779965</v>
      </c>
      <c r="S17" s="3">
        <f t="shared" si="1"/>
        <v>2.6893955969185441</v>
      </c>
      <c r="T17" s="3">
        <f t="shared" si="2"/>
        <v>2.6437354709333936</v>
      </c>
      <c r="U17" s="3">
        <f t="shared" si="2"/>
        <v>2.5850053267419866</v>
      </c>
      <c r="V17" s="3">
        <f t="shared" si="2"/>
        <v>2.5487999238457277</v>
      </c>
      <c r="W17" s="3">
        <f t="shared" si="2"/>
        <v>2.4739444812463796</v>
      </c>
    </row>
    <row r="18" spans="1:23" x14ac:dyDescent="0.25">
      <c r="D18" s="5">
        <v>16</v>
      </c>
      <c r="E18" s="3">
        <f t="shared" si="1"/>
        <v>6.115127197700355</v>
      </c>
      <c r="F18" s="3">
        <f t="shared" si="1"/>
        <v>4.6866654010979474</v>
      </c>
      <c r="G18" s="3">
        <f t="shared" si="1"/>
        <v>4.0768230619624797</v>
      </c>
      <c r="H18" s="3">
        <f t="shared" si="1"/>
        <v>3.7294165455930486</v>
      </c>
      <c r="I18" s="3">
        <f t="shared" si="1"/>
        <v>3.5021163355058786</v>
      </c>
      <c r="J18" s="3">
        <f t="shared" si="1"/>
        <v>3.3406309395469478</v>
      </c>
      <c r="K18" s="3">
        <f t="shared" si="1"/>
        <v>3.2194313183202969</v>
      </c>
      <c r="L18" s="3">
        <f t="shared" si="1"/>
        <v>3.1248222143022684</v>
      </c>
      <c r="M18" s="3">
        <f t="shared" si="1"/>
        <v>3.0487534580366811</v>
      </c>
      <c r="N18" s="3">
        <f t="shared" si="1"/>
        <v>2.9861631744340622</v>
      </c>
      <c r="O18" s="3">
        <f t="shared" si="1"/>
        <v>2.9336990597818038</v>
      </c>
      <c r="P18" s="3">
        <f t="shared" si="1"/>
        <v>2.889047611448845</v>
      </c>
      <c r="Q18" s="3">
        <f t="shared" si="1"/>
        <v>2.7875175724345596</v>
      </c>
      <c r="R18" s="3">
        <f t="shared" si="1"/>
        <v>2.680792960812151</v>
      </c>
      <c r="S18" s="3">
        <f t="shared" si="1"/>
        <v>2.6138392946926139</v>
      </c>
      <c r="T18" s="3">
        <f t="shared" si="2"/>
        <v>2.5678125980198572</v>
      </c>
      <c r="U18" s="3">
        <f t="shared" si="2"/>
        <v>2.5085292151857979</v>
      </c>
      <c r="V18" s="3">
        <f t="shared" si="2"/>
        <v>2.4719311941956184</v>
      </c>
      <c r="W18" s="3">
        <f t="shared" si="2"/>
        <v>2.3961191928000098</v>
      </c>
    </row>
    <row r="19" spans="1:23" x14ac:dyDescent="0.25">
      <c r="D19" s="5">
        <v>17</v>
      </c>
      <c r="E19" s="3">
        <f t="shared" si="1"/>
        <v>6.0420133439571213</v>
      </c>
      <c r="F19" s="3">
        <f t="shared" si="1"/>
        <v>4.6188743275143969</v>
      </c>
      <c r="G19" s="3">
        <f t="shared" si="1"/>
        <v>4.0111631180738794</v>
      </c>
      <c r="H19" s="3">
        <f t="shared" si="1"/>
        <v>3.6647540910362095</v>
      </c>
      <c r="I19" s="3">
        <f t="shared" si="1"/>
        <v>3.4379437009100964</v>
      </c>
      <c r="J19" s="3">
        <f t="shared" si="1"/>
        <v>3.2766890403083679</v>
      </c>
      <c r="K19" s="3">
        <f t="shared" si="1"/>
        <v>3.1555770906793592</v>
      </c>
      <c r="L19" s="3">
        <f t="shared" si="1"/>
        <v>3.0609727563989764</v>
      </c>
      <c r="M19" s="3">
        <f t="shared" si="1"/>
        <v>2.9848594289141062</v>
      </c>
      <c r="N19" s="3">
        <f t="shared" si="1"/>
        <v>2.922194967244919</v>
      </c>
      <c r="O19" s="3">
        <f t="shared" si="1"/>
        <v>2.8696391288021106</v>
      </c>
      <c r="P19" s="3">
        <f t="shared" si="1"/>
        <v>2.8248859937650623</v>
      </c>
      <c r="Q19" s="3">
        <f t="shared" si="1"/>
        <v>2.7230318334422634</v>
      </c>
      <c r="R19" s="3">
        <f t="shared" si="1"/>
        <v>2.6157991389296891</v>
      </c>
      <c r="S19" s="3">
        <f t="shared" si="1"/>
        <v>2.5484189910544557</v>
      </c>
      <c r="T19" s="3">
        <f t="shared" si="2"/>
        <v>2.5020418305663599</v>
      </c>
      <c r="U19" s="3">
        <f t="shared" si="2"/>
        <v>2.4422276254829769</v>
      </c>
      <c r="V19" s="3">
        <f t="shared" si="2"/>
        <v>2.4052514155158007</v>
      </c>
      <c r="W19" s="3">
        <f t="shared" si="2"/>
        <v>2.3285125698615841</v>
      </c>
    </row>
    <row r="20" spans="1:23" x14ac:dyDescent="0.25">
      <c r="D20" s="5">
        <v>18</v>
      </c>
      <c r="E20" s="3">
        <f t="shared" si="1"/>
        <v>5.9780524647896147</v>
      </c>
      <c r="F20" s="3">
        <f t="shared" si="1"/>
        <v>4.5596717126520039</v>
      </c>
      <c r="G20" s="3">
        <f t="shared" si="1"/>
        <v>3.9538633649489681</v>
      </c>
      <c r="H20" s="3">
        <f t="shared" si="1"/>
        <v>3.6083435718954346</v>
      </c>
      <c r="I20" s="3">
        <f t="shared" ref="F20:U31" si="3">FINV($B$9,I$2,$D20)</f>
        <v>3.3819678058752425</v>
      </c>
      <c r="J20" s="3">
        <f t="shared" si="3"/>
        <v>3.2209153074898556</v>
      </c>
      <c r="K20" s="3">
        <f t="shared" si="3"/>
        <v>3.099876901694242</v>
      </c>
      <c r="L20" s="3">
        <f t="shared" si="3"/>
        <v>3.0052714456775065</v>
      </c>
      <c r="M20" s="3">
        <f t="shared" si="3"/>
        <v>2.9291124931232653</v>
      </c>
      <c r="N20" s="3">
        <f t="shared" si="3"/>
        <v>2.8663756788330872</v>
      </c>
      <c r="O20" s="3">
        <f t="shared" si="3"/>
        <v>2.8137316494987781</v>
      </c>
      <c r="P20" s="3">
        <f t="shared" si="3"/>
        <v>2.7688813472407565</v>
      </c>
      <c r="Q20" s="3">
        <f t="shared" si="3"/>
        <v>2.6667187865226274</v>
      </c>
      <c r="R20" s="3">
        <f t="shared" si="3"/>
        <v>2.5590029738426763</v>
      </c>
      <c r="S20" s="3">
        <f t="shared" si="3"/>
        <v>2.4912163338358373</v>
      </c>
      <c r="T20" s="3">
        <f t="shared" si="2"/>
        <v>2.444504197490085</v>
      </c>
      <c r="U20" s="3">
        <f t="shared" si="2"/>
        <v>2.384180812111337</v>
      </c>
      <c r="V20" s="3">
        <f t="shared" si="2"/>
        <v>2.3468404149136539</v>
      </c>
      <c r="W20" s="3">
        <f t="shared" si="2"/>
        <v>2.2692037900772948</v>
      </c>
    </row>
    <row r="21" spans="1:23" x14ac:dyDescent="0.25">
      <c r="D21" s="5">
        <v>19</v>
      </c>
      <c r="E21" s="3">
        <f t="shared" si="1"/>
        <v>5.9216312623366552</v>
      </c>
      <c r="F21" s="3">
        <f t="shared" si="3"/>
        <v>4.5075279951686804</v>
      </c>
      <c r="G21" s="3">
        <f t="shared" si="3"/>
        <v>3.9034284918229427</v>
      </c>
      <c r="H21" s="3">
        <f t="shared" si="3"/>
        <v>3.5587060985855814</v>
      </c>
      <c r="I21" s="3">
        <f t="shared" si="3"/>
        <v>3.3327183728047252</v>
      </c>
      <c r="J21" s="3">
        <f t="shared" si="3"/>
        <v>3.1718442039434258</v>
      </c>
      <c r="K21" s="3">
        <f t="shared" si="3"/>
        <v>3.0508678753984744</v>
      </c>
      <c r="L21" s="3">
        <f t="shared" si="3"/>
        <v>2.9562568887350005</v>
      </c>
      <c r="M21" s="3">
        <f t="shared" si="3"/>
        <v>2.8800520467237973</v>
      </c>
      <c r="N21" s="3">
        <f t="shared" si="3"/>
        <v>2.8172450772583764</v>
      </c>
      <c r="O21" s="3">
        <f t="shared" si="3"/>
        <v>2.764516507194636</v>
      </c>
      <c r="P21" s="3">
        <f t="shared" si="3"/>
        <v>2.7195735186943755</v>
      </c>
      <c r="Q21" s="3">
        <f t="shared" si="3"/>
        <v>2.6171177393947795</v>
      </c>
      <c r="R21" s="3">
        <f t="shared" si="3"/>
        <v>2.5089426210844068</v>
      </c>
      <c r="S21" s="3">
        <f t="shared" si="3"/>
        <v>2.4407685407380906</v>
      </c>
      <c r="T21" s="3">
        <f t="shared" si="2"/>
        <v>2.3937362262840964</v>
      </c>
      <c r="U21" s="3">
        <f t="shared" si="3"/>
        <v>2.3329244234594579</v>
      </c>
      <c r="V21" s="3">
        <f t="shared" si="2"/>
        <v>2.2952333387745694</v>
      </c>
      <c r="W21" s="3">
        <f t="shared" si="2"/>
        <v>2.2167271674975608</v>
      </c>
    </row>
    <row r="22" spans="1:23" x14ac:dyDescent="0.25">
      <c r="D22" s="5">
        <v>20</v>
      </c>
      <c r="E22" s="3">
        <f t="shared" si="1"/>
        <v>5.8714937658080757</v>
      </c>
      <c r="F22" s="3">
        <f t="shared" si="3"/>
        <v>4.4612554959192474</v>
      </c>
      <c r="G22" s="3">
        <f t="shared" si="3"/>
        <v>3.8586986662732152</v>
      </c>
      <c r="H22" s="3">
        <f t="shared" si="3"/>
        <v>3.5146951622584099</v>
      </c>
      <c r="I22" s="3">
        <f t="shared" si="3"/>
        <v>3.2890558456804069</v>
      </c>
      <c r="J22" s="3">
        <f t="shared" si="3"/>
        <v>3.128339961897094</v>
      </c>
      <c r="K22" s="3">
        <f t="shared" si="3"/>
        <v>3.0074163305213055</v>
      </c>
      <c r="L22" s="3">
        <f t="shared" si="3"/>
        <v>2.9127965262101236</v>
      </c>
      <c r="M22" s="3">
        <f t="shared" si="3"/>
        <v>2.8365460861048133</v>
      </c>
      <c r="N22" s="3">
        <f t="shared" si="3"/>
        <v>2.7736713751990809</v>
      </c>
      <c r="O22" s="3">
        <f t="shared" si="3"/>
        <v>2.720861925432783</v>
      </c>
      <c r="P22" s="3">
        <f t="shared" si="3"/>
        <v>2.67583061868205</v>
      </c>
      <c r="Q22" s="3">
        <f t="shared" si="3"/>
        <v>2.5730961411916615</v>
      </c>
      <c r="R22" s="3">
        <f t="shared" si="3"/>
        <v>2.4644842975421208</v>
      </c>
      <c r="S22" s="3">
        <f t="shared" si="3"/>
        <v>2.3959408493940648</v>
      </c>
      <c r="T22" s="3">
        <f t="shared" si="2"/>
        <v>2.3486024327417465</v>
      </c>
      <c r="U22" s="3">
        <f t="shared" si="2"/>
        <v>2.2873220448574307</v>
      </c>
      <c r="V22" s="3">
        <f t="shared" si="2"/>
        <v>2.2492932300230404</v>
      </c>
      <c r="W22" s="3">
        <f t="shared" si="2"/>
        <v>2.1699448034087188</v>
      </c>
    </row>
    <row r="23" spans="1:23" x14ac:dyDescent="0.25">
      <c r="D23" s="5">
        <v>21</v>
      </c>
      <c r="E23" s="3">
        <f t="shared" si="1"/>
        <v>5.8266477641598238</v>
      </c>
      <c r="F23" s="3">
        <f t="shared" si="3"/>
        <v>4.4199181664208549</v>
      </c>
      <c r="G23" s="3">
        <f t="shared" si="3"/>
        <v>3.8187606805913683</v>
      </c>
      <c r="H23" s="3">
        <f t="shared" si="3"/>
        <v>3.4754084620526484</v>
      </c>
      <c r="I23" s="3">
        <f t="shared" si="3"/>
        <v>3.2500835876780974</v>
      </c>
      <c r="J23" s="3">
        <f t="shared" si="3"/>
        <v>3.0895089993607208</v>
      </c>
      <c r="K23" s="3">
        <f t="shared" si="3"/>
        <v>2.9686303350106864</v>
      </c>
      <c r="L23" s="3">
        <f t="shared" si="3"/>
        <v>2.8739992795564135</v>
      </c>
      <c r="M23" s="3">
        <f t="shared" si="3"/>
        <v>2.7977039195030247</v>
      </c>
      <c r="N23" s="3">
        <f t="shared" si="3"/>
        <v>2.7347639889588025</v>
      </c>
      <c r="O23" s="3">
        <f t="shared" si="3"/>
        <v>2.6818772612080983</v>
      </c>
      <c r="P23" s="3">
        <f t="shared" si="3"/>
        <v>2.6367618453327721</v>
      </c>
      <c r="Q23" s="3">
        <f t="shared" si="3"/>
        <v>2.5337624655786355</v>
      </c>
      <c r="R23" s="3">
        <f t="shared" si="3"/>
        <v>2.4247352225884962</v>
      </c>
      <c r="S23" s="3">
        <f t="shared" si="3"/>
        <v>2.3558394953430204</v>
      </c>
      <c r="T23" s="3">
        <f t="shared" si="2"/>
        <v>2.3082083253639287</v>
      </c>
      <c r="U23" s="3">
        <f t="shared" si="2"/>
        <v>2.2464782389551528</v>
      </c>
      <c r="V23" s="3">
        <f t="shared" si="2"/>
        <v>2.2081240919047431</v>
      </c>
      <c r="W23" s="3">
        <f t="shared" si="2"/>
        <v>2.1279597011766107</v>
      </c>
    </row>
    <row r="24" spans="1:23" x14ac:dyDescent="0.25">
      <c r="D24" s="5">
        <v>22</v>
      </c>
      <c r="E24" s="3">
        <f t="shared" si="1"/>
        <v>5.7862991330089324</v>
      </c>
      <c r="F24" s="3">
        <f t="shared" si="3"/>
        <v>4.3827684394668065</v>
      </c>
      <c r="G24" s="3">
        <f t="shared" si="3"/>
        <v>3.7828858591420609</v>
      </c>
      <c r="H24" s="3">
        <f t="shared" si="3"/>
        <v>3.4401263263410256</v>
      </c>
      <c r="I24" s="3">
        <f t="shared" si="3"/>
        <v>3.2150865809890168</v>
      </c>
      <c r="J24" s="3">
        <f t="shared" si="3"/>
        <v>3.0546387834300619</v>
      </c>
      <c r="K24" s="3">
        <f t="shared" si="3"/>
        <v>2.9337986715102757</v>
      </c>
      <c r="L24" s="3">
        <f t="shared" si="3"/>
        <v>2.8391545838698651</v>
      </c>
      <c r="M24" s="3">
        <f t="shared" si="3"/>
        <v>2.7628152463682563</v>
      </c>
      <c r="N24" s="3">
        <f t="shared" si="3"/>
        <v>2.6998126513896539</v>
      </c>
      <c r="O24" s="3">
        <f t="shared" si="3"/>
        <v>2.646852143047473</v>
      </c>
      <c r="P24" s="3">
        <f t="shared" si="3"/>
        <v>2.6016566419647695</v>
      </c>
      <c r="Q24" s="3">
        <f t="shared" si="3"/>
        <v>2.4984054078245297</v>
      </c>
      <c r="R24" s="3">
        <f t="shared" si="3"/>
        <v>2.3889828526690984</v>
      </c>
      <c r="S24" s="3">
        <f t="shared" si="3"/>
        <v>2.3197509703553534</v>
      </c>
      <c r="T24" s="3">
        <f t="shared" si="2"/>
        <v>2.2718396808943955</v>
      </c>
      <c r="U24" s="3">
        <f t="shared" si="2"/>
        <v>2.2096778450768975</v>
      </c>
      <c r="V24" s="3">
        <f t="shared" si="2"/>
        <v>2.1710102031132674</v>
      </c>
      <c r="W24" s="3">
        <f t="shared" si="2"/>
        <v>2.0900551164737893</v>
      </c>
    </row>
    <row r="25" spans="1:23" x14ac:dyDescent="0.25">
      <c r="D25" s="5">
        <v>23</v>
      </c>
      <c r="E25" s="3">
        <f t="shared" si="1"/>
        <v>5.7498048257043335</v>
      </c>
      <c r="F25" s="3">
        <f t="shared" si="3"/>
        <v>4.3492021547074273</v>
      </c>
      <c r="G25" s="3">
        <f t="shared" si="3"/>
        <v>3.7504857895219375</v>
      </c>
      <c r="H25" s="3">
        <f t="shared" si="3"/>
        <v>3.4082678349520577</v>
      </c>
      <c r="I25" s="3">
        <f t="shared" si="3"/>
        <v>3.1834877602357818</v>
      </c>
      <c r="J25" s="3">
        <f t="shared" si="3"/>
        <v>3.0231542867700085</v>
      </c>
      <c r="K25" s="3">
        <f t="shared" si="3"/>
        <v>2.9023473699323405</v>
      </c>
      <c r="L25" s="3">
        <f t="shared" si="3"/>
        <v>2.8076889698993881</v>
      </c>
      <c r="M25" s="3">
        <f t="shared" si="3"/>
        <v>2.7313067729359077</v>
      </c>
      <c r="N25" s="3">
        <f t="shared" si="3"/>
        <v>2.668244051184669</v>
      </c>
      <c r="O25" s="3">
        <f t="shared" si="3"/>
        <v>2.6152131277083006</v>
      </c>
      <c r="P25" s="3">
        <f t="shared" si="3"/>
        <v>2.5699413670146583</v>
      </c>
      <c r="Q25" s="3">
        <f t="shared" si="3"/>
        <v>2.4664505805223915</v>
      </c>
      <c r="R25" s="3">
        <f t="shared" si="3"/>
        <v>2.356651600514887</v>
      </c>
      <c r="S25" s="3">
        <f t="shared" si="3"/>
        <v>2.2870987563952054</v>
      </c>
      <c r="T25" s="3">
        <f t="shared" si="2"/>
        <v>2.2389192891347984</v>
      </c>
      <c r="U25" s="3">
        <f t="shared" si="2"/>
        <v>2.176342739418279</v>
      </c>
      <c r="V25" s="3">
        <f t="shared" si="2"/>
        <v>2.1373728884239154</v>
      </c>
      <c r="W25" s="3">
        <f t="shared" si="2"/>
        <v>2.0556513517729997</v>
      </c>
    </row>
    <row r="26" spans="1:23" x14ac:dyDescent="0.25">
      <c r="D26" s="5">
        <v>24</v>
      </c>
      <c r="E26" s="3">
        <f t="shared" si="1"/>
        <v>5.7166386275180701</v>
      </c>
      <c r="F26" s="3">
        <f t="shared" si="3"/>
        <v>4.3187258074524504</v>
      </c>
      <c r="G26" s="3">
        <f t="shared" si="3"/>
        <v>3.7210801909151101</v>
      </c>
      <c r="H26" s="3">
        <f t="shared" si="3"/>
        <v>3.3793589877391219</v>
      </c>
      <c r="I26" s="3">
        <f t="shared" si="3"/>
        <v>3.154816342533115</v>
      </c>
      <c r="J26" s="3">
        <f t="shared" si="3"/>
        <v>2.9945864110906029</v>
      </c>
      <c r="K26" s="3">
        <f t="shared" si="3"/>
        <v>2.8738081880378892</v>
      </c>
      <c r="L26" s="3">
        <f t="shared" si="3"/>
        <v>2.779134581153115</v>
      </c>
      <c r="M26" s="3">
        <f t="shared" si="3"/>
        <v>2.7027107536423749</v>
      </c>
      <c r="N26" s="3">
        <f t="shared" si="3"/>
        <v>2.6395903910728991</v>
      </c>
      <c r="O26" s="3">
        <f t="shared" si="3"/>
        <v>2.5864922703654218</v>
      </c>
      <c r="P26" s="3">
        <f t="shared" si="3"/>
        <v>2.5411478730881343</v>
      </c>
      <c r="Q26" s="3">
        <f t="shared" si="3"/>
        <v>2.4374291090774944</v>
      </c>
      <c r="R26" s="3">
        <f t="shared" si="3"/>
        <v>2.3272714446086176</v>
      </c>
      <c r="S26" s="3">
        <f t="shared" si="3"/>
        <v>2.2574119437273965</v>
      </c>
      <c r="T26" s="3">
        <f t="shared" si="2"/>
        <v>2.2089755775532125</v>
      </c>
      <c r="U26" s="3">
        <f t="shared" si="2"/>
        <v>2.1460004692133543</v>
      </c>
      <c r="V26" s="3">
        <f t="shared" si="2"/>
        <v>2.1067391595840572</v>
      </c>
      <c r="W26" s="3">
        <f t="shared" si="2"/>
        <v>2.0242744132026882</v>
      </c>
    </row>
    <row r="27" spans="1:23" x14ac:dyDescent="0.25">
      <c r="D27" s="5">
        <v>25</v>
      </c>
      <c r="E27" s="3">
        <f t="shared" si="1"/>
        <v>5.6863658097817762</v>
      </c>
      <c r="F27" s="3">
        <f t="shared" si="3"/>
        <v>4.2909323669963095</v>
      </c>
      <c r="G27" s="3">
        <f t="shared" si="3"/>
        <v>3.6942732131431537</v>
      </c>
      <c r="H27" s="3">
        <f t="shared" si="3"/>
        <v>3.3530092361482979</v>
      </c>
      <c r="I27" s="3">
        <f t="shared" si="3"/>
        <v>3.1286844836294962</v>
      </c>
      <c r="J27" s="3">
        <f t="shared" si="3"/>
        <v>2.9685487148092489</v>
      </c>
      <c r="K27" s="3">
        <f t="shared" si="3"/>
        <v>2.8477953823048523</v>
      </c>
      <c r="L27" s="3">
        <f t="shared" si="3"/>
        <v>2.7531059719426976</v>
      </c>
      <c r="M27" s="3">
        <f t="shared" si="3"/>
        <v>2.6766418068582309</v>
      </c>
      <c r="N27" s="3">
        <f t="shared" si="3"/>
        <v>2.6134662154275885</v>
      </c>
      <c r="O27" s="3">
        <f t="shared" si="3"/>
        <v>2.5603039604296716</v>
      </c>
      <c r="P27" s="3">
        <f t="shared" si="3"/>
        <v>2.5148903486239531</v>
      </c>
      <c r="Q27" s="3">
        <f t="shared" si="3"/>
        <v>2.4109544834360928</v>
      </c>
      <c r="R27" s="3">
        <f t="shared" si="3"/>
        <v>2.30045478849217</v>
      </c>
      <c r="S27" s="3">
        <f t="shared" si="3"/>
        <v>2.2303020947471461</v>
      </c>
      <c r="T27" s="3">
        <f t="shared" si="2"/>
        <v>2.1816194786595009</v>
      </c>
      <c r="U27" s="3">
        <f t="shared" si="2"/>
        <v>2.1182611256701547</v>
      </c>
      <c r="V27" s="3">
        <f t="shared" si="2"/>
        <v>2.0787185923955493</v>
      </c>
      <c r="W27" s="3">
        <f t="shared" si="2"/>
        <v>1.9955328980568232</v>
      </c>
    </row>
    <row r="28" spans="1:23" x14ac:dyDescent="0.25">
      <c r="D28" s="5">
        <v>30</v>
      </c>
      <c r="E28" s="3">
        <f t="shared" si="1"/>
        <v>5.5675349965107754</v>
      </c>
      <c r="F28" s="3">
        <f t="shared" si="3"/>
        <v>4.182060590996115</v>
      </c>
      <c r="G28" s="3">
        <f t="shared" si="3"/>
        <v>3.5893591203518564</v>
      </c>
      <c r="H28" s="3">
        <f t="shared" si="3"/>
        <v>3.2499253785634048</v>
      </c>
      <c r="I28" s="3">
        <f t="shared" si="3"/>
        <v>3.0264664092158839</v>
      </c>
      <c r="J28" s="3">
        <f t="shared" si="3"/>
        <v>2.8666961539752491</v>
      </c>
      <c r="K28" s="3">
        <f t="shared" si="3"/>
        <v>2.7460271763494557</v>
      </c>
      <c r="L28" s="3">
        <f t="shared" si="3"/>
        <v>2.6512562592180129</v>
      </c>
      <c r="M28" s="3">
        <f t="shared" si="3"/>
        <v>2.5746101337030778</v>
      </c>
      <c r="N28" s="3">
        <f t="shared" si="3"/>
        <v>2.5111913013569533</v>
      </c>
      <c r="O28" s="3">
        <f t="shared" si="3"/>
        <v>2.4577489414297116</v>
      </c>
      <c r="P28" s="3">
        <f t="shared" si="3"/>
        <v>2.4120340341663908</v>
      </c>
      <c r="Q28" s="3">
        <f t="shared" si="3"/>
        <v>2.3071538832446663</v>
      </c>
      <c r="R28" s="3">
        <f t="shared" si="3"/>
        <v>2.1951602741050329</v>
      </c>
      <c r="S28" s="3">
        <f t="shared" si="3"/>
        <v>2.1237175231782426</v>
      </c>
      <c r="T28" s="3">
        <f t="shared" si="2"/>
        <v>2.0739437504716296</v>
      </c>
      <c r="U28" s="3">
        <f t="shared" si="2"/>
        <v>2.0088723859350663</v>
      </c>
      <c r="V28" s="3">
        <f t="shared" si="2"/>
        <v>1.9680608340696524</v>
      </c>
      <c r="W28" s="3">
        <f t="shared" si="2"/>
        <v>1.8815726011497234</v>
      </c>
    </row>
    <row r="29" spans="1:23" x14ac:dyDescent="0.25">
      <c r="D29" s="5">
        <v>40</v>
      </c>
      <c r="E29" s="3">
        <f t="shared" si="1"/>
        <v>5.423937151592205</v>
      </c>
      <c r="F29" s="3">
        <f t="shared" si="3"/>
        <v>4.0509920759367004</v>
      </c>
      <c r="G29" s="3">
        <f t="shared" si="3"/>
        <v>3.4632596595348422</v>
      </c>
      <c r="H29" s="3">
        <f t="shared" si="3"/>
        <v>3.1261141680936047</v>
      </c>
      <c r="I29" s="3">
        <f t="shared" si="3"/>
        <v>2.9037223204941522</v>
      </c>
      <c r="J29" s="3">
        <f t="shared" si="3"/>
        <v>2.7443815801507743</v>
      </c>
      <c r="K29" s="3">
        <f t="shared" si="3"/>
        <v>2.6237809632671794</v>
      </c>
      <c r="L29" s="3">
        <f t="shared" si="3"/>
        <v>2.5288634512878163</v>
      </c>
      <c r="M29" s="3">
        <f t="shared" si="3"/>
        <v>2.4519392170299259</v>
      </c>
      <c r="N29" s="3">
        <f t="shared" si="3"/>
        <v>2.3881610866898644</v>
      </c>
      <c r="O29" s="3">
        <f t="shared" si="3"/>
        <v>2.3343098565187503</v>
      </c>
      <c r="P29" s="3">
        <f t="shared" si="3"/>
        <v>2.2881569845848695</v>
      </c>
      <c r="Q29" s="3">
        <f t="shared" si="3"/>
        <v>2.1819033207925971</v>
      </c>
      <c r="R29" s="3">
        <f t="shared" si="3"/>
        <v>2.0677140464123123</v>
      </c>
      <c r="S29" s="3">
        <f t="shared" si="3"/>
        <v>1.9943444645571398</v>
      </c>
      <c r="T29" s="3">
        <f t="shared" si="2"/>
        <v>1.9429159996941974</v>
      </c>
      <c r="U29" s="3">
        <f t="shared" si="2"/>
        <v>1.8751973768302734</v>
      </c>
      <c r="V29" s="3">
        <f t="shared" si="2"/>
        <v>1.8323832658781809</v>
      </c>
      <c r="W29" s="3">
        <f t="shared" si="2"/>
        <v>1.7405031649538241</v>
      </c>
    </row>
    <row r="30" spans="1:23" x14ac:dyDescent="0.25">
      <c r="D30" s="5">
        <v>50</v>
      </c>
      <c r="E30" s="3">
        <f t="shared" si="1"/>
        <v>5.340323217588069</v>
      </c>
      <c r="F30" s="3">
        <f t="shared" si="3"/>
        <v>3.9749308601386573</v>
      </c>
      <c r="G30" s="3">
        <f t="shared" si="3"/>
        <v>3.3901887803118527</v>
      </c>
      <c r="H30" s="3">
        <f t="shared" si="3"/>
        <v>3.0544149740526696</v>
      </c>
      <c r="I30" s="3">
        <f t="shared" si="3"/>
        <v>2.8326540759914129</v>
      </c>
      <c r="J30" s="3">
        <f t="shared" si="3"/>
        <v>2.6735549736905702</v>
      </c>
      <c r="K30" s="3">
        <f t="shared" si="3"/>
        <v>2.5529737072707168</v>
      </c>
      <c r="L30" s="3">
        <f t="shared" si="3"/>
        <v>2.4579419812662113</v>
      </c>
      <c r="M30" s="3">
        <f t="shared" si="3"/>
        <v>2.3808208872942513</v>
      </c>
      <c r="N30" s="3">
        <f t="shared" si="3"/>
        <v>2.3167941628727529</v>
      </c>
      <c r="O30" s="3">
        <f t="shared" si="3"/>
        <v>2.2626621724013427</v>
      </c>
      <c r="P30" s="3">
        <f t="shared" si="3"/>
        <v>2.2162091588117483</v>
      </c>
      <c r="Q30" s="3">
        <f t="shared" si="3"/>
        <v>2.109011570672652</v>
      </c>
      <c r="R30" s="3">
        <f t="shared" si="3"/>
        <v>1.9932944901521532</v>
      </c>
      <c r="S30" s="3">
        <f t="shared" si="3"/>
        <v>1.9185602258925087</v>
      </c>
      <c r="T30" s="3">
        <f t="shared" si="2"/>
        <v>1.8659402182574083</v>
      </c>
      <c r="U30" s="3">
        <f t="shared" si="2"/>
        <v>1.7962749927050046</v>
      </c>
      <c r="V30" s="3">
        <f t="shared" si="2"/>
        <v>1.751953309265075</v>
      </c>
      <c r="W30" s="3">
        <f t="shared" si="2"/>
        <v>1.6558490851696088</v>
      </c>
    </row>
    <row r="31" spans="1:23" x14ac:dyDescent="0.25">
      <c r="D31" s="5">
        <v>100</v>
      </c>
      <c r="E31" s="3">
        <f t="shared" si="1"/>
        <v>5.1785939049245053</v>
      </c>
      <c r="F31" s="3">
        <f t="shared" si="3"/>
        <v>3.8283669268710563</v>
      </c>
      <c r="G31" s="3">
        <f t="shared" si="3"/>
        <v>3.249618847516571</v>
      </c>
      <c r="H31" s="3">
        <f t="shared" si="3"/>
        <v>2.9165820135863965</v>
      </c>
      <c r="I31" s="3">
        <f t="shared" si="3"/>
        <v>2.6960589580581265</v>
      </c>
      <c r="J31" s="3">
        <f t="shared" si="3"/>
        <v>2.5374031593431852</v>
      </c>
      <c r="K31" s="3">
        <f t="shared" si="3"/>
        <v>2.4168066612551917</v>
      </c>
      <c r="L31" s="3">
        <f t="shared" si="3"/>
        <v>2.32148052290019</v>
      </c>
      <c r="M31" s="3">
        <f t="shared" si="3"/>
        <v>2.2438894088550319</v>
      </c>
      <c r="N31" s="3">
        <f t="shared" si="3"/>
        <v>2.1792804082175317</v>
      </c>
      <c r="O31" s="3">
        <f t="shared" si="3"/>
        <v>2.1244943500855968</v>
      </c>
      <c r="P31" s="3">
        <f t="shared" si="3"/>
        <v>2.0773421947938573</v>
      </c>
      <c r="Q31" s="3">
        <f t="shared" si="3"/>
        <v>1.9679315561278719</v>
      </c>
      <c r="R31" s="3">
        <f t="shared" si="3"/>
        <v>1.84856071184281</v>
      </c>
      <c r="S31" s="3">
        <f t="shared" si="3"/>
        <v>1.770473228654909</v>
      </c>
      <c r="T31" s="3">
        <f t="shared" si="2"/>
        <v>1.7148488788501211</v>
      </c>
      <c r="U31" s="3">
        <f t="shared" si="2"/>
        <v>1.6401065631777625</v>
      </c>
      <c r="V31" s="3">
        <f t="shared" si="2"/>
        <v>1.5916940755927977</v>
      </c>
      <c r="W31" s="3">
        <f t="shared" si="2"/>
        <v>1.4832509898927291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Normal Padrão</vt:lpstr>
      <vt:lpstr>Qui-quadrado</vt:lpstr>
      <vt:lpstr>t-student</vt:lpstr>
      <vt:lpstr>F Snedecor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2011-04-14T23:22:53Z</dcterms:created>
  <dcterms:modified xsi:type="dcterms:W3CDTF">2024-05-22T20:10:54Z</dcterms:modified>
</cp:coreProperties>
</file>