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2" i="1" a="1"/>
  <c r="I2" i="1" s="1"/>
  <c r="J2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</calcChain>
</file>

<file path=xl/comments1.xml><?xml version="1.0" encoding="utf-8"?>
<comments xmlns="http://schemas.openxmlformats.org/spreadsheetml/2006/main">
  <authors>
    <author>Camilo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Camilo:</t>
        </r>
        <r>
          <rPr>
            <sz val="9"/>
            <color indexed="81"/>
            <rFont val="Tahoma"/>
            <charset val="1"/>
          </rPr>
          <t xml:space="preserve">
=H2*2+100+ALEATÓRIO()*10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Camilo:</t>
        </r>
        <r>
          <rPr>
            <sz val="9"/>
            <color indexed="81"/>
            <rFont val="Tahoma"/>
            <family val="2"/>
          </rPr>
          <t xml:space="preserve">
=INV.NORM.N(ALEATÓRIO();200;100)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Camilo:</t>
        </r>
        <r>
          <rPr>
            <sz val="9"/>
            <color indexed="81"/>
            <rFont val="Tahoma"/>
            <family val="2"/>
          </rPr>
          <t xml:space="preserve">
=G2/B2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Camilo:</t>
        </r>
        <r>
          <rPr>
            <sz val="9"/>
            <color indexed="81"/>
            <rFont val="Tahoma"/>
            <family val="2"/>
          </rPr>
          <t xml:space="preserve">
=B2/11+100+ALEATÓRIO()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Camilo:</t>
        </r>
        <r>
          <rPr>
            <sz val="9"/>
            <color indexed="81"/>
            <rFont val="Tahoma"/>
            <family val="2"/>
          </rPr>
          <t xml:space="preserve">
=I2*10+15+ALEATÓRIO()*10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Camilo:</t>
        </r>
        <r>
          <rPr>
            <sz val="9"/>
            <color indexed="81"/>
            <rFont val="Tahoma"/>
            <charset val="1"/>
          </rPr>
          <t xml:space="preserve">
=10^((A2-120+ALEATÓRIO()*10)/10)</t>
        </r>
      </text>
    </comment>
  </commentList>
</comments>
</file>

<file path=xl/comments2.xml><?xml version="1.0" encoding="utf-8"?>
<comments xmlns="http://schemas.openxmlformats.org/spreadsheetml/2006/main">
  <authors>
    <author>Camilo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Camilo:</t>
        </r>
        <r>
          <rPr>
            <sz val="9"/>
            <color indexed="81"/>
            <rFont val="Tahoma"/>
            <family val="2"/>
          </rPr>
          <t xml:space="preserve">
=F2+INV.NORM.N(ALEATÓRIO();0;0,5)</t>
        </r>
      </text>
    </comment>
  </commentList>
</comments>
</file>

<file path=xl/sharedStrings.xml><?xml version="1.0" encoding="utf-8"?>
<sst xmlns="http://schemas.openxmlformats.org/spreadsheetml/2006/main" count="82" uniqueCount="36">
  <si>
    <t>Y</t>
  </si>
  <si>
    <t>X1</t>
  </si>
  <si>
    <t>X2</t>
  </si>
  <si>
    <t>X3</t>
  </si>
  <si>
    <t>X4</t>
  </si>
  <si>
    <t>erro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</si>
  <si>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</si>
  <si>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</si>
  <si>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</si>
  <si>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</si>
  <si>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</si>
  <si>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</si>
  <si>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</si>
  <si>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</si>
  <si>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</si>
  <si>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</si>
  <si>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</si>
  <si>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</si>
  <si>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</si>
  <si>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</si>
  <si>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</si>
  <si>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</si>
  <si>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</si>
  <si>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</si>
  <si>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</si>
  <si>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</si>
  <si>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</si>
  <si>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</si>
  <si>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</si>
  <si>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</si>
  <si>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Y^</t>
  </si>
  <si>
    <t>X1*X4</t>
  </si>
  <si>
    <t>X5</t>
  </si>
  <si>
    <t>log10(X3)</t>
  </si>
  <si>
    <t>X1X4</t>
  </si>
  <si>
    <t>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</si>
</sst>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2" fontId="0" fillId="0" borderId="0" xfId="0" applyNumberFormat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188497375328084"/>
                  <c:y val="-1.613371245261009E-2"/>
                </c:manualLayout>
              </c:layout>
              <c:numFmt formatCode="General" sourceLinked="0"/>
            </c:trendlineLbl>
          </c:trendline>
          <c:xVal>
            <c:numRef>
              <c:f>Plan1!$A$2:$A$41</c:f>
              <c:numCache>
                <c:formatCode>0.00</c:formatCode>
                <c:ptCount val="40"/>
                <c:pt idx="0">
                  <c:v>100.97159317799394</c:v>
                </c:pt>
                <c:pt idx="1">
                  <c:v>112.14691597364407</c:v>
                </c:pt>
                <c:pt idx="2">
                  <c:v>104.32604885565902</c:v>
                </c:pt>
                <c:pt idx="3">
                  <c:v>108.50162053812913</c:v>
                </c:pt>
                <c:pt idx="4">
                  <c:v>96.115165024830802</c:v>
                </c:pt>
                <c:pt idx="5">
                  <c:v>106.38032373655349</c:v>
                </c:pt>
                <c:pt idx="6">
                  <c:v>92.815559524008592</c:v>
                </c:pt>
                <c:pt idx="7">
                  <c:v>113.32986634238513</c:v>
                </c:pt>
                <c:pt idx="8">
                  <c:v>102.89185931274197</c:v>
                </c:pt>
                <c:pt idx="9">
                  <c:v>114.00492465983075</c:v>
                </c:pt>
                <c:pt idx="10">
                  <c:v>94.636971856858779</c:v>
                </c:pt>
                <c:pt idx="11">
                  <c:v>111.44282381963727</c:v>
                </c:pt>
                <c:pt idx="12">
                  <c:v>105.02024441800724</c:v>
                </c:pt>
                <c:pt idx="13">
                  <c:v>88.414192061532631</c:v>
                </c:pt>
                <c:pt idx="14">
                  <c:v>99.812116147590075</c:v>
                </c:pt>
                <c:pt idx="15">
                  <c:v>87.034488326347855</c:v>
                </c:pt>
                <c:pt idx="16">
                  <c:v>106.95001739648863</c:v>
                </c:pt>
                <c:pt idx="17">
                  <c:v>110.52525688224813</c:v>
                </c:pt>
                <c:pt idx="18">
                  <c:v>83.673111905227202</c:v>
                </c:pt>
                <c:pt idx="19">
                  <c:v>102.51732259141509</c:v>
                </c:pt>
                <c:pt idx="20">
                  <c:v>108.15222356218645</c:v>
                </c:pt>
                <c:pt idx="21">
                  <c:v>103.6504767267587</c:v>
                </c:pt>
                <c:pt idx="22">
                  <c:v>111.48344115577085</c:v>
                </c:pt>
                <c:pt idx="23">
                  <c:v>123.10405220748829</c:v>
                </c:pt>
                <c:pt idx="24">
                  <c:v>100.58723712893048</c:v>
                </c:pt>
                <c:pt idx="25">
                  <c:v>96.448178823357168</c:v>
                </c:pt>
                <c:pt idx="26">
                  <c:v>105.4046351026094</c:v>
                </c:pt>
                <c:pt idx="27">
                  <c:v>107.63944848646389</c:v>
                </c:pt>
                <c:pt idx="28">
                  <c:v>119.68069793899156</c:v>
                </c:pt>
                <c:pt idx="29">
                  <c:v>110.93453438427414</c:v>
                </c:pt>
                <c:pt idx="30">
                  <c:v>104.86781094152015</c:v>
                </c:pt>
                <c:pt idx="31">
                  <c:v>105.87336764941726</c:v>
                </c:pt>
                <c:pt idx="32">
                  <c:v>95.952945872851743</c:v>
                </c:pt>
                <c:pt idx="33">
                  <c:v>125.16983836321751</c:v>
                </c:pt>
                <c:pt idx="34">
                  <c:v>93.63810660597143</c:v>
                </c:pt>
                <c:pt idx="35">
                  <c:v>110.78525444912029</c:v>
                </c:pt>
                <c:pt idx="36">
                  <c:v>108.55954483576326</c:v>
                </c:pt>
                <c:pt idx="37">
                  <c:v>113.22323612221589</c:v>
                </c:pt>
                <c:pt idx="38">
                  <c:v>99.927456201572824</c:v>
                </c:pt>
                <c:pt idx="39">
                  <c:v>110.34402101931641</c:v>
                </c:pt>
              </c:numCache>
            </c:numRef>
          </c:xVal>
          <c:yVal>
            <c:numRef>
              <c:f>Plan1!$C$2:$C$41</c:f>
              <c:numCache>
                <c:formatCode>0.00</c:formatCode>
                <c:ptCount val="40"/>
                <c:pt idx="0">
                  <c:v>191.54079928643199</c:v>
                </c:pt>
                <c:pt idx="1">
                  <c:v>243.38954918690294</c:v>
                </c:pt>
                <c:pt idx="2">
                  <c:v>62.96695847110999</c:v>
                </c:pt>
                <c:pt idx="3">
                  <c:v>195.03448590411114</c:v>
                </c:pt>
                <c:pt idx="4">
                  <c:v>71.00400557862045</c:v>
                </c:pt>
                <c:pt idx="5">
                  <c:v>277.37669478301393</c:v>
                </c:pt>
                <c:pt idx="6">
                  <c:v>243.5598525999352</c:v>
                </c:pt>
                <c:pt idx="7">
                  <c:v>221.1620332636827</c:v>
                </c:pt>
                <c:pt idx="8">
                  <c:v>212.97966343953081</c:v>
                </c:pt>
                <c:pt idx="9">
                  <c:v>233.76223145747699</c:v>
                </c:pt>
                <c:pt idx="10">
                  <c:v>173.70776526715954</c:v>
                </c:pt>
                <c:pt idx="11">
                  <c:v>216.44008774410185</c:v>
                </c:pt>
                <c:pt idx="12">
                  <c:v>163.85574728849411</c:v>
                </c:pt>
                <c:pt idx="13">
                  <c:v>165.18624779647607</c:v>
                </c:pt>
                <c:pt idx="14">
                  <c:v>121.4530739855205</c:v>
                </c:pt>
                <c:pt idx="15">
                  <c:v>335.47340044514169</c:v>
                </c:pt>
                <c:pt idx="16">
                  <c:v>126.48665818060967</c:v>
                </c:pt>
                <c:pt idx="17">
                  <c:v>322.8010317133452</c:v>
                </c:pt>
                <c:pt idx="18">
                  <c:v>137.33471774697506</c:v>
                </c:pt>
                <c:pt idx="19">
                  <c:v>304.81857830468203</c:v>
                </c:pt>
                <c:pt idx="20">
                  <c:v>164.11651092908517</c:v>
                </c:pt>
                <c:pt idx="21">
                  <c:v>275.38847679093158</c:v>
                </c:pt>
                <c:pt idx="22">
                  <c:v>201.338350477239</c:v>
                </c:pt>
                <c:pt idx="23">
                  <c:v>217.7099976735318</c:v>
                </c:pt>
                <c:pt idx="24">
                  <c:v>268.71124493064463</c:v>
                </c:pt>
                <c:pt idx="25">
                  <c:v>272.51582797079266</c:v>
                </c:pt>
                <c:pt idx="26">
                  <c:v>247.63124868550463</c:v>
                </c:pt>
                <c:pt idx="27">
                  <c:v>122.6451014034061</c:v>
                </c:pt>
                <c:pt idx="28">
                  <c:v>179.50549305198516</c:v>
                </c:pt>
                <c:pt idx="29">
                  <c:v>271.63647083926674</c:v>
                </c:pt>
                <c:pt idx="30">
                  <c:v>282.34833904917127</c:v>
                </c:pt>
                <c:pt idx="31">
                  <c:v>109.4809389776555</c:v>
                </c:pt>
                <c:pt idx="32">
                  <c:v>219.92312502198348</c:v>
                </c:pt>
                <c:pt idx="33">
                  <c:v>409.92163593782686</c:v>
                </c:pt>
                <c:pt idx="34">
                  <c:v>464.35706545757523</c:v>
                </c:pt>
                <c:pt idx="35">
                  <c:v>91.179973522061104</c:v>
                </c:pt>
                <c:pt idx="36">
                  <c:v>259.94299714010242</c:v>
                </c:pt>
                <c:pt idx="37">
                  <c:v>191.864670165501</c:v>
                </c:pt>
                <c:pt idx="38">
                  <c:v>237.03791342020767</c:v>
                </c:pt>
                <c:pt idx="39">
                  <c:v>406.26054687278321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89664"/>
        <c:axId val="61326464"/>
      </c:scatterChart>
      <c:valAx>
        <c:axId val="9788966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61326464"/>
        <c:crosses val="autoZero"/>
        <c:crossBetween val="midCat"/>
      </c:valAx>
      <c:valAx>
        <c:axId val="613264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7889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Plan1!$I$2:$I$41</c:f>
              <c:numCache>
                <c:formatCode>0.00</c:formatCode>
                <c:ptCount val="40"/>
                <c:pt idx="0">
                  <c:v>97.834159295179035</c:v>
                </c:pt>
                <c:pt idx="1">
                  <c:v>107.35473987593183</c:v>
                </c:pt>
                <c:pt idx="2">
                  <c:v>99.10102302126873</c:v>
                </c:pt>
                <c:pt idx="3">
                  <c:v>110.48627646389657</c:v>
                </c:pt>
                <c:pt idx="4">
                  <c:v>97.864633982885849</c:v>
                </c:pt>
                <c:pt idx="5">
                  <c:v>105.56282774383577</c:v>
                </c:pt>
                <c:pt idx="6">
                  <c:v>88.289512592914519</c:v>
                </c:pt>
                <c:pt idx="7">
                  <c:v>110.83063415194246</c:v>
                </c:pt>
                <c:pt idx="8">
                  <c:v>112.60771252746112</c:v>
                </c:pt>
                <c:pt idx="9">
                  <c:v>109.2023588336771</c:v>
                </c:pt>
                <c:pt idx="10">
                  <c:v>98.162556597014031</c:v>
                </c:pt>
                <c:pt idx="11">
                  <c:v>104.20013191542678</c:v>
                </c:pt>
                <c:pt idx="12">
                  <c:v>108.19998526086628</c:v>
                </c:pt>
                <c:pt idx="13">
                  <c:v>89.767669066414754</c:v>
                </c:pt>
                <c:pt idx="14">
                  <c:v>100.54603533221885</c:v>
                </c:pt>
                <c:pt idx="15">
                  <c:v>92.441381166449929</c:v>
                </c:pt>
                <c:pt idx="16">
                  <c:v>106.07800164333432</c:v>
                </c:pt>
                <c:pt idx="17">
                  <c:v>104.03957364937756</c:v>
                </c:pt>
                <c:pt idx="18">
                  <c:v>85.750866853431589</c:v>
                </c:pt>
                <c:pt idx="19">
                  <c:v>99.451032897295278</c:v>
                </c:pt>
                <c:pt idx="20">
                  <c:v>105.8222960993715</c:v>
                </c:pt>
                <c:pt idx="21">
                  <c:v>102.84642626210444</c:v>
                </c:pt>
                <c:pt idx="22">
                  <c:v>114.36204792319955</c:v>
                </c:pt>
                <c:pt idx="23">
                  <c:v>120.120571233904</c:v>
                </c:pt>
                <c:pt idx="24">
                  <c:v>102.95364928252883</c:v>
                </c:pt>
                <c:pt idx="25">
                  <c:v>93.491931708437093</c:v>
                </c:pt>
                <c:pt idx="26">
                  <c:v>100.72407144890488</c:v>
                </c:pt>
                <c:pt idx="27">
                  <c:v>105.66694338813915</c:v>
                </c:pt>
                <c:pt idx="28">
                  <c:v>118.4928277684551</c:v>
                </c:pt>
                <c:pt idx="29">
                  <c:v>115.08100858766693</c:v>
                </c:pt>
                <c:pt idx="30">
                  <c:v>106.79713821816117</c:v>
                </c:pt>
                <c:pt idx="31">
                  <c:v>103.46974930589121</c:v>
                </c:pt>
                <c:pt idx="32">
                  <c:v>95.027984881770237</c:v>
                </c:pt>
                <c:pt idx="33">
                  <c:v>115.62091957550753</c:v>
                </c:pt>
                <c:pt idx="34">
                  <c:v>104.18716219482241</c:v>
                </c:pt>
                <c:pt idx="35">
                  <c:v>109.97216021447379</c:v>
                </c:pt>
                <c:pt idx="36">
                  <c:v>106.64217960717897</c:v>
                </c:pt>
                <c:pt idx="37">
                  <c:v>115.43507162612744</c:v>
                </c:pt>
                <c:pt idx="38">
                  <c:v>107.52560757203906</c:v>
                </c:pt>
                <c:pt idx="39">
                  <c:v>109.48887141783226</c:v>
                </c:pt>
              </c:numCache>
            </c:numRef>
          </c:xVal>
          <c:yVal>
            <c:numRef>
              <c:f>Plan1!$A$2:$A$41</c:f>
              <c:numCache>
                <c:formatCode>0.00</c:formatCode>
                <c:ptCount val="40"/>
                <c:pt idx="0">
                  <c:v>100.97159317799394</c:v>
                </c:pt>
                <c:pt idx="1">
                  <c:v>112.14691597364407</c:v>
                </c:pt>
                <c:pt idx="2">
                  <c:v>104.32604885565902</c:v>
                </c:pt>
                <c:pt idx="3">
                  <c:v>108.50162053812913</c:v>
                </c:pt>
                <c:pt idx="4">
                  <c:v>96.115165024830802</c:v>
                </c:pt>
                <c:pt idx="5">
                  <c:v>106.38032373655349</c:v>
                </c:pt>
                <c:pt idx="6">
                  <c:v>92.815559524008592</c:v>
                </c:pt>
                <c:pt idx="7">
                  <c:v>113.32986634238513</c:v>
                </c:pt>
                <c:pt idx="8">
                  <c:v>102.89185931274197</c:v>
                </c:pt>
                <c:pt idx="9">
                  <c:v>114.00492465983075</c:v>
                </c:pt>
                <c:pt idx="10">
                  <c:v>94.636971856858779</c:v>
                </c:pt>
                <c:pt idx="11">
                  <c:v>111.44282381963727</c:v>
                </c:pt>
                <c:pt idx="12">
                  <c:v>105.02024441800724</c:v>
                </c:pt>
                <c:pt idx="13">
                  <c:v>88.414192061532631</c:v>
                </c:pt>
                <c:pt idx="14">
                  <c:v>99.812116147590075</c:v>
                </c:pt>
                <c:pt idx="15">
                  <c:v>87.034488326347855</c:v>
                </c:pt>
                <c:pt idx="16">
                  <c:v>106.95001739648863</c:v>
                </c:pt>
                <c:pt idx="17">
                  <c:v>110.52525688224813</c:v>
                </c:pt>
                <c:pt idx="18">
                  <c:v>83.673111905227202</c:v>
                </c:pt>
                <c:pt idx="19">
                  <c:v>102.51732259141509</c:v>
                </c:pt>
                <c:pt idx="20">
                  <c:v>108.15222356218645</c:v>
                </c:pt>
                <c:pt idx="21">
                  <c:v>103.6504767267587</c:v>
                </c:pt>
                <c:pt idx="22">
                  <c:v>111.48344115577085</c:v>
                </c:pt>
                <c:pt idx="23">
                  <c:v>123.10405220748829</c:v>
                </c:pt>
                <c:pt idx="24">
                  <c:v>100.58723712893048</c:v>
                </c:pt>
                <c:pt idx="25">
                  <c:v>96.448178823357168</c:v>
                </c:pt>
                <c:pt idx="26">
                  <c:v>105.4046351026094</c:v>
                </c:pt>
                <c:pt idx="27">
                  <c:v>107.63944848646389</c:v>
                </c:pt>
                <c:pt idx="28">
                  <c:v>119.68069793899156</c:v>
                </c:pt>
                <c:pt idx="29">
                  <c:v>110.93453438427414</c:v>
                </c:pt>
                <c:pt idx="30">
                  <c:v>104.86781094152015</c:v>
                </c:pt>
                <c:pt idx="31">
                  <c:v>105.87336764941726</c:v>
                </c:pt>
                <c:pt idx="32">
                  <c:v>95.952945872851743</c:v>
                </c:pt>
                <c:pt idx="33">
                  <c:v>125.16983836321751</c:v>
                </c:pt>
                <c:pt idx="34">
                  <c:v>93.63810660597143</c:v>
                </c:pt>
                <c:pt idx="35">
                  <c:v>110.78525444912029</c:v>
                </c:pt>
                <c:pt idx="36">
                  <c:v>108.55954483576326</c:v>
                </c:pt>
                <c:pt idx="37">
                  <c:v>113.22323612221589</c:v>
                </c:pt>
                <c:pt idx="38">
                  <c:v>99.927456201572824</c:v>
                </c:pt>
                <c:pt idx="39">
                  <c:v>110.34402101931641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74304"/>
        <c:axId val="61475840"/>
      </c:scatterChart>
      <c:valAx>
        <c:axId val="614743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61475840"/>
        <c:crosses val="autoZero"/>
        <c:crossBetween val="midCat"/>
      </c:valAx>
      <c:valAx>
        <c:axId val="61475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1474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Plan2!$F$2:$F$41</c:f>
              <c:numCache>
                <c:formatCode>0.00</c:formatCode>
                <c:ptCount val="40"/>
                <c:pt idx="0">
                  <c:v>99.485855103525438</c:v>
                </c:pt>
                <c:pt idx="1">
                  <c:v>110.5975078282454</c:v>
                </c:pt>
                <c:pt idx="2">
                  <c:v>106.04856288556326</c:v>
                </c:pt>
                <c:pt idx="3">
                  <c:v>109.48657073640108</c:v>
                </c:pt>
                <c:pt idx="4">
                  <c:v>97.517211373831628</c:v>
                </c:pt>
                <c:pt idx="5">
                  <c:v>109.29202574347113</c:v>
                </c:pt>
                <c:pt idx="6">
                  <c:v>89.623161534307371</c:v>
                </c:pt>
                <c:pt idx="7">
                  <c:v>109.2683554425289</c:v>
                </c:pt>
                <c:pt idx="8">
                  <c:v>107.05761427375482</c:v>
                </c:pt>
                <c:pt idx="9">
                  <c:v>110.06277284193965</c:v>
                </c:pt>
                <c:pt idx="10">
                  <c:v>100.58792883197856</c:v>
                </c:pt>
                <c:pt idx="11">
                  <c:v>107.12698087471817</c:v>
                </c:pt>
                <c:pt idx="12">
                  <c:v>110.695205935046</c:v>
                </c:pt>
                <c:pt idx="13">
                  <c:v>92.541896662167034</c:v>
                </c:pt>
                <c:pt idx="14">
                  <c:v>99.332500111709123</c:v>
                </c:pt>
                <c:pt idx="15">
                  <c:v>88.43632078297945</c:v>
                </c:pt>
                <c:pt idx="16">
                  <c:v>107.59297585008353</c:v>
                </c:pt>
                <c:pt idx="17">
                  <c:v>106.25457587720757</c:v>
                </c:pt>
                <c:pt idx="18">
                  <c:v>84.124801347175506</c:v>
                </c:pt>
                <c:pt idx="19">
                  <c:v>101.96242359025707</c:v>
                </c:pt>
                <c:pt idx="20">
                  <c:v>105.2069565381597</c:v>
                </c:pt>
                <c:pt idx="21">
                  <c:v>99.208272510507953</c:v>
                </c:pt>
                <c:pt idx="22">
                  <c:v>113.05357369397586</c:v>
                </c:pt>
                <c:pt idx="23">
                  <c:v>120.42348567642733</c:v>
                </c:pt>
                <c:pt idx="24">
                  <c:v>99.87735748125435</c:v>
                </c:pt>
                <c:pt idx="25">
                  <c:v>93.03772985733012</c:v>
                </c:pt>
                <c:pt idx="26">
                  <c:v>100.06252165196406</c:v>
                </c:pt>
                <c:pt idx="27">
                  <c:v>110.71729699500439</c:v>
                </c:pt>
                <c:pt idx="28">
                  <c:v>120.05068394174154</c:v>
                </c:pt>
                <c:pt idx="29">
                  <c:v>110.16416574902676</c:v>
                </c:pt>
                <c:pt idx="30">
                  <c:v>110.80755795107915</c:v>
                </c:pt>
                <c:pt idx="31">
                  <c:v>106.59700014120962</c:v>
                </c:pt>
                <c:pt idx="32">
                  <c:v>93.987326700114707</c:v>
                </c:pt>
                <c:pt idx="33">
                  <c:v>120.49165162063353</c:v>
                </c:pt>
                <c:pt idx="34">
                  <c:v>101.05746840682481</c:v>
                </c:pt>
                <c:pt idx="35">
                  <c:v>113.94458065870276</c:v>
                </c:pt>
                <c:pt idx="36">
                  <c:v>106.16385375541415</c:v>
                </c:pt>
                <c:pt idx="37">
                  <c:v>112.60628311458458</c:v>
                </c:pt>
                <c:pt idx="38">
                  <c:v>101.76656696916554</c:v>
                </c:pt>
                <c:pt idx="39">
                  <c:v>110.61734908891589</c:v>
                </c:pt>
              </c:numCache>
            </c:numRef>
          </c:xVal>
          <c:yVal>
            <c:numRef>
              <c:f>Plan2!$G$2:$G$41</c:f>
              <c:numCache>
                <c:formatCode>0.00</c:formatCode>
                <c:ptCount val="40"/>
                <c:pt idx="0">
                  <c:v>100.97159317799394</c:v>
                </c:pt>
                <c:pt idx="1">
                  <c:v>112.14691597364407</c:v>
                </c:pt>
                <c:pt idx="2">
                  <c:v>104.32604885565902</c:v>
                </c:pt>
                <c:pt idx="3">
                  <c:v>108.50162053812913</c:v>
                </c:pt>
                <c:pt idx="4">
                  <c:v>96.115165024830802</c:v>
                </c:pt>
                <c:pt idx="5">
                  <c:v>106.38032373655349</c:v>
                </c:pt>
                <c:pt idx="6">
                  <c:v>92.815559524008592</c:v>
                </c:pt>
                <c:pt idx="7">
                  <c:v>113.32986634238513</c:v>
                </c:pt>
                <c:pt idx="8">
                  <c:v>102.89185931274197</c:v>
                </c:pt>
                <c:pt idx="9">
                  <c:v>114.00492465983075</c:v>
                </c:pt>
                <c:pt idx="10">
                  <c:v>94.636971856858779</c:v>
                </c:pt>
                <c:pt idx="11">
                  <c:v>111.44282381963727</c:v>
                </c:pt>
                <c:pt idx="12">
                  <c:v>105.02024441800724</c:v>
                </c:pt>
                <c:pt idx="13">
                  <c:v>88.414192061532631</c:v>
                </c:pt>
                <c:pt idx="14">
                  <c:v>99.812116147590075</c:v>
                </c:pt>
                <c:pt idx="15">
                  <c:v>87.034488326347855</c:v>
                </c:pt>
                <c:pt idx="16">
                  <c:v>106.95001739648863</c:v>
                </c:pt>
                <c:pt idx="17">
                  <c:v>110.52525688224813</c:v>
                </c:pt>
                <c:pt idx="18">
                  <c:v>83.673111905227202</c:v>
                </c:pt>
                <c:pt idx="19">
                  <c:v>102.51732259141509</c:v>
                </c:pt>
                <c:pt idx="20">
                  <c:v>108.15222356218645</c:v>
                </c:pt>
                <c:pt idx="21">
                  <c:v>103.6504767267587</c:v>
                </c:pt>
                <c:pt idx="22">
                  <c:v>111.48344115577085</c:v>
                </c:pt>
                <c:pt idx="23">
                  <c:v>123.10405220748829</c:v>
                </c:pt>
                <c:pt idx="24">
                  <c:v>100.58723712893048</c:v>
                </c:pt>
                <c:pt idx="25">
                  <c:v>96.448178823357168</c:v>
                </c:pt>
                <c:pt idx="26">
                  <c:v>105.4046351026094</c:v>
                </c:pt>
                <c:pt idx="27">
                  <c:v>107.63944848646389</c:v>
                </c:pt>
                <c:pt idx="28">
                  <c:v>119.68069793899156</c:v>
                </c:pt>
                <c:pt idx="29">
                  <c:v>110.93453438427414</c:v>
                </c:pt>
                <c:pt idx="30">
                  <c:v>104.86781094152015</c:v>
                </c:pt>
                <c:pt idx="31">
                  <c:v>105.87336764941726</c:v>
                </c:pt>
                <c:pt idx="32">
                  <c:v>95.952945872851743</c:v>
                </c:pt>
                <c:pt idx="33">
                  <c:v>125.16983836321751</c:v>
                </c:pt>
                <c:pt idx="34">
                  <c:v>93.63810660597143</c:v>
                </c:pt>
                <c:pt idx="35">
                  <c:v>110.78525444912029</c:v>
                </c:pt>
                <c:pt idx="36">
                  <c:v>108.55954483576326</c:v>
                </c:pt>
                <c:pt idx="37">
                  <c:v>113.22323612221589</c:v>
                </c:pt>
                <c:pt idx="38">
                  <c:v>99.927456201572824</c:v>
                </c:pt>
                <c:pt idx="39">
                  <c:v>110.34402101931641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42176"/>
        <c:axId val="61843712"/>
      </c:scatterChart>
      <c:valAx>
        <c:axId val="618421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61843712"/>
        <c:crosses val="autoZero"/>
        <c:crossBetween val="midCat"/>
      </c:valAx>
      <c:valAx>
        <c:axId val="618437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1842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1</xdr:row>
      <xdr:rowOff>9525</xdr:rowOff>
    </xdr:from>
    <xdr:to>
      <xdr:col>17</xdr:col>
      <xdr:colOff>428625</xdr:colOff>
      <xdr:row>15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304800</xdr:colOff>
      <xdr:row>30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</xdr:row>
      <xdr:rowOff>180975</xdr:rowOff>
    </xdr:from>
    <xdr:to>
      <xdr:col>19</xdr:col>
      <xdr:colOff>285750</xdr:colOff>
      <xdr:row>16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1"/>
  <sheetViews>
    <sheetView tabSelected="1" workbookViewId="0"/>
  </sheetViews>
  <sheetFormatPr defaultRowHeight="15" x14ac:dyDescent="0.25"/>
  <cols>
    <col min="4" max="4" width="8" customWidth="1"/>
    <col min="8" max="8" width="8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33</v>
      </c>
      <c r="E1" t="s">
        <v>4</v>
      </c>
      <c r="F1" t="s">
        <v>32</v>
      </c>
      <c r="G1" t="s">
        <v>31</v>
      </c>
      <c r="H1" t="s">
        <v>3</v>
      </c>
      <c r="I1" t="s">
        <v>30</v>
      </c>
      <c r="J1" t="s">
        <v>5</v>
      </c>
      <c r="T1" t="s">
        <v>6</v>
      </c>
    </row>
    <row r="2" spans="1:28" ht="15.75" thickBot="1" x14ac:dyDescent="0.3">
      <c r="A2" s="5">
        <v>100.97159317799394</v>
      </c>
      <c r="B2" s="5">
        <v>110.6689447126881</v>
      </c>
      <c r="C2" s="5">
        <v>191.54079928643199</v>
      </c>
      <c r="D2" s="5">
        <f>LOG10(H2)</f>
        <v>-1.4471498030524894</v>
      </c>
      <c r="E2" s="5">
        <f>G2/B2</f>
        <v>0.16362071850937113</v>
      </c>
      <c r="F2" s="5">
        <v>110.63098427953825</v>
      </c>
      <c r="G2" s="5">
        <v>18.107732250563895</v>
      </c>
      <c r="H2" s="5">
        <v>3.5714962375598423E-2</v>
      </c>
      <c r="I2" s="5">
        <f t="array" ref="I2">U$17+SUMPRODUCT(TRANSPOSE(U$18:U$22),B2:F2)</f>
        <v>97.834159295179035</v>
      </c>
      <c r="J2" s="5">
        <f>A2-I2</f>
        <v>3.1374338828149035</v>
      </c>
    </row>
    <row r="3" spans="1:28" x14ac:dyDescent="0.25">
      <c r="A3" s="5">
        <v>112.14691597364407</v>
      </c>
      <c r="B3" s="5">
        <v>105.87064382444359</v>
      </c>
      <c r="C3" s="5">
        <v>243.38954918690294</v>
      </c>
      <c r="D3" s="5">
        <f t="shared" ref="D3:D41" si="0">LOG10(H3)</f>
        <v>-0.81633121781948992</v>
      </c>
      <c r="E3" s="5">
        <f t="shared" ref="E3:E41" si="1">G3/B3</f>
        <v>0.10689689764403218</v>
      </c>
      <c r="F3" s="5">
        <v>110.48894033391619</v>
      </c>
      <c r="G3" s="5">
        <v>11.317243376409333</v>
      </c>
      <c r="H3" s="5">
        <v>0.15264014931028147</v>
      </c>
      <c r="I3" s="5">
        <f t="array" ref="I3">U$17+SUMPRODUCT(TRANSPOSE(U$18:U$22),B3:F3)</f>
        <v>107.35473987593183</v>
      </c>
      <c r="J3">
        <f t="shared" ref="J3:J41" si="2">A3-I3</f>
        <v>4.7921760977122432</v>
      </c>
      <c r="T3" s="4" t="s">
        <v>7</v>
      </c>
      <c r="U3" s="4"/>
    </row>
    <row r="4" spans="1:28" x14ac:dyDescent="0.25">
      <c r="A4" s="5">
        <v>104.32604885565902</v>
      </c>
      <c r="B4" s="5">
        <v>111.51356422722108</v>
      </c>
      <c r="C4" s="5">
        <v>62.96695847110999</v>
      </c>
      <c r="D4" s="5">
        <f t="shared" si="0"/>
        <v>-0.87723397672710035</v>
      </c>
      <c r="E4" s="5">
        <f t="shared" si="1"/>
        <v>9.4934994348546478E-2</v>
      </c>
      <c r="F4" s="5">
        <v>110.9833225916809</v>
      </c>
      <c r="G4" s="5">
        <v>10.586539589697509</v>
      </c>
      <c r="H4" s="5">
        <v>0.13266795148137761</v>
      </c>
      <c r="I4" s="5">
        <f t="array" ref="I4">U$17+SUMPRODUCT(TRANSPOSE(U$18:U$22),B4:F4)</f>
        <v>99.10102302126873</v>
      </c>
      <c r="J4">
        <f t="shared" si="2"/>
        <v>5.2250258343902942</v>
      </c>
      <c r="T4" s="1" t="s">
        <v>8</v>
      </c>
      <c r="U4" s="1">
        <v>0.883259136007992</v>
      </c>
    </row>
    <row r="5" spans="1:28" x14ac:dyDescent="0.25">
      <c r="A5" s="5">
        <v>108.50162053812913</v>
      </c>
      <c r="B5" s="5">
        <v>96.003608223431712</v>
      </c>
      <c r="C5" s="5">
        <v>195.03448590411114</v>
      </c>
      <c r="D5" s="5">
        <f t="shared" si="0"/>
        <v>-1.2954686781564273</v>
      </c>
      <c r="E5" s="5">
        <f t="shared" si="1"/>
        <v>0.2356692894388574</v>
      </c>
      <c r="F5" s="5">
        <v>109.65148717668897</v>
      </c>
      <c r="G5" s="5">
        <v>22.625102133582597</v>
      </c>
      <c r="H5" s="5">
        <v>5.0644387355176262E-2</v>
      </c>
      <c r="I5" s="5">
        <f t="array" ref="I5">U$17+SUMPRODUCT(TRANSPOSE(U$18:U$22),B5:F5)</f>
        <v>110.48627646389657</v>
      </c>
      <c r="J5">
        <f t="shared" si="2"/>
        <v>-1.9846559257674414</v>
      </c>
      <c r="T5" s="1" t="s">
        <v>9</v>
      </c>
      <c r="U5" s="1">
        <v>0.78014670134158459</v>
      </c>
    </row>
    <row r="6" spans="1:28" x14ac:dyDescent="0.25">
      <c r="A6" s="5">
        <v>96.115165024830802</v>
      </c>
      <c r="B6" s="5">
        <v>100.54381784884878</v>
      </c>
      <c r="C6" s="5">
        <v>71.00400557862045</v>
      </c>
      <c r="D6" s="5">
        <f t="shared" si="0"/>
        <v>-2.1691239296708931</v>
      </c>
      <c r="E6" s="5">
        <f t="shared" si="1"/>
        <v>0.27492359425146251</v>
      </c>
      <c r="F6" s="5">
        <v>109.59861863674715</v>
      </c>
      <c r="G6" s="5">
        <v>27.641867782769857</v>
      </c>
      <c r="H6" s="5">
        <v>6.7744816435749604E-3</v>
      </c>
      <c r="I6" s="5">
        <f t="array" ref="I6">U$17+SUMPRODUCT(TRANSPOSE(U$18:U$22),B6:F6)</f>
        <v>97.864633982885849</v>
      </c>
      <c r="J6">
        <f t="shared" si="2"/>
        <v>-1.7494689580550471</v>
      </c>
      <c r="T6" s="1" t="s">
        <v>10</v>
      </c>
      <c r="U6" s="1">
        <v>0.74781533389181754</v>
      </c>
    </row>
    <row r="7" spans="1:28" x14ac:dyDescent="0.25">
      <c r="A7" s="5">
        <v>106.38032373655349</v>
      </c>
      <c r="B7" s="5">
        <v>100.98394513452979</v>
      </c>
      <c r="C7" s="5">
        <v>277.37669478301393</v>
      </c>
      <c r="D7" s="5">
        <f t="shared" si="0"/>
        <v>-1.6254178929592202</v>
      </c>
      <c r="E7" s="5">
        <f t="shared" si="1"/>
        <v>8.883754254137817E-2</v>
      </c>
      <c r="F7" s="5">
        <v>110.03882551381776</v>
      </c>
      <c r="G7" s="5">
        <v>8.9711655218849895</v>
      </c>
      <c r="H7" s="5">
        <v>2.369092986490948E-2</v>
      </c>
      <c r="I7" s="5">
        <f t="array" ref="I7">U$17+SUMPRODUCT(TRANSPOSE(U$18:U$22),B7:F7)</f>
        <v>105.56282774383577</v>
      </c>
      <c r="J7">
        <f t="shared" si="2"/>
        <v>0.81749599271772411</v>
      </c>
      <c r="T7" s="1" t="s">
        <v>11</v>
      </c>
      <c r="U7" s="1">
        <v>4.5854053304091043</v>
      </c>
    </row>
    <row r="8" spans="1:28" ht="15.75" thickBot="1" x14ac:dyDescent="0.3">
      <c r="A8" s="5">
        <v>92.815559524008592</v>
      </c>
      <c r="B8" s="5">
        <v>103.87844191049307</v>
      </c>
      <c r="C8" s="5">
        <v>243.5598525999352</v>
      </c>
      <c r="D8" s="5">
        <f t="shared" si="0"/>
        <v>-3.5186749711364462</v>
      </c>
      <c r="E8" s="5">
        <f t="shared" si="1"/>
        <v>0.16009157666232512</v>
      </c>
      <c r="F8" s="5">
        <v>110.19376622635181</v>
      </c>
      <c r="G8" s="5">
        <v>16.630063546676588</v>
      </c>
      <c r="H8" s="5">
        <v>3.029179638054476E-4</v>
      </c>
      <c r="I8" s="5">
        <f t="array" ref="I8">U$17+SUMPRODUCT(TRANSPOSE(U$18:U$22),B8:F8)</f>
        <v>88.289512592914519</v>
      </c>
      <c r="J8">
        <f t="shared" si="2"/>
        <v>4.5260469310940721</v>
      </c>
      <c r="T8" s="2" t="s">
        <v>12</v>
      </c>
      <c r="U8" s="2">
        <v>40</v>
      </c>
    </row>
    <row r="9" spans="1:28" x14ac:dyDescent="0.25">
      <c r="A9" s="5">
        <v>113.32986634238513</v>
      </c>
      <c r="B9" s="5">
        <v>108.8012503633518</v>
      </c>
      <c r="C9" s="5">
        <v>221.1620332636827</v>
      </c>
      <c r="D9" s="5">
        <f t="shared" si="0"/>
        <v>-2.8955831586836057E-2</v>
      </c>
      <c r="E9" s="5">
        <f t="shared" si="1"/>
        <v>0.2190218823997428</v>
      </c>
      <c r="F9" s="5">
        <v>110.87957075148479</v>
      </c>
      <c r="G9" s="5">
        <v>23.82985466202701</v>
      </c>
      <c r="H9" s="5">
        <v>0.93550081117324169</v>
      </c>
      <c r="I9" s="5">
        <f t="array" ref="I9">U$17+SUMPRODUCT(TRANSPOSE(U$18:U$22),B9:F9)</f>
        <v>110.83063415194246</v>
      </c>
      <c r="J9">
        <f t="shared" si="2"/>
        <v>2.4992321904426689</v>
      </c>
    </row>
    <row r="10" spans="1:28" ht="15.75" thickBot="1" x14ac:dyDescent="0.3">
      <c r="A10" s="5">
        <v>102.89185931274197</v>
      </c>
      <c r="B10" s="5">
        <v>107.69399532566433</v>
      </c>
      <c r="C10" s="5">
        <v>212.97966343953081</v>
      </c>
      <c r="D10" s="5">
        <f t="shared" si="0"/>
        <v>0.11488725838637882</v>
      </c>
      <c r="E10" s="5">
        <f t="shared" si="1"/>
        <v>0.3160112427094337</v>
      </c>
      <c r="F10" s="5">
        <v>110.4447136021831</v>
      </c>
      <c r="G10" s="5">
        <v>34.032513295207131</v>
      </c>
      <c r="H10" s="5">
        <v>1.3028285239659123</v>
      </c>
      <c r="I10" s="5">
        <f t="array" ref="I10">U$17+SUMPRODUCT(TRANSPOSE(U$18:U$22),B10:F10)</f>
        <v>112.60771252746112</v>
      </c>
      <c r="J10">
        <f t="shared" si="2"/>
        <v>-9.7158532147191465</v>
      </c>
      <c r="T10" t="s">
        <v>13</v>
      </c>
    </row>
    <row r="11" spans="1:28" x14ac:dyDescent="0.25">
      <c r="A11" s="5">
        <v>114.00492465983075</v>
      </c>
      <c r="B11" s="5">
        <v>105.90602205671701</v>
      </c>
      <c r="C11" s="5">
        <v>233.76223145747699</v>
      </c>
      <c r="D11" s="5">
        <f t="shared" si="0"/>
        <v>-0.52291655036215323</v>
      </c>
      <c r="E11" s="5">
        <f t="shared" si="1"/>
        <v>0.16954291771130825</v>
      </c>
      <c r="F11" s="5">
        <v>109.72639997920773</v>
      </c>
      <c r="G11" s="5">
        <v>17.955615982693967</v>
      </c>
      <c r="H11" s="5">
        <v>0.29997388631125871</v>
      </c>
      <c r="I11" s="5">
        <f t="array" ref="I11">U$17+SUMPRODUCT(TRANSPOSE(U$18:U$22),B11:F11)</f>
        <v>109.2023588336771</v>
      </c>
      <c r="J11">
        <f t="shared" si="2"/>
        <v>4.8025658261536535</v>
      </c>
      <c r="T11" s="3"/>
      <c r="U11" s="3" t="s">
        <v>18</v>
      </c>
      <c r="V11" s="3" t="s">
        <v>19</v>
      </c>
      <c r="W11" s="3" t="s">
        <v>20</v>
      </c>
      <c r="X11" s="3" t="s">
        <v>21</v>
      </c>
      <c r="Y11" s="3" t="s">
        <v>22</v>
      </c>
    </row>
    <row r="12" spans="1:28" x14ac:dyDescent="0.25">
      <c r="A12" s="5">
        <v>94.636971856858779</v>
      </c>
      <c r="B12" s="5">
        <v>107.52527054702237</v>
      </c>
      <c r="C12" s="5">
        <v>173.70776526715954</v>
      </c>
      <c r="D12" s="5">
        <f t="shared" si="0"/>
        <v>-1.6741125089787277</v>
      </c>
      <c r="E12" s="5">
        <f t="shared" si="1"/>
        <v>0.15808599392680106</v>
      </c>
      <c r="F12" s="5">
        <v>110.32275194553044</v>
      </c>
      <c r="G12" s="5">
        <v>16.998239266674219</v>
      </c>
      <c r="H12" s="5">
        <v>2.117812420519595E-2</v>
      </c>
      <c r="I12" s="5">
        <f t="array" ref="I12">U$17+SUMPRODUCT(TRANSPOSE(U$18:U$22),B12:F12)</f>
        <v>98.162556597014031</v>
      </c>
      <c r="J12">
        <f t="shared" si="2"/>
        <v>-3.5255847401552529</v>
      </c>
      <c r="T12" s="1" t="s">
        <v>14</v>
      </c>
      <c r="U12" s="1">
        <v>5</v>
      </c>
      <c r="V12" s="1">
        <v>2536.7500081498547</v>
      </c>
      <c r="W12" s="1">
        <v>507.35000162997096</v>
      </c>
      <c r="X12" s="1">
        <v>24.12971559442061</v>
      </c>
      <c r="Y12" s="1">
        <v>2.7091679786606209E-10</v>
      </c>
    </row>
    <row r="13" spans="1:28" x14ac:dyDescent="0.25">
      <c r="A13" s="5">
        <v>111.44282381963727</v>
      </c>
      <c r="B13" s="5">
        <v>102.99828831422411</v>
      </c>
      <c r="C13" s="5">
        <v>216.44008774410185</v>
      </c>
      <c r="D13" s="5">
        <f t="shared" si="0"/>
        <v>-1.4281184418021549</v>
      </c>
      <c r="E13" s="5">
        <f t="shared" si="1"/>
        <v>0.13511580412232863</v>
      </c>
      <c r="F13" s="5">
        <v>109.57028381645225</v>
      </c>
      <c r="G13" s="5">
        <v>13.916696548799836</v>
      </c>
      <c r="H13" s="5">
        <v>3.7314837802318833E-2</v>
      </c>
      <c r="I13" s="5">
        <f t="array" ref="I13">U$17+SUMPRODUCT(TRANSPOSE(U$18:U$22),B13:F13)</f>
        <v>104.20013191542678</v>
      </c>
      <c r="J13">
        <f t="shared" si="2"/>
        <v>7.2426919042104885</v>
      </c>
      <c r="T13" s="1" t="s">
        <v>15</v>
      </c>
      <c r="U13" s="1">
        <v>34</v>
      </c>
      <c r="V13" s="1">
        <v>714.88202950090385</v>
      </c>
      <c r="W13" s="1">
        <v>21.02594204414423</v>
      </c>
      <c r="X13" s="1"/>
      <c r="Y13" s="1"/>
    </row>
    <row r="14" spans="1:28" ht="15.75" thickBot="1" x14ac:dyDescent="0.3">
      <c r="A14" s="5">
        <v>105.02024441800724</v>
      </c>
      <c r="B14" s="5">
        <v>105.33019950653234</v>
      </c>
      <c r="C14" s="5">
        <v>163.85574728849411</v>
      </c>
      <c r="D14" s="5">
        <f t="shared" si="0"/>
        <v>-0.53891547661498762</v>
      </c>
      <c r="E14" s="5">
        <f t="shared" si="1"/>
        <v>0.16301684304685293</v>
      </c>
      <c r="F14" s="5">
        <v>109.73181266725865</v>
      </c>
      <c r="G14" s="5">
        <v>17.170596601050089</v>
      </c>
      <c r="H14" s="5">
        <v>0.28912425278431542</v>
      </c>
      <c r="I14" s="5">
        <f t="array" ref="I14">U$17+SUMPRODUCT(TRANSPOSE(U$18:U$22),B14:F14)</f>
        <v>108.19998526086628</v>
      </c>
      <c r="J14">
        <f t="shared" si="2"/>
        <v>-3.1797408428590472</v>
      </c>
      <c r="T14" s="2" t="s">
        <v>16</v>
      </c>
      <c r="U14" s="2">
        <v>39</v>
      </c>
      <c r="V14" s="2">
        <v>3251.6320376507583</v>
      </c>
      <c r="W14" s="2"/>
      <c r="X14" s="2"/>
      <c r="Y14" s="2"/>
    </row>
    <row r="15" spans="1:28" ht="15.75" thickBot="1" x14ac:dyDescent="0.3">
      <c r="A15" s="5">
        <v>88.414192061532631</v>
      </c>
      <c r="B15" s="5">
        <v>114.48642361768</v>
      </c>
      <c r="C15" s="5">
        <v>165.18624779647607</v>
      </c>
      <c r="D15" s="5">
        <f t="shared" si="0"/>
        <v>-2.0623784633063051</v>
      </c>
      <c r="E15" s="5">
        <f t="shared" si="1"/>
        <v>0.14522758989517404</v>
      </c>
      <c r="F15" s="5">
        <v>111.21898705465676</v>
      </c>
      <c r="G15" s="5">
        <v>16.626587377713598</v>
      </c>
      <c r="H15" s="5">
        <v>8.6620669615781517E-3</v>
      </c>
      <c r="I15" s="5">
        <f t="array" ref="I15">U$17+SUMPRODUCT(TRANSPOSE(U$18:U$22),B15:F15)</f>
        <v>89.767669066414754</v>
      </c>
      <c r="J15">
        <f t="shared" si="2"/>
        <v>-1.353477004882123</v>
      </c>
    </row>
    <row r="16" spans="1:28" x14ac:dyDescent="0.25">
      <c r="A16" s="5">
        <v>99.812116147590075</v>
      </c>
      <c r="B16" s="5">
        <v>109.53044789421089</v>
      </c>
      <c r="C16" s="5">
        <v>121.4530739855205</v>
      </c>
      <c r="D16" s="5">
        <f t="shared" si="0"/>
        <v>-1.0548281424351529</v>
      </c>
      <c r="E16" s="5">
        <f t="shared" si="1"/>
        <v>0.25678966511250279</v>
      </c>
      <c r="F16" s="5">
        <v>110.83895268571442</v>
      </c>
      <c r="G16" s="5">
        <v>28.126287034376851</v>
      </c>
      <c r="H16" s="5">
        <v>8.8139758772300972E-2</v>
      </c>
      <c r="I16" s="5">
        <f t="array" ref="I16">U$17+SUMPRODUCT(TRANSPOSE(U$18:U$22),B16:F16)</f>
        <v>100.54603533221885</v>
      </c>
      <c r="J16">
        <f t="shared" si="2"/>
        <v>-0.7339191846287747</v>
      </c>
      <c r="T16" s="3"/>
      <c r="U16" s="3" t="s">
        <v>23</v>
      </c>
      <c r="V16" s="3" t="s">
        <v>11</v>
      </c>
      <c r="W16" s="3" t="s">
        <v>24</v>
      </c>
      <c r="X16" s="3" t="s">
        <v>25</v>
      </c>
      <c r="Y16" s="3" t="s">
        <v>26</v>
      </c>
      <c r="Z16" s="3" t="s">
        <v>27</v>
      </c>
      <c r="AA16" s="3" t="s">
        <v>28</v>
      </c>
      <c r="AB16" s="3" t="s">
        <v>29</v>
      </c>
    </row>
    <row r="17" spans="1:28" x14ac:dyDescent="0.25">
      <c r="A17" s="5">
        <v>87.034488326347855</v>
      </c>
      <c r="B17" s="5">
        <v>108.74983706785571</v>
      </c>
      <c r="C17" s="5">
        <v>335.47340044514169</v>
      </c>
      <c r="D17" s="5">
        <f t="shared" si="0"/>
        <v>-2.6965820983401523</v>
      </c>
      <c r="E17" s="5">
        <f t="shared" si="1"/>
        <v>0.2383123709782394</v>
      </c>
      <c r="F17" s="5">
        <v>109.96775813917472</v>
      </c>
      <c r="G17" s="5">
        <v>25.916431515137919</v>
      </c>
      <c r="H17" s="5">
        <v>2.0110270009109392E-3</v>
      </c>
      <c r="I17" s="5">
        <f t="array" ref="I17">U$17+SUMPRODUCT(TRANSPOSE(U$18:U$22),B17:F17)</f>
        <v>92.441381166449929</v>
      </c>
      <c r="J17">
        <f t="shared" si="2"/>
        <v>-5.4068928401020742</v>
      </c>
      <c r="T17" s="1" t="s">
        <v>17</v>
      </c>
      <c r="U17" s="1">
        <v>158.73833259472798</v>
      </c>
      <c r="V17" s="1">
        <v>264.51393615796258</v>
      </c>
      <c r="W17" s="1">
        <v>0.60011330556108222</v>
      </c>
      <c r="X17" s="1">
        <v>0.55240984872583554</v>
      </c>
      <c r="Y17" s="1">
        <v>-378.81866180030914</v>
      </c>
      <c r="Z17" s="1">
        <v>696.29532698976504</v>
      </c>
      <c r="AA17" s="1">
        <v>-378.81866180030914</v>
      </c>
      <c r="AB17" s="1">
        <v>696.29532698976504</v>
      </c>
    </row>
    <row r="18" spans="1:28" x14ac:dyDescent="0.25">
      <c r="A18" s="5">
        <v>106.95001739648863</v>
      </c>
      <c r="B18" s="5">
        <v>102.1371968227533</v>
      </c>
      <c r="C18" s="5">
        <v>126.48665818060967</v>
      </c>
      <c r="D18" s="5">
        <f t="shared" si="0"/>
        <v>-1.0567054936771121</v>
      </c>
      <c r="E18" s="5">
        <f t="shared" si="1"/>
        <v>0.2050990406121074</v>
      </c>
      <c r="F18" s="5">
        <v>109.60703062002131</v>
      </c>
      <c r="G18" s="5">
        <v>20.948241079156684</v>
      </c>
      <c r="H18" s="5">
        <v>8.7759573977953642E-2</v>
      </c>
      <c r="I18" s="5">
        <f t="array" ref="I18">U$17+SUMPRODUCT(TRANSPOSE(U$18:U$22),B18:F18)</f>
        <v>106.07800164333432</v>
      </c>
      <c r="J18">
        <f t="shared" si="2"/>
        <v>0.87201575315431512</v>
      </c>
      <c r="T18" s="1" t="s">
        <v>1</v>
      </c>
      <c r="U18" s="1">
        <v>-0.79545461844836474</v>
      </c>
      <c r="V18" s="1">
        <v>0.25098047075138041</v>
      </c>
      <c r="W18" s="1">
        <v>-3.1693885028860942</v>
      </c>
      <c r="X18" s="1">
        <v>3.2255348616383956E-3</v>
      </c>
      <c r="Y18" s="1">
        <v>-1.3055083020788341</v>
      </c>
      <c r="Z18" s="1">
        <v>-0.28540093481789552</v>
      </c>
      <c r="AA18" s="1">
        <v>-1.3055083020788341</v>
      </c>
      <c r="AB18" s="1">
        <v>-0.28540093481789552</v>
      </c>
    </row>
    <row r="19" spans="1:28" x14ac:dyDescent="0.25">
      <c r="A19" s="5">
        <v>110.52525688224813</v>
      </c>
      <c r="B19" s="5">
        <v>109.22803422229896</v>
      </c>
      <c r="C19" s="5">
        <v>322.8010317133452</v>
      </c>
      <c r="D19" s="5">
        <f t="shared" si="0"/>
        <v>-1.0809556514386596</v>
      </c>
      <c r="E19" s="5">
        <f t="shared" si="1"/>
        <v>9.7947725257968854E-2</v>
      </c>
      <c r="F19" s="5">
        <v>110.05998020708518</v>
      </c>
      <c r="G19" s="5">
        <v>10.698637486473759</v>
      </c>
      <c r="H19" s="5">
        <v>8.2993551316130953E-2</v>
      </c>
      <c r="I19" s="5">
        <f t="array" ref="I19">U$17+SUMPRODUCT(TRANSPOSE(U$18:U$22),B19:F19)</f>
        <v>104.03957364937756</v>
      </c>
      <c r="J19">
        <f t="shared" si="2"/>
        <v>6.4856832328705707</v>
      </c>
      <c r="T19" s="1" t="s">
        <v>2</v>
      </c>
      <c r="U19" s="1">
        <v>1.9082458463596189E-2</v>
      </c>
      <c r="V19" s="1">
        <v>1.5416347770380704E-2</v>
      </c>
      <c r="W19" s="1">
        <v>1.2378066937656371</v>
      </c>
      <c r="X19" s="1">
        <v>0.22426761372490908</v>
      </c>
      <c r="Y19" s="1">
        <v>-1.2247329646492455E-2</v>
      </c>
      <c r="Z19" s="1">
        <v>5.041224657368483E-2</v>
      </c>
      <c r="AA19" s="1">
        <v>-1.2247329646492455E-2</v>
      </c>
      <c r="AB19" s="1">
        <v>5.041224657368483E-2</v>
      </c>
    </row>
    <row r="20" spans="1:28" x14ac:dyDescent="0.25">
      <c r="A20" s="5">
        <v>83.673111905227202</v>
      </c>
      <c r="B20" s="5">
        <v>111.45630194784985</v>
      </c>
      <c r="C20" s="5">
        <v>137.33471774697506</v>
      </c>
      <c r="D20" s="5">
        <f t="shared" si="0"/>
        <v>-2.8088231115695974</v>
      </c>
      <c r="E20" s="5">
        <f t="shared" si="1"/>
        <v>0.26738897673259737</v>
      </c>
      <c r="F20" s="5">
        <v>110.20057951395209</v>
      </c>
      <c r="G20" s="5">
        <v>29.802186528234973</v>
      </c>
      <c r="H20" s="5">
        <v>1.5530194269996189E-3</v>
      </c>
      <c r="I20" s="5">
        <f t="array" ref="I20">U$17+SUMPRODUCT(TRANSPOSE(U$18:U$22),B20:F20)</f>
        <v>85.750866853431589</v>
      </c>
      <c r="J20">
        <f t="shared" si="2"/>
        <v>-2.0777549482043867</v>
      </c>
      <c r="T20" s="1" t="s">
        <v>33</v>
      </c>
      <c r="U20" s="1">
        <v>7.6271155683648768</v>
      </c>
      <c r="V20" s="1">
        <v>0.91215275022251296</v>
      </c>
      <c r="W20" s="1">
        <v>8.3616648269758524</v>
      </c>
      <c r="X20" s="1">
        <v>9.2216017734009871E-10</v>
      </c>
      <c r="Y20" s="1">
        <v>5.773398150066118</v>
      </c>
      <c r="Z20" s="1">
        <v>9.4808329866636356</v>
      </c>
      <c r="AA20" s="1">
        <v>5.773398150066118</v>
      </c>
      <c r="AB20" s="1">
        <v>9.4808329866636356</v>
      </c>
    </row>
    <row r="21" spans="1:28" x14ac:dyDescent="0.25">
      <c r="A21" s="5">
        <v>102.51732259141509</v>
      </c>
      <c r="B21" s="5">
        <v>109.53608501139266</v>
      </c>
      <c r="C21" s="5">
        <v>304.81857830468203</v>
      </c>
      <c r="D21" s="5">
        <f t="shared" si="0"/>
        <v>-1.6262414992885423</v>
      </c>
      <c r="E21" s="5">
        <f t="shared" si="1"/>
        <v>9.6660012152188057E-2</v>
      </c>
      <c r="F21" s="5">
        <v>110.57455208360012</v>
      </c>
      <c r="G21" s="5">
        <v>10.587759308304319</v>
      </c>
      <c r="H21" s="5">
        <v>2.3646044399453246E-2</v>
      </c>
      <c r="I21" s="5">
        <f t="array" ref="I21">U$17+SUMPRODUCT(TRANSPOSE(U$18:U$22),B21:F21)</f>
        <v>99.451032897295278</v>
      </c>
      <c r="J21">
        <f t="shared" si="2"/>
        <v>3.066289694119817</v>
      </c>
      <c r="T21" s="1" t="s">
        <v>4</v>
      </c>
      <c r="U21" s="1">
        <v>0.93195752514334851</v>
      </c>
      <c r="V21" s="1">
        <v>4.259901342815132</v>
      </c>
      <c r="W21" s="1">
        <v>0.2187744386886363</v>
      </c>
      <c r="X21" s="1">
        <v>0.82813372457897372</v>
      </c>
      <c r="Y21" s="1">
        <v>-7.725203589027883</v>
      </c>
      <c r="Z21" s="1">
        <v>9.5891186393145791</v>
      </c>
      <c r="AA21" s="1">
        <v>-7.725203589027883</v>
      </c>
      <c r="AB21" s="1">
        <v>9.5891186393145791</v>
      </c>
    </row>
    <row r="22" spans="1:28" ht="15.75" thickBot="1" x14ac:dyDescent="0.3">
      <c r="A22" s="5">
        <v>108.15222356218645</v>
      </c>
      <c r="B22" s="5">
        <v>95.813200922475176</v>
      </c>
      <c r="C22" s="5">
        <v>164.11651092908517</v>
      </c>
      <c r="D22" s="5">
        <f t="shared" si="0"/>
        <v>-1.8365340424922592</v>
      </c>
      <c r="E22" s="5">
        <f t="shared" si="1"/>
        <v>0.24423583930382481</v>
      </c>
      <c r="F22" s="5">
        <v>109.30802996423462</v>
      </c>
      <c r="G22" s="5">
        <v>23.401017543686727</v>
      </c>
      <c r="H22" s="5">
        <v>1.4570214905533523E-2</v>
      </c>
      <c r="I22" s="5">
        <f t="array" ref="I22">U$17+SUMPRODUCT(TRANSPOSE(U$18:U$22),B22:F22)</f>
        <v>105.8222960993715</v>
      </c>
      <c r="J22">
        <f t="shared" si="2"/>
        <v>2.3299274628149504</v>
      </c>
      <c r="T22" s="2" t="s">
        <v>32</v>
      </c>
      <c r="U22" s="2">
        <v>0.31056373583748809</v>
      </c>
      <c r="V22" s="2">
        <v>2.6186567065968207</v>
      </c>
      <c r="W22" s="2">
        <v>0.11859658238329893</v>
      </c>
      <c r="X22" s="2">
        <v>0.90629290343495539</v>
      </c>
      <c r="Y22" s="2">
        <v>-5.0111869779319225</v>
      </c>
      <c r="Z22" s="2">
        <v>5.6323144496068984</v>
      </c>
      <c r="AA22" s="2">
        <v>-5.0111869779319225</v>
      </c>
      <c r="AB22" s="2">
        <v>5.6323144496068984</v>
      </c>
    </row>
    <row r="23" spans="1:28" x14ac:dyDescent="0.25">
      <c r="A23" s="5">
        <v>103.6504767267587</v>
      </c>
      <c r="B23" s="5">
        <v>99.705634710377964</v>
      </c>
      <c r="C23" s="5">
        <v>275.38847679093158</v>
      </c>
      <c r="D23" s="5">
        <f t="shared" si="0"/>
        <v>-2.1061534096270824</v>
      </c>
      <c r="E23" s="5">
        <f t="shared" si="1"/>
        <v>0.26259260927162104</v>
      </c>
      <c r="F23" s="5">
        <v>109.4250824984051</v>
      </c>
      <c r="G23" s="5">
        <v>26.181962777681257</v>
      </c>
      <c r="H23" s="5">
        <v>7.8315295395312342E-3</v>
      </c>
      <c r="I23" s="5">
        <f t="array" ref="I23">U$17+SUMPRODUCT(TRANSPOSE(U$18:U$22),B23:F23)</f>
        <v>102.84642626210444</v>
      </c>
      <c r="J23">
        <f t="shared" si="2"/>
        <v>0.80405046465425301</v>
      </c>
    </row>
    <row r="24" spans="1:28" x14ac:dyDescent="0.25">
      <c r="A24" s="5">
        <v>111.48344115577085</v>
      </c>
      <c r="B24" s="5">
        <v>106.13684673202923</v>
      </c>
      <c r="C24" s="5">
        <v>201.338350477239</v>
      </c>
      <c r="D24" s="5">
        <f t="shared" si="0"/>
        <v>0.22954821905472531</v>
      </c>
      <c r="E24" s="5">
        <f t="shared" si="1"/>
        <v>0.22671662649543295</v>
      </c>
      <c r="F24" s="5">
        <v>110.27252871352599</v>
      </c>
      <c r="G24" s="5">
        <v>24.062987837948484</v>
      </c>
      <c r="H24" s="5">
        <v>1.6964779491662503</v>
      </c>
      <c r="I24" s="5">
        <f t="array" ref="I24">U$17+SUMPRODUCT(TRANSPOSE(U$18:U$22),B24:F24)</f>
        <v>114.36204792319955</v>
      </c>
      <c r="J24">
        <f t="shared" si="2"/>
        <v>-2.8786067674287068</v>
      </c>
    </row>
    <row r="25" spans="1:28" x14ac:dyDescent="0.25">
      <c r="A25" s="5">
        <v>123.10405220748829</v>
      </c>
      <c r="B25" s="5">
        <v>95.475184420031951</v>
      </c>
      <c r="C25" s="5">
        <v>217.7099976735318</v>
      </c>
      <c r="D25" s="5">
        <f t="shared" si="0"/>
        <v>-0.10781106447562869</v>
      </c>
      <c r="E25" s="5">
        <f t="shared" si="1"/>
        <v>0.19906445917513843</v>
      </c>
      <c r="F25" s="5">
        <v>108.86892760352642</v>
      </c>
      <c r="G25" s="5">
        <v>19.005715951220264</v>
      </c>
      <c r="H25" s="5">
        <v>0.78016944171563429</v>
      </c>
      <c r="I25" s="5">
        <f t="array" ref="I25">U$17+SUMPRODUCT(TRANSPOSE(U$18:U$22),B25:F25)</f>
        <v>120.120571233904</v>
      </c>
      <c r="J25">
        <f t="shared" si="2"/>
        <v>2.9834809735842924</v>
      </c>
    </row>
    <row r="26" spans="1:28" x14ac:dyDescent="0.25">
      <c r="A26" s="5">
        <v>100.58723712893048</v>
      </c>
      <c r="B26" s="5">
        <v>106.99715710091289</v>
      </c>
      <c r="C26" s="5">
        <v>268.71124493064463</v>
      </c>
      <c r="D26" s="5">
        <f t="shared" si="0"/>
        <v>-1.3330971690107793</v>
      </c>
      <c r="E26" s="5">
        <f t="shared" si="1"/>
        <v>0.24370188063285483</v>
      </c>
      <c r="F26" s="5">
        <v>109.92782068637743</v>
      </c>
      <c r="G26" s="5">
        <v>26.075408407861488</v>
      </c>
      <c r="H26" s="5">
        <v>4.6441135624006535E-2</v>
      </c>
      <c r="I26" s="5">
        <f t="array" ref="I26">U$17+SUMPRODUCT(TRANSPOSE(U$18:U$22),B26:F26)</f>
        <v>102.95364928252883</v>
      </c>
      <c r="J26">
        <f t="shared" si="2"/>
        <v>-2.3664121535983469</v>
      </c>
    </row>
    <row r="27" spans="1:28" x14ac:dyDescent="0.25">
      <c r="A27" s="5">
        <v>96.448178823357168</v>
      </c>
      <c r="B27" s="5">
        <v>117.23040740752377</v>
      </c>
      <c r="C27" s="5">
        <v>272.51582797079266</v>
      </c>
      <c r="D27" s="5">
        <f t="shared" si="0"/>
        <v>-1.5612778339945113</v>
      </c>
      <c r="E27" s="5">
        <f t="shared" si="1"/>
        <v>0.16897587334662326</v>
      </c>
      <c r="F27" s="5">
        <v>111.26657845278416</v>
      </c>
      <c r="G27" s="5">
        <v>19.809110474466781</v>
      </c>
      <c r="H27" s="5">
        <v>2.7461367873359687E-2</v>
      </c>
      <c r="I27" s="5">
        <f t="array" ref="I27">U$17+SUMPRODUCT(TRANSPOSE(U$18:U$22),B27:F27)</f>
        <v>93.491931708437093</v>
      </c>
      <c r="J27">
        <f t="shared" si="2"/>
        <v>2.9562471149200746</v>
      </c>
    </row>
    <row r="28" spans="1:28" x14ac:dyDescent="0.25">
      <c r="A28" s="5">
        <v>105.4046351026094</v>
      </c>
      <c r="B28" s="5">
        <v>109.66838552899418</v>
      </c>
      <c r="C28" s="5">
        <v>247.63124868550463</v>
      </c>
      <c r="D28" s="5">
        <f t="shared" si="0"/>
        <v>-1.2966369624724516</v>
      </c>
      <c r="E28" s="5">
        <f t="shared" si="1"/>
        <v>0.1953185661690526</v>
      </c>
      <c r="F28" s="5">
        <v>110.1355921897121</v>
      </c>
      <c r="G28" s="5">
        <v>21.420271815598021</v>
      </c>
      <c r="H28" s="5">
        <v>5.0508333282761907E-2</v>
      </c>
      <c r="I28" s="5">
        <f t="array" ref="I28">U$17+SUMPRODUCT(TRANSPOSE(U$18:U$22),B28:F28)</f>
        <v>100.72407144890488</v>
      </c>
      <c r="J28">
        <f t="shared" si="2"/>
        <v>4.6805636537045245</v>
      </c>
    </row>
    <row r="29" spans="1:28" x14ac:dyDescent="0.25">
      <c r="A29" s="5">
        <v>107.63944848646389</v>
      </c>
      <c r="B29" s="5">
        <v>102.70081980160141</v>
      </c>
      <c r="C29" s="5">
        <v>122.6451014034061</v>
      </c>
      <c r="D29" s="5">
        <f t="shared" si="0"/>
        <v>-1.028614692808149</v>
      </c>
      <c r="E29" s="5">
        <f t="shared" si="1"/>
        <v>0.12711204582131216</v>
      </c>
      <c r="F29" s="5">
        <v>109.50725521043073</v>
      </c>
      <c r="G29" s="5">
        <v>13.054511312507481</v>
      </c>
      <c r="H29" s="5">
        <v>9.3623593674124053E-2</v>
      </c>
      <c r="I29" s="5">
        <f t="array" ref="I29">U$17+SUMPRODUCT(TRANSPOSE(U$18:U$22),B29:F29)</f>
        <v>105.66694338813915</v>
      </c>
      <c r="J29">
        <f t="shared" si="2"/>
        <v>1.9725050983247456</v>
      </c>
    </row>
    <row r="30" spans="1:28" x14ac:dyDescent="0.25">
      <c r="A30" s="5">
        <v>119.68069793899156</v>
      </c>
      <c r="B30" s="5">
        <v>93.159206077463182</v>
      </c>
      <c r="C30" s="5">
        <v>179.50549305198516</v>
      </c>
      <c r="D30" s="5">
        <f t="shared" si="0"/>
        <v>-0.47291636908027818</v>
      </c>
      <c r="E30" s="5">
        <f t="shared" si="1"/>
        <v>0.18800729533764218</v>
      </c>
      <c r="F30" s="5">
        <v>109.04293986556152</v>
      </c>
      <c r="G30" s="5">
        <v>17.514610370425892</v>
      </c>
      <c r="H30" s="5">
        <v>0.33657637674256441</v>
      </c>
      <c r="I30" s="5">
        <f t="array" ref="I30">U$17+SUMPRODUCT(TRANSPOSE(U$18:U$22),B30:F30)</f>
        <v>118.4928277684551</v>
      </c>
      <c r="J30">
        <f t="shared" si="2"/>
        <v>1.1878701705364563</v>
      </c>
    </row>
    <row r="31" spans="1:28" x14ac:dyDescent="0.25">
      <c r="A31" s="5">
        <v>110.93453438427414</v>
      </c>
      <c r="B31" s="5">
        <v>94.74518828391686</v>
      </c>
      <c r="C31" s="5">
        <v>271.63647083926674</v>
      </c>
      <c r="D31" s="5">
        <f t="shared" si="0"/>
        <v>-1.0156255093402924</v>
      </c>
      <c r="E31" s="5">
        <f t="shared" si="1"/>
        <v>0.29236137076688279</v>
      </c>
      <c r="F31" s="5">
        <v>109.47352426657285</v>
      </c>
      <c r="G31" s="5">
        <v>27.699833120252336</v>
      </c>
      <c r="H31" s="5">
        <v>9.6466048855732803E-2</v>
      </c>
      <c r="I31" s="5">
        <f t="array" ref="I31">U$17+SUMPRODUCT(TRANSPOSE(U$18:U$22),B31:F31)</f>
        <v>115.08100858766693</v>
      </c>
      <c r="J31">
        <f t="shared" si="2"/>
        <v>-4.1464742033927848</v>
      </c>
    </row>
    <row r="32" spans="1:28" x14ac:dyDescent="0.25">
      <c r="A32" s="5">
        <v>104.86781094152015</v>
      </c>
      <c r="B32" s="5">
        <v>102.66937310847254</v>
      </c>
      <c r="C32" s="5">
        <v>282.34833904917127</v>
      </c>
      <c r="D32" s="5">
        <f t="shared" si="0"/>
        <v>-1.288680819416671</v>
      </c>
      <c r="E32" s="5">
        <f t="shared" si="1"/>
        <v>8.0457625183814302E-2</v>
      </c>
      <c r="F32" s="5">
        <v>109.77993468180152</v>
      </c>
      <c r="G32" s="5">
        <v>8.2605339394186679</v>
      </c>
      <c r="H32" s="5">
        <v>5.1442158191779198E-2</v>
      </c>
      <c r="I32" s="5">
        <f t="array" ref="I32">U$17+SUMPRODUCT(TRANSPOSE(U$18:U$22),B32:F32)</f>
        <v>106.79713821816117</v>
      </c>
      <c r="J32">
        <f t="shared" si="2"/>
        <v>-1.9293272766410183</v>
      </c>
    </row>
    <row r="33" spans="1:10" x14ac:dyDescent="0.25">
      <c r="A33" s="5">
        <v>105.87336764941726</v>
      </c>
      <c r="B33" s="5">
        <v>100.82274926030307</v>
      </c>
      <c r="C33" s="5">
        <v>109.4809389776555</v>
      </c>
      <c r="D33" s="5">
        <f t="shared" si="0"/>
        <v>-1.5045591579830533</v>
      </c>
      <c r="E33" s="5">
        <f t="shared" si="1"/>
        <v>0.17516837752567269</v>
      </c>
      <c r="F33" s="5">
        <v>109.97539613570569</v>
      </c>
      <c r="G33" s="5">
        <v>17.660957405605004</v>
      </c>
      <c r="H33" s="5">
        <v>3.1292541871353288E-2</v>
      </c>
      <c r="I33" s="5">
        <f t="array" ref="I33">U$17+SUMPRODUCT(TRANSPOSE(U$18:U$22),B33:F33)</f>
        <v>103.46974930589121</v>
      </c>
      <c r="J33">
        <f t="shared" si="2"/>
        <v>2.4036183435260483</v>
      </c>
    </row>
    <row r="34" spans="1:10" x14ac:dyDescent="0.25">
      <c r="A34" s="5">
        <v>95.952945872851743</v>
      </c>
      <c r="B34" s="5">
        <v>116.93374832287162</v>
      </c>
      <c r="C34" s="5">
        <v>219.92312502198348</v>
      </c>
      <c r="D34" s="5">
        <f t="shared" si="0"/>
        <v>-1.2425214257544492</v>
      </c>
      <c r="E34" s="5">
        <f t="shared" si="1"/>
        <v>0.2079790300979773</v>
      </c>
      <c r="F34" s="5">
        <v>110.73892880640834</v>
      </c>
      <c r="G34" s="5">
        <v>24.319767561911821</v>
      </c>
      <c r="H34" s="5">
        <v>5.7210872918773026E-2</v>
      </c>
      <c r="I34" s="5">
        <f t="array" ref="I34">U$17+SUMPRODUCT(TRANSPOSE(U$18:U$22),B34:F34)</f>
        <v>95.027984881770237</v>
      </c>
      <c r="J34">
        <f t="shared" si="2"/>
        <v>0.92496099108150531</v>
      </c>
    </row>
    <row r="35" spans="1:10" x14ac:dyDescent="0.25">
      <c r="A35" s="5">
        <v>125.16983836321751</v>
      </c>
      <c r="B35" s="5">
        <v>101.54433130540434</v>
      </c>
      <c r="C35" s="5">
        <v>409.92163593782686</v>
      </c>
      <c r="D35" s="5">
        <f t="shared" si="0"/>
        <v>-0.56775044870793911</v>
      </c>
      <c r="E35" s="5">
        <f t="shared" si="1"/>
        <v>3.0289729886171764E-3</v>
      </c>
      <c r="F35" s="5">
        <v>109.99886069696726</v>
      </c>
      <c r="G35" s="5">
        <v>0.30757503667126329</v>
      </c>
      <c r="H35" s="5">
        <v>0.27055125404485231</v>
      </c>
      <c r="I35" s="5">
        <f t="array" ref="I35">U$17+SUMPRODUCT(TRANSPOSE(U$18:U$22),B35:F35)</f>
        <v>115.62091957550753</v>
      </c>
      <c r="J35">
        <f t="shared" si="2"/>
        <v>9.5489187877099795</v>
      </c>
    </row>
    <row r="36" spans="1:10" x14ac:dyDescent="0.25">
      <c r="A36" s="5">
        <v>93.63810660597143</v>
      </c>
      <c r="B36" s="5">
        <v>111.31466884546029</v>
      </c>
      <c r="C36" s="5">
        <v>464.35706545757523</v>
      </c>
      <c r="D36" s="5">
        <f t="shared" si="0"/>
        <v>-1.2286332198940018</v>
      </c>
      <c r="E36" s="5">
        <f t="shared" si="1"/>
        <v>0.15304513616531473</v>
      </c>
      <c r="F36" s="5">
        <v>110.64337090310941</v>
      </c>
      <c r="G36" s="5">
        <v>17.036168650650389</v>
      </c>
      <c r="H36" s="5">
        <v>5.9069974055149709E-2</v>
      </c>
      <c r="I36" s="5">
        <f t="array" ref="I36">U$17+SUMPRODUCT(TRANSPOSE(U$18:U$22),B36:F36)</f>
        <v>104.18716219482241</v>
      </c>
      <c r="J36">
        <f t="shared" si="2"/>
        <v>-10.549055588850976</v>
      </c>
    </row>
    <row r="37" spans="1:10" x14ac:dyDescent="0.25">
      <c r="A37" s="5">
        <v>110.78525444912029</v>
      </c>
      <c r="B37" s="5">
        <v>98.80056620118981</v>
      </c>
      <c r="C37" s="5">
        <v>91.179973522061104</v>
      </c>
      <c r="D37" s="5">
        <f t="shared" si="0"/>
        <v>-0.8009788730362819</v>
      </c>
      <c r="E37" s="5">
        <f t="shared" si="1"/>
        <v>0.16567751654754814</v>
      </c>
      <c r="F37" s="5">
        <v>109.60716383942015</v>
      </c>
      <c r="G37" s="5">
        <v>16.36903244170475</v>
      </c>
      <c r="H37" s="5">
        <v>0.15813249635324417</v>
      </c>
      <c r="I37" s="5">
        <f t="array" ref="I37">U$17+SUMPRODUCT(TRANSPOSE(U$18:U$22),B37:F37)</f>
        <v>109.97216021447379</v>
      </c>
      <c r="J37">
        <f t="shared" si="2"/>
        <v>0.8130942346464991</v>
      </c>
    </row>
    <row r="38" spans="1:10" x14ac:dyDescent="0.25">
      <c r="A38" s="5">
        <v>108.55954483576326</v>
      </c>
      <c r="B38" s="5">
        <v>112.76908197936027</v>
      </c>
      <c r="C38" s="5">
        <v>259.94299714010242</v>
      </c>
      <c r="D38" s="5">
        <f t="shared" si="0"/>
        <v>-0.25358829572074687</v>
      </c>
      <c r="E38" s="5">
        <f t="shared" si="1"/>
        <v>0.1768637470225583</v>
      </c>
      <c r="F38" s="5">
        <v>110.81622357086704</v>
      </c>
      <c r="G38" s="5">
        <v>19.944762387163713</v>
      </c>
      <c r="H38" s="5">
        <v>0.55771420262607885</v>
      </c>
      <c r="I38" s="5">
        <f t="array" ref="I38">U$17+SUMPRODUCT(TRANSPOSE(U$18:U$22),B38:F38)</f>
        <v>106.64217960717897</v>
      </c>
      <c r="J38">
        <f t="shared" si="2"/>
        <v>1.9173652285842877</v>
      </c>
    </row>
    <row r="39" spans="1:10" x14ac:dyDescent="0.25">
      <c r="A39" s="5">
        <v>113.22323612221589</v>
      </c>
      <c r="B39" s="5">
        <v>104.35709096410909</v>
      </c>
      <c r="C39" s="5">
        <v>191.864670165501</v>
      </c>
      <c r="D39" s="5">
        <f t="shared" si="0"/>
        <v>0.23073908524330039</v>
      </c>
      <c r="E39" s="5">
        <f t="shared" si="1"/>
        <v>0.27086612411826305</v>
      </c>
      <c r="F39" s="5">
        <v>109.58945326898409</v>
      </c>
      <c r="G39" s="5">
        <v>28.26680075370524</v>
      </c>
      <c r="H39" s="5">
        <v>1.7011361954023716</v>
      </c>
      <c r="I39" s="5">
        <f t="array" ref="I39">U$17+SUMPRODUCT(TRANSPOSE(U$18:U$22),B39:F39)</f>
        <v>115.43507162612744</v>
      </c>
      <c r="J39">
        <f t="shared" si="2"/>
        <v>-2.2118355039115443</v>
      </c>
    </row>
    <row r="40" spans="1:10" x14ac:dyDescent="0.25">
      <c r="A40" s="5">
        <v>99.927456201572824</v>
      </c>
      <c r="B40" s="5">
        <v>99.82170122358734</v>
      </c>
      <c r="C40" s="5">
        <v>237.03791342020767</v>
      </c>
      <c r="D40" s="5">
        <f t="shared" si="0"/>
        <v>-1.4036268484847385</v>
      </c>
      <c r="E40" s="5">
        <f t="shared" si="1"/>
        <v>0.32325908964328809</v>
      </c>
      <c r="F40" s="5">
        <v>109.71017738132123</v>
      </c>
      <c r="G40" s="5">
        <v>32.268272264181142</v>
      </c>
      <c r="H40" s="5">
        <v>3.9479637060831442E-2</v>
      </c>
      <c r="I40" s="5">
        <f t="array" ref="I40">U$17+SUMPRODUCT(TRANSPOSE(U$18:U$22),B40:F40)</f>
        <v>107.52560757203906</v>
      </c>
      <c r="J40">
        <f t="shared" si="2"/>
        <v>-7.5981513704662405</v>
      </c>
    </row>
    <row r="41" spans="1:10" x14ac:dyDescent="0.25">
      <c r="A41" s="5">
        <v>110.34402101931641</v>
      </c>
      <c r="B41" s="5">
        <v>103.68968687863746</v>
      </c>
      <c r="C41" s="5">
        <v>406.26054687278321</v>
      </c>
      <c r="D41" s="5">
        <f t="shared" si="0"/>
        <v>-1.1605469940379227</v>
      </c>
      <c r="E41" s="5">
        <f t="shared" si="1"/>
        <v>8.7841452770183334E-2</v>
      </c>
      <c r="F41" s="5">
        <v>110.27781648698976</v>
      </c>
      <c r="G41" s="5">
        <v>9.1082527327049316</v>
      </c>
      <c r="H41" s="5">
        <v>6.9096015810091255E-2</v>
      </c>
      <c r="I41" s="5">
        <f t="array" ref="I41">U$17+SUMPRODUCT(TRANSPOSE(U$18:U$22),B41:F41)</f>
        <v>109.48887141783226</v>
      </c>
      <c r="J41">
        <f t="shared" si="2"/>
        <v>0.85514960148415753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1"/>
  <sheetViews>
    <sheetView workbookViewId="0"/>
  </sheetViews>
  <sheetFormatPr defaultRowHeight="15" x14ac:dyDescent="0.25"/>
  <sheetData>
    <row r="1" spans="1:20" x14ac:dyDescent="0.25">
      <c r="A1" t="s">
        <v>0</v>
      </c>
      <c r="B1" s="5" t="s">
        <v>1</v>
      </c>
      <c r="C1" s="5" t="s">
        <v>33</v>
      </c>
      <c r="D1" s="5" t="s">
        <v>4</v>
      </c>
      <c r="E1" s="5" t="s">
        <v>34</v>
      </c>
      <c r="F1" s="5" t="s">
        <v>30</v>
      </c>
      <c r="G1" s="5" t="s">
        <v>35</v>
      </c>
      <c r="H1" s="5"/>
      <c r="I1" t="s">
        <v>6</v>
      </c>
      <c r="S1" s="6" t="s">
        <v>10</v>
      </c>
      <c r="T1" s="1">
        <v>0.9958822737116958</v>
      </c>
    </row>
    <row r="2" spans="1:20" ht="15.75" thickBot="1" x14ac:dyDescent="0.3">
      <c r="A2" s="5">
        <v>100.45901240684556</v>
      </c>
      <c r="B2" s="5">
        <v>110.6689447126881</v>
      </c>
      <c r="C2" s="5">
        <v>-1.4471498030524894</v>
      </c>
      <c r="D2" s="5">
        <f>E2/B2</f>
        <v>0.16362071850937113</v>
      </c>
      <c r="E2" s="5">
        <v>18.107732250563895</v>
      </c>
      <c r="F2" s="5">
        <f>J$17+J$18*B2+J$19*C2+J$20*D2</f>
        <v>99.485855103525438</v>
      </c>
      <c r="G2" s="5">
        <v>100.97159317799394</v>
      </c>
      <c r="H2" s="5"/>
    </row>
    <row r="3" spans="1:20" x14ac:dyDescent="0.25">
      <c r="A3" s="5">
        <v>111.51106074633614</v>
      </c>
      <c r="B3" s="5">
        <v>105.87064382444359</v>
      </c>
      <c r="C3" s="5">
        <v>-0.81633121781948992</v>
      </c>
      <c r="D3" s="5">
        <f t="shared" ref="D3:D41" si="0">E3/B3</f>
        <v>0.10689689764403218</v>
      </c>
      <c r="E3" s="5">
        <v>11.317243376409333</v>
      </c>
      <c r="F3" s="5">
        <f t="shared" ref="F3:F41" si="1">J$17+J$18*B3+J$19*C3+J$20*D3</f>
        <v>110.5975078282454</v>
      </c>
      <c r="G3" s="5">
        <v>112.14691597364407</v>
      </c>
      <c r="H3" s="5"/>
      <c r="I3" s="4" t="s">
        <v>7</v>
      </c>
      <c r="J3" s="4"/>
    </row>
    <row r="4" spans="1:20" x14ac:dyDescent="0.25">
      <c r="A4" s="5">
        <v>109.07354836240773</v>
      </c>
      <c r="B4" s="5">
        <v>111.51356422722108</v>
      </c>
      <c r="C4" s="5">
        <v>-0.87723397672710035</v>
      </c>
      <c r="D4" s="5">
        <f t="shared" si="0"/>
        <v>9.4934994348546478E-2</v>
      </c>
      <c r="E4" s="5">
        <v>10.586539589697509</v>
      </c>
      <c r="F4" s="5">
        <f t="shared" si="1"/>
        <v>106.04856288556326</v>
      </c>
      <c r="G4" s="5">
        <v>104.32604885565902</v>
      </c>
      <c r="H4" s="5"/>
      <c r="I4" s="1" t="s">
        <v>8</v>
      </c>
      <c r="J4" s="1">
        <v>0.93181509705394538</v>
      </c>
    </row>
    <row r="5" spans="1:20" x14ac:dyDescent="0.25">
      <c r="A5" s="5">
        <v>107.72849535995638</v>
      </c>
      <c r="B5" s="5">
        <v>96.003608223431712</v>
      </c>
      <c r="C5" s="5">
        <v>-1.2954686781564273</v>
      </c>
      <c r="D5" s="5">
        <f t="shared" si="0"/>
        <v>0.2356692894388574</v>
      </c>
      <c r="E5" s="5">
        <v>22.625102133582597</v>
      </c>
      <c r="F5" s="5">
        <f t="shared" si="1"/>
        <v>109.48657073640108</v>
      </c>
      <c r="G5" s="5">
        <v>108.50162053812913</v>
      </c>
      <c r="H5" s="5"/>
      <c r="I5" s="1" t="s">
        <v>9</v>
      </c>
      <c r="J5" s="1">
        <v>0.86827937509765374</v>
      </c>
    </row>
    <row r="6" spans="1:20" x14ac:dyDescent="0.25">
      <c r="A6" s="5">
        <v>95.432326172306787</v>
      </c>
      <c r="B6" s="5">
        <v>100.54381784884878</v>
      </c>
      <c r="C6" s="5">
        <v>-2.1691239296708931</v>
      </c>
      <c r="D6" s="5">
        <f t="shared" si="0"/>
        <v>0.27492359425146251</v>
      </c>
      <c r="E6" s="5">
        <v>27.641867782769857</v>
      </c>
      <c r="F6" s="5">
        <f t="shared" si="1"/>
        <v>97.517211373831628</v>
      </c>
      <c r="G6" s="5">
        <v>96.115165024830802</v>
      </c>
      <c r="H6" s="5"/>
      <c r="I6" s="1" t="s">
        <v>10</v>
      </c>
      <c r="J6" s="1">
        <v>0.8573026563557915</v>
      </c>
    </row>
    <row r="7" spans="1:20" x14ac:dyDescent="0.25">
      <c r="A7" s="5">
        <v>109.47707314601058</v>
      </c>
      <c r="B7" s="5">
        <v>100.98394513452979</v>
      </c>
      <c r="C7" s="5">
        <v>-1.6254178929592202</v>
      </c>
      <c r="D7" s="5">
        <f t="shared" si="0"/>
        <v>8.883754254137817E-2</v>
      </c>
      <c r="E7" s="5">
        <v>8.9711655218849895</v>
      </c>
      <c r="F7" s="5">
        <f t="shared" si="1"/>
        <v>109.29202574347113</v>
      </c>
      <c r="G7" s="5">
        <v>106.38032373655349</v>
      </c>
      <c r="H7" s="5"/>
      <c r="I7" s="1" t="s">
        <v>11</v>
      </c>
      <c r="J7" s="1">
        <v>3.4492632222606905</v>
      </c>
    </row>
    <row r="8" spans="1:20" ht="15.75" thickBot="1" x14ac:dyDescent="0.3">
      <c r="A8" s="5">
        <v>87.94138453352231</v>
      </c>
      <c r="B8" s="5">
        <v>103.87844191049307</v>
      </c>
      <c r="C8" s="5">
        <v>-3.5186749711364462</v>
      </c>
      <c r="D8" s="5">
        <f t="shared" si="0"/>
        <v>0.16009157666232512</v>
      </c>
      <c r="E8" s="5">
        <v>16.630063546676588</v>
      </c>
      <c r="F8" s="5">
        <f t="shared" si="1"/>
        <v>89.623161534307371</v>
      </c>
      <c r="G8" s="5">
        <v>92.815559524008592</v>
      </c>
      <c r="H8" s="5"/>
      <c r="I8" s="2" t="s">
        <v>12</v>
      </c>
      <c r="J8" s="2">
        <v>40</v>
      </c>
    </row>
    <row r="9" spans="1:20" x14ac:dyDescent="0.25">
      <c r="A9" s="5">
        <v>110.54882029414527</v>
      </c>
      <c r="B9" s="5">
        <v>108.8012503633518</v>
      </c>
      <c r="C9" s="5">
        <v>-2.8955831586836057E-2</v>
      </c>
      <c r="D9" s="5">
        <f t="shared" si="0"/>
        <v>0.2190218823997428</v>
      </c>
      <c r="E9" s="5">
        <v>23.82985466202701</v>
      </c>
      <c r="F9" s="5">
        <f t="shared" si="1"/>
        <v>109.2683554425289</v>
      </c>
      <c r="G9" s="5">
        <v>113.32986634238513</v>
      </c>
      <c r="H9" s="5"/>
    </row>
    <row r="10" spans="1:20" ht="15.75" thickBot="1" x14ac:dyDescent="0.3">
      <c r="A10" s="5">
        <v>108.23792665307853</v>
      </c>
      <c r="B10" s="5">
        <v>107.69399532566433</v>
      </c>
      <c r="C10" s="5">
        <v>0.11488725838637882</v>
      </c>
      <c r="D10" s="5">
        <f t="shared" si="0"/>
        <v>0.3160112427094337</v>
      </c>
      <c r="E10" s="5">
        <v>34.032513295207131</v>
      </c>
      <c r="F10" s="5">
        <f t="shared" si="1"/>
        <v>107.05761427375482</v>
      </c>
      <c r="G10" s="5">
        <v>102.89185931274197</v>
      </c>
      <c r="H10" s="5"/>
      <c r="I10" t="s">
        <v>13</v>
      </c>
    </row>
    <row r="11" spans="1:20" x14ac:dyDescent="0.25">
      <c r="A11" s="5">
        <v>110.9262013113472</v>
      </c>
      <c r="B11" s="5">
        <v>105.90602205671701</v>
      </c>
      <c r="C11" s="5">
        <v>-0.52291655036215323</v>
      </c>
      <c r="D11" s="5">
        <f t="shared" si="0"/>
        <v>0.16954291771130825</v>
      </c>
      <c r="E11" s="5">
        <v>17.955615982693967</v>
      </c>
      <c r="F11" s="5">
        <f t="shared" si="1"/>
        <v>110.06277284193965</v>
      </c>
      <c r="G11" s="5">
        <v>114.00492465983075</v>
      </c>
      <c r="H11" s="5"/>
      <c r="I11" s="3"/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</row>
    <row r="12" spans="1:20" x14ac:dyDescent="0.25">
      <c r="A12" s="5">
        <v>100.95568699715852</v>
      </c>
      <c r="B12" s="5">
        <v>107.52527054702237</v>
      </c>
      <c r="C12" s="5">
        <v>-1.6741125089787277</v>
      </c>
      <c r="D12" s="5">
        <f t="shared" si="0"/>
        <v>0.15808599392680106</v>
      </c>
      <c r="E12" s="5">
        <v>16.998239266674219</v>
      </c>
      <c r="F12" s="5">
        <f t="shared" si="1"/>
        <v>100.58792883197856</v>
      </c>
      <c r="G12" s="5">
        <v>94.636971856858779</v>
      </c>
      <c r="H12" s="5"/>
      <c r="I12" s="1" t="s">
        <v>14</v>
      </c>
      <c r="J12" s="1">
        <v>3</v>
      </c>
      <c r="K12" s="1">
        <v>2823.3250336989113</v>
      </c>
      <c r="L12" s="1">
        <v>941.1083445663038</v>
      </c>
      <c r="M12" s="1">
        <v>79.101906090230329</v>
      </c>
      <c r="N12" s="1">
        <v>6.5132337910226405E-16</v>
      </c>
    </row>
    <row r="13" spans="1:20" x14ac:dyDescent="0.25">
      <c r="A13" s="5">
        <v>107.50136314639448</v>
      </c>
      <c r="B13" s="5">
        <v>102.99828831422411</v>
      </c>
      <c r="C13" s="5">
        <v>-1.4281184418021549</v>
      </c>
      <c r="D13" s="5">
        <f t="shared" si="0"/>
        <v>0.13511580412232863</v>
      </c>
      <c r="E13" s="5">
        <v>13.916696548799836</v>
      </c>
      <c r="F13" s="5">
        <f t="shared" si="1"/>
        <v>107.12698087471817</v>
      </c>
      <c r="G13" s="5">
        <v>111.44282381963727</v>
      </c>
      <c r="H13" s="5"/>
      <c r="I13" s="1" t="s">
        <v>15</v>
      </c>
      <c r="J13" s="1">
        <v>36</v>
      </c>
      <c r="K13" s="1">
        <v>428.30700395184726</v>
      </c>
      <c r="L13" s="1">
        <v>11.897416776440203</v>
      </c>
      <c r="M13" s="1"/>
      <c r="N13" s="1"/>
    </row>
    <row r="14" spans="1:20" ht="15.75" thickBot="1" x14ac:dyDescent="0.3">
      <c r="A14" s="5">
        <v>112.09186316706567</v>
      </c>
      <c r="B14" s="5">
        <v>105.33019950653234</v>
      </c>
      <c r="C14" s="5">
        <v>-0.53891547661498762</v>
      </c>
      <c r="D14" s="5">
        <f t="shared" si="0"/>
        <v>0.16301684304685293</v>
      </c>
      <c r="E14" s="5">
        <v>17.170596601050089</v>
      </c>
      <c r="F14" s="5">
        <f t="shared" si="1"/>
        <v>110.695205935046</v>
      </c>
      <c r="G14" s="5">
        <v>105.02024441800724</v>
      </c>
      <c r="H14" s="5"/>
      <c r="I14" s="2" t="s">
        <v>16</v>
      </c>
      <c r="J14" s="2">
        <v>39</v>
      </c>
      <c r="K14" s="2">
        <v>3251.6320376507583</v>
      </c>
      <c r="L14" s="2"/>
      <c r="M14" s="2"/>
      <c r="N14" s="2"/>
    </row>
    <row r="15" spans="1:20" ht="15.75" thickBot="1" x14ac:dyDescent="0.3">
      <c r="A15" s="5">
        <v>95.140526696188218</v>
      </c>
      <c r="B15" s="5">
        <v>114.48642361768</v>
      </c>
      <c r="C15" s="5">
        <v>-2.0623784633063051</v>
      </c>
      <c r="D15" s="5">
        <f t="shared" si="0"/>
        <v>0.14522758989517404</v>
      </c>
      <c r="E15" s="5">
        <v>16.626587377713598</v>
      </c>
      <c r="F15" s="5">
        <f t="shared" si="1"/>
        <v>92.541896662167034</v>
      </c>
      <c r="G15" s="5">
        <v>88.414192061532631</v>
      </c>
      <c r="H15" s="5"/>
    </row>
    <row r="16" spans="1:20" x14ac:dyDescent="0.25">
      <c r="A16" s="5">
        <v>99.976072592723426</v>
      </c>
      <c r="B16" s="5">
        <v>109.53044789421089</v>
      </c>
      <c r="C16" s="5">
        <v>-1.0548281424351529</v>
      </c>
      <c r="D16" s="5">
        <f t="shared" si="0"/>
        <v>0.25678966511250279</v>
      </c>
      <c r="E16" s="5">
        <v>28.126287034376851</v>
      </c>
      <c r="F16" s="5">
        <f t="shared" si="1"/>
        <v>99.332500111709123</v>
      </c>
      <c r="G16" s="5">
        <v>99.812116147590075</v>
      </c>
      <c r="H16" s="5"/>
      <c r="I16" s="3"/>
      <c r="J16" s="3" t="s">
        <v>23</v>
      </c>
      <c r="K16" s="3" t="s">
        <v>11</v>
      </c>
      <c r="L16" s="3" t="s">
        <v>24</v>
      </c>
      <c r="M16" s="3" t="s">
        <v>25</v>
      </c>
      <c r="N16" s="3" t="s">
        <v>26</v>
      </c>
      <c r="O16" s="3" t="s">
        <v>27</v>
      </c>
      <c r="P16" s="3" t="s">
        <v>28</v>
      </c>
      <c r="Q16" s="3" t="s">
        <v>29</v>
      </c>
    </row>
    <row r="17" spans="1:17" x14ac:dyDescent="0.25">
      <c r="A17" s="5">
        <v>88.442217203849111</v>
      </c>
      <c r="B17" s="5">
        <v>108.74983706785571</v>
      </c>
      <c r="C17" s="5">
        <v>-2.6965820983401523</v>
      </c>
      <c r="D17" s="5">
        <f t="shared" si="0"/>
        <v>0.2383123709782394</v>
      </c>
      <c r="E17" s="5">
        <v>25.916431515137919</v>
      </c>
      <c r="F17" s="5">
        <f t="shared" si="1"/>
        <v>88.43632078297945</v>
      </c>
      <c r="G17" s="5">
        <v>87.034488326347855</v>
      </c>
      <c r="H17" s="5"/>
      <c r="I17" s="1" t="s">
        <v>17</v>
      </c>
      <c r="J17" s="1">
        <v>207.82476640370962</v>
      </c>
      <c r="K17" s="1">
        <v>10.093448374105051</v>
      </c>
      <c r="L17" s="1">
        <v>20.590065822983583</v>
      </c>
      <c r="M17" s="1">
        <v>1.6678070588979107E-21</v>
      </c>
      <c r="N17" s="1">
        <v>187.35430430698128</v>
      </c>
      <c r="O17" s="1">
        <v>228.29522850043796</v>
      </c>
      <c r="P17" s="1">
        <v>187.35430430698128</v>
      </c>
      <c r="Q17" s="1">
        <v>228.29522850043796</v>
      </c>
    </row>
    <row r="18" spans="1:17" x14ac:dyDescent="0.25">
      <c r="A18" s="5">
        <v>107.71754452982491</v>
      </c>
      <c r="B18" s="5">
        <v>102.1371968227533</v>
      </c>
      <c r="C18" s="5">
        <v>-1.0567054936771121</v>
      </c>
      <c r="D18" s="5">
        <f t="shared" si="0"/>
        <v>0.2050990406121074</v>
      </c>
      <c r="E18" s="5">
        <v>20.948241079156684</v>
      </c>
      <c r="F18" s="5">
        <f t="shared" si="1"/>
        <v>107.59297585008353</v>
      </c>
      <c r="G18" s="5">
        <v>106.95001739648863</v>
      </c>
      <c r="H18" s="5"/>
      <c r="I18" s="1" t="s">
        <v>1</v>
      </c>
      <c r="J18" s="1">
        <v>-0.8167572880299947</v>
      </c>
      <c r="K18" s="1">
        <v>9.3216421618056086E-2</v>
      </c>
      <c r="L18" s="1">
        <v>-8.7619463808272631</v>
      </c>
      <c r="M18" s="1">
        <v>1.8745777999092599E-10</v>
      </c>
      <c r="N18" s="1">
        <v>-1.0058089535064387</v>
      </c>
      <c r="O18" s="1">
        <v>-0.62770562255355067</v>
      </c>
      <c r="P18" s="1">
        <v>-1.0058089535064387</v>
      </c>
      <c r="Q18" s="1">
        <v>-0.62770562255355067</v>
      </c>
    </row>
    <row r="19" spans="1:17" x14ac:dyDescent="0.25">
      <c r="A19" s="5">
        <v>107.55211002765921</v>
      </c>
      <c r="B19">
        <v>109.22803422229896</v>
      </c>
      <c r="C19">
        <v>-1.0809556514386596</v>
      </c>
      <c r="D19" s="5">
        <f t="shared" si="0"/>
        <v>9.7947725257968854E-2</v>
      </c>
      <c r="E19" s="5">
        <v>10.698637486473759</v>
      </c>
      <c r="F19" s="5">
        <f t="shared" si="1"/>
        <v>106.25457587720757</v>
      </c>
      <c r="G19" s="5">
        <v>110.52525688224813</v>
      </c>
      <c r="I19" s="1" t="s">
        <v>33</v>
      </c>
      <c r="J19" s="1">
        <v>7.512123801498098</v>
      </c>
      <c r="K19" s="1">
        <v>0.68263975980447045</v>
      </c>
      <c r="L19" s="1">
        <v>11.004521335894363</v>
      </c>
      <c r="M19" s="1">
        <v>4.531598807055443E-13</v>
      </c>
      <c r="N19" s="1">
        <v>6.1276661998079147</v>
      </c>
      <c r="O19" s="1">
        <v>8.8965814031882822</v>
      </c>
      <c r="P19" s="1">
        <v>6.1276661998079147</v>
      </c>
      <c r="Q19" s="1">
        <v>8.8965814031882822</v>
      </c>
    </row>
    <row r="20" spans="1:17" ht="15.75" thickBot="1" x14ac:dyDescent="0.3">
      <c r="A20" s="5">
        <v>82.842328986068665</v>
      </c>
      <c r="B20">
        <v>111.45630194784985</v>
      </c>
      <c r="C20">
        <v>-2.8088231115695974</v>
      </c>
      <c r="D20" s="5">
        <f t="shared" si="0"/>
        <v>0.26738897673259737</v>
      </c>
      <c r="E20" s="5">
        <v>29.802186528234973</v>
      </c>
      <c r="F20" s="5">
        <f t="shared" si="1"/>
        <v>84.124801347175506</v>
      </c>
      <c r="G20" s="5">
        <v>83.673111905227202</v>
      </c>
      <c r="I20" s="2" t="s">
        <v>4</v>
      </c>
      <c r="J20" s="2">
        <v>-43.259042816502173</v>
      </c>
      <c r="K20" s="2">
        <v>7.769247107746474</v>
      </c>
      <c r="L20" s="2">
        <v>-5.5679839007012575</v>
      </c>
      <c r="M20" s="2">
        <v>2.6272834013340754E-6</v>
      </c>
      <c r="N20" s="2">
        <v>-59.015806267857528</v>
      </c>
      <c r="O20" s="2">
        <v>-27.502279365146823</v>
      </c>
      <c r="P20" s="2">
        <v>-59.015806267857528</v>
      </c>
      <c r="Q20" s="2">
        <v>-27.502279365146823</v>
      </c>
    </row>
    <row r="21" spans="1:17" x14ac:dyDescent="0.25">
      <c r="A21" s="5">
        <v>103.38716772588414</v>
      </c>
      <c r="B21">
        <v>109.53608501139266</v>
      </c>
      <c r="C21">
        <v>-1.6262414992885423</v>
      </c>
      <c r="D21" s="5">
        <f t="shared" si="0"/>
        <v>9.6660012152188057E-2</v>
      </c>
      <c r="E21" s="5">
        <v>10.587759308304319</v>
      </c>
      <c r="F21" s="5">
        <f t="shared" si="1"/>
        <v>101.96242359025707</v>
      </c>
      <c r="G21" s="5">
        <v>102.51732259141509</v>
      </c>
    </row>
    <row r="22" spans="1:17" x14ac:dyDescent="0.25">
      <c r="A22" s="5">
        <v>102.59183410119994</v>
      </c>
      <c r="B22">
        <v>95.813200922475176</v>
      </c>
      <c r="C22">
        <v>-1.8365340424922592</v>
      </c>
      <c r="D22" s="5">
        <f t="shared" si="0"/>
        <v>0.24423583930382481</v>
      </c>
      <c r="E22" s="5">
        <v>23.401017543686727</v>
      </c>
      <c r="F22" s="5">
        <f t="shared" si="1"/>
        <v>105.2069565381597</v>
      </c>
      <c r="G22" s="5">
        <v>108.15222356218645</v>
      </c>
    </row>
    <row r="23" spans="1:17" x14ac:dyDescent="0.25">
      <c r="A23" s="5">
        <v>98.042732851267147</v>
      </c>
      <c r="B23">
        <v>99.705634710377964</v>
      </c>
      <c r="C23">
        <v>-2.1061534096270824</v>
      </c>
      <c r="D23" s="5">
        <f t="shared" si="0"/>
        <v>0.26259260927162104</v>
      </c>
      <c r="E23" s="5">
        <v>26.181962777681257</v>
      </c>
      <c r="F23" s="5">
        <f t="shared" si="1"/>
        <v>99.208272510507953</v>
      </c>
      <c r="G23" s="5">
        <v>103.6504767267587</v>
      </c>
    </row>
    <row r="24" spans="1:17" x14ac:dyDescent="0.25">
      <c r="A24" s="5">
        <v>113.61567876629651</v>
      </c>
      <c r="B24">
        <v>106.13684673202923</v>
      </c>
      <c r="C24">
        <v>0.22954821905472531</v>
      </c>
      <c r="D24" s="5">
        <f t="shared" si="0"/>
        <v>0.22671662649543295</v>
      </c>
      <c r="E24" s="5">
        <v>24.062987837948484</v>
      </c>
      <c r="F24" s="5">
        <f t="shared" si="1"/>
        <v>113.05357369397586</v>
      </c>
      <c r="G24" s="5">
        <v>111.48344115577085</v>
      </c>
    </row>
    <row r="25" spans="1:17" x14ac:dyDescent="0.25">
      <c r="A25" s="5">
        <v>119.52907706351965</v>
      </c>
      <c r="B25">
        <v>95.475184420031951</v>
      </c>
      <c r="C25">
        <v>-0.10781106447562869</v>
      </c>
      <c r="D25" s="5">
        <f t="shared" si="0"/>
        <v>0.19906445917513843</v>
      </c>
      <c r="E25" s="5">
        <v>19.005715951220264</v>
      </c>
      <c r="F25" s="5">
        <f t="shared" si="1"/>
        <v>120.42348567642733</v>
      </c>
      <c r="G25" s="5">
        <v>123.10405220748829</v>
      </c>
    </row>
    <row r="26" spans="1:17" x14ac:dyDescent="0.25">
      <c r="A26" s="5">
        <v>100.19581921919074</v>
      </c>
      <c r="B26">
        <v>106.99715710091289</v>
      </c>
      <c r="C26">
        <v>-1.3330971690107793</v>
      </c>
      <c r="D26" s="5">
        <f t="shared" si="0"/>
        <v>0.24370188063285483</v>
      </c>
      <c r="E26" s="5">
        <v>26.075408407861488</v>
      </c>
      <c r="F26" s="5">
        <f t="shared" si="1"/>
        <v>99.87735748125435</v>
      </c>
      <c r="G26" s="5">
        <v>100.58723712893048</v>
      </c>
    </row>
    <row r="27" spans="1:17" x14ac:dyDescent="0.25">
      <c r="A27" s="5">
        <v>95.15682260893054</v>
      </c>
      <c r="B27">
        <v>117.23040740752377</v>
      </c>
      <c r="C27">
        <v>-1.5612778339945113</v>
      </c>
      <c r="D27" s="5">
        <f t="shared" si="0"/>
        <v>0.16897587334662326</v>
      </c>
      <c r="E27" s="5">
        <v>19.809110474466781</v>
      </c>
      <c r="F27" s="5">
        <f t="shared" si="1"/>
        <v>93.03772985733012</v>
      </c>
      <c r="G27" s="5">
        <v>96.448178823357168</v>
      </c>
    </row>
    <row r="28" spans="1:17" x14ac:dyDescent="0.25">
      <c r="A28" s="5">
        <v>100.54827939372805</v>
      </c>
      <c r="B28">
        <v>109.66838552899418</v>
      </c>
      <c r="C28">
        <v>-1.2966369624724516</v>
      </c>
      <c r="D28" s="5">
        <f t="shared" si="0"/>
        <v>0.1953185661690526</v>
      </c>
      <c r="E28" s="5">
        <v>21.420271815598021</v>
      </c>
      <c r="F28" s="5">
        <f t="shared" si="1"/>
        <v>100.06252165196406</v>
      </c>
      <c r="G28" s="5">
        <v>105.4046351026094</v>
      </c>
    </row>
    <row r="29" spans="1:17" x14ac:dyDescent="0.25">
      <c r="A29" s="5">
        <v>111.18239233971562</v>
      </c>
      <c r="B29">
        <v>102.70081980160141</v>
      </c>
      <c r="C29">
        <v>-1.028614692808149</v>
      </c>
      <c r="D29" s="5">
        <f t="shared" si="0"/>
        <v>0.12711204582131216</v>
      </c>
      <c r="E29" s="5">
        <v>13.054511312507481</v>
      </c>
      <c r="F29" s="5">
        <f t="shared" si="1"/>
        <v>110.71729699500439</v>
      </c>
      <c r="G29" s="5">
        <v>107.63944848646389</v>
      </c>
    </row>
    <row r="30" spans="1:17" x14ac:dyDescent="0.25">
      <c r="A30" s="5">
        <v>118.27848456440138</v>
      </c>
      <c r="B30">
        <v>93.159206077463182</v>
      </c>
      <c r="C30">
        <v>-0.47291636908027818</v>
      </c>
      <c r="D30" s="5">
        <f t="shared" si="0"/>
        <v>0.18800729533764218</v>
      </c>
      <c r="E30" s="5">
        <v>17.514610370425892</v>
      </c>
      <c r="F30" s="5">
        <f t="shared" si="1"/>
        <v>120.05068394174154</v>
      </c>
      <c r="G30" s="5">
        <v>119.68069793899156</v>
      </c>
    </row>
    <row r="31" spans="1:17" x14ac:dyDescent="0.25">
      <c r="A31" s="5">
        <v>107.21429592034724</v>
      </c>
      <c r="B31">
        <v>94.74518828391686</v>
      </c>
      <c r="C31">
        <v>-1.0156255093402924</v>
      </c>
      <c r="D31" s="5">
        <f t="shared" si="0"/>
        <v>0.29236137076688279</v>
      </c>
      <c r="E31" s="5">
        <v>27.699833120252336</v>
      </c>
      <c r="F31" s="5">
        <f t="shared" si="1"/>
        <v>110.16416574902676</v>
      </c>
      <c r="G31" s="5">
        <v>110.93453438427414</v>
      </c>
    </row>
    <row r="32" spans="1:17" x14ac:dyDescent="0.25">
      <c r="A32" s="5">
        <v>111.19603171717728</v>
      </c>
      <c r="B32">
        <v>102.66937310847254</v>
      </c>
      <c r="C32">
        <v>-1.288680819416671</v>
      </c>
      <c r="D32" s="5">
        <f t="shared" si="0"/>
        <v>8.0457625183814302E-2</v>
      </c>
      <c r="E32" s="5">
        <v>8.2605339394186679</v>
      </c>
      <c r="F32" s="5">
        <f t="shared" si="1"/>
        <v>110.80755795107915</v>
      </c>
      <c r="G32" s="5">
        <v>104.86781094152015</v>
      </c>
    </row>
    <row r="33" spans="1:7" x14ac:dyDescent="0.25">
      <c r="A33" s="5">
        <v>106.54537859604513</v>
      </c>
      <c r="B33">
        <v>100.82274926030307</v>
      </c>
      <c r="C33">
        <v>-1.5045591579830533</v>
      </c>
      <c r="D33" s="5">
        <f t="shared" si="0"/>
        <v>0.17516837752567269</v>
      </c>
      <c r="E33" s="5">
        <v>17.660957405605004</v>
      </c>
      <c r="F33" s="5">
        <f t="shared" si="1"/>
        <v>106.59700014120962</v>
      </c>
      <c r="G33" s="5">
        <v>105.87336764941726</v>
      </c>
    </row>
    <row r="34" spans="1:7" x14ac:dyDescent="0.25">
      <c r="A34" s="5">
        <v>95.57417933813467</v>
      </c>
      <c r="B34">
        <v>116.93374832287162</v>
      </c>
      <c r="C34">
        <v>-1.2425214257544492</v>
      </c>
      <c r="D34" s="5">
        <f t="shared" si="0"/>
        <v>0.2079790300979773</v>
      </c>
      <c r="E34" s="5">
        <v>24.319767561911821</v>
      </c>
      <c r="F34" s="5">
        <f t="shared" si="1"/>
        <v>93.987326700114707</v>
      </c>
      <c r="G34" s="5">
        <v>95.952945872851743</v>
      </c>
    </row>
    <row r="35" spans="1:7" x14ac:dyDescent="0.25">
      <c r="A35" s="5">
        <v>121.00684657117233</v>
      </c>
      <c r="B35">
        <v>101.54433130540434</v>
      </c>
      <c r="C35">
        <v>-0.56775044870793911</v>
      </c>
      <c r="D35" s="5">
        <f t="shared" si="0"/>
        <v>3.0289729886171764E-3</v>
      </c>
      <c r="E35" s="5">
        <v>0.30757503667126329</v>
      </c>
      <c r="F35" s="5">
        <f t="shared" si="1"/>
        <v>120.49165162063353</v>
      </c>
      <c r="G35" s="5">
        <v>125.16983836321751</v>
      </c>
    </row>
    <row r="36" spans="1:7" x14ac:dyDescent="0.25">
      <c r="A36" s="5">
        <v>101.67753560797837</v>
      </c>
      <c r="B36">
        <v>111.31466884546029</v>
      </c>
      <c r="C36">
        <v>-1.2286332198940018</v>
      </c>
      <c r="D36" s="5">
        <f t="shared" si="0"/>
        <v>0.15304513616531473</v>
      </c>
      <c r="E36" s="5">
        <v>17.036168650650389</v>
      </c>
      <c r="F36" s="5">
        <f t="shared" si="1"/>
        <v>101.05746840682481</v>
      </c>
      <c r="G36" s="5">
        <v>93.63810660597143</v>
      </c>
    </row>
    <row r="37" spans="1:7" x14ac:dyDescent="0.25">
      <c r="A37" s="5">
        <v>112.82558050043238</v>
      </c>
      <c r="B37">
        <v>98.80056620118981</v>
      </c>
      <c r="C37">
        <v>-0.8009788730362819</v>
      </c>
      <c r="D37" s="5">
        <f t="shared" si="0"/>
        <v>0.16567751654754814</v>
      </c>
      <c r="E37" s="5">
        <v>16.36903244170475</v>
      </c>
      <c r="F37" s="5">
        <f t="shared" si="1"/>
        <v>113.94458065870276</v>
      </c>
      <c r="G37" s="5">
        <v>110.78525444912029</v>
      </c>
    </row>
    <row r="38" spans="1:7" x14ac:dyDescent="0.25">
      <c r="A38" s="5">
        <v>108.49059849489814</v>
      </c>
      <c r="B38">
        <v>112.76908197936027</v>
      </c>
      <c r="C38">
        <v>-0.25358829572074687</v>
      </c>
      <c r="D38" s="5">
        <f t="shared" si="0"/>
        <v>0.1768637470225583</v>
      </c>
      <c r="E38" s="5">
        <v>19.944762387163713</v>
      </c>
      <c r="F38" s="5">
        <f t="shared" si="1"/>
        <v>106.16385375541415</v>
      </c>
      <c r="G38" s="5">
        <v>108.55954483576326</v>
      </c>
    </row>
    <row r="39" spans="1:7" x14ac:dyDescent="0.25">
      <c r="A39" s="5">
        <v>113.92645584845805</v>
      </c>
      <c r="B39">
        <v>104.35709096410909</v>
      </c>
      <c r="C39">
        <v>0.23073908524330039</v>
      </c>
      <c r="D39" s="5">
        <f t="shared" si="0"/>
        <v>0.27086612411826305</v>
      </c>
      <c r="E39" s="5">
        <v>28.26680075370524</v>
      </c>
      <c r="F39" s="5">
        <f t="shared" si="1"/>
        <v>112.60628311458458</v>
      </c>
      <c r="G39" s="5">
        <v>113.22323612221589</v>
      </c>
    </row>
    <row r="40" spans="1:7" x14ac:dyDescent="0.25">
      <c r="A40" s="5">
        <v>101.20302422113707</v>
      </c>
      <c r="B40">
        <v>99.82170122358734</v>
      </c>
      <c r="C40">
        <v>-1.4036268484847385</v>
      </c>
      <c r="D40" s="5">
        <f t="shared" si="0"/>
        <v>0.32325908964328809</v>
      </c>
      <c r="E40" s="5">
        <v>32.268272264181142</v>
      </c>
      <c r="F40" s="5">
        <f t="shared" si="1"/>
        <v>101.76656696916554</v>
      </c>
      <c r="G40" s="5">
        <v>99.927456201572824</v>
      </c>
    </row>
    <row r="41" spans="1:7" x14ac:dyDescent="0.25">
      <c r="A41" s="5">
        <v>111.6506444190539</v>
      </c>
      <c r="B41">
        <v>103.68968687863746</v>
      </c>
      <c r="C41">
        <v>-1.1605469940379227</v>
      </c>
      <c r="D41" s="5">
        <f t="shared" si="0"/>
        <v>8.7841452770183334E-2</v>
      </c>
      <c r="E41" s="5">
        <v>9.1082527327049316</v>
      </c>
      <c r="F41" s="5">
        <f t="shared" si="1"/>
        <v>110.61734908891589</v>
      </c>
      <c r="G41" s="5">
        <v>110.34402101931641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25">
      <c r="A2">
        <v>100.97159317799394</v>
      </c>
      <c r="B2">
        <v>110.6689447126881</v>
      </c>
      <c r="C2">
        <v>191.54079928643193</v>
      </c>
      <c r="D2">
        <v>3.5714962375598423E-2</v>
      </c>
      <c r="E2">
        <v>0.16362071850937113</v>
      </c>
      <c r="F2">
        <v>110.63098427953825</v>
      </c>
    </row>
    <row r="3" spans="1:6" x14ac:dyDescent="0.25">
      <c r="A3">
        <v>112.14691597364407</v>
      </c>
      <c r="B3">
        <v>105.87064382444359</v>
      </c>
      <c r="C3">
        <v>243.38954918690294</v>
      </c>
      <c r="D3">
        <v>0.15264014931028147</v>
      </c>
      <c r="E3">
        <v>0.10689689764403218</v>
      </c>
      <c r="F3">
        <v>110.48894033391619</v>
      </c>
    </row>
    <row r="4" spans="1:6" x14ac:dyDescent="0.25">
      <c r="A4">
        <v>104.32604885565902</v>
      </c>
      <c r="B4">
        <v>111.51356422722108</v>
      </c>
      <c r="C4">
        <v>62.96695847110999</v>
      </c>
      <c r="D4">
        <v>0.13266795148137761</v>
      </c>
      <c r="E4">
        <v>9.4934994348546478E-2</v>
      </c>
      <c r="F4">
        <v>110.9833225916809</v>
      </c>
    </row>
    <row r="5" spans="1:6" x14ac:dyDescent="0.25">
      <c r="A5">
        <v>108.50162053812913</v>
      </c>
      <c r="B5">
        <v>96.003608223431712</v>
      </c>
      <c r="C5">
        <v>195.03448590411114</v>
      </c>
      <c r="D5">
        <v>5.0644387355176262E-2</v>
      </c>
      <c r="E5">
        <v>0.2356692894388574</v>
      </c>
      <c r="F5">
        <v>109.65148717668897</v>
      </c>
    </row>
    <row r="6" spans="1:6" x14ac:dyDescent="0.25">
      <c r="A6">
        <v>96.115165024830802</v>
      </c>
      <c r="B6">
        <v>100.54381784884878</v>
      </c>
      <c r="C6">
        <v>71.00400557862045</v>
      </c>
      <c r="D6">
        <v>6.7744816435749604E-3</v>
      </c>
      <c r="E6">
        <v>0.27492359425146251</v>
      </c>
      <c r="F6">
        <v>109.59861863674715</v>
      </c>
    </row>
    <row r="7" spans="1:6" x14ac:dyDescent="0.25">
      <c r="A7">
        <v>106.38032373655349</v>
      </c>
      <c r="B7">
        <v>100.98394513452979</v>
      </c>
      <c r="C7">
        <v>277.37669478301393</v>
      </c>
      <c r="D7">
        <v>2.369092986490948E-2</v>
      </c>
      <c r="E7">
        <v>8.883754254137817E-2</v>
      </c>
      <c r="F7">
        <v>110.03882551381776</v>
      </c>
    </row>
    <row r="8" spans="1:6" x14ac:dyDescent="0.25">
      <c r="A8">
        <v>92.815559524008592</v>
      </c>
      <c r="B8">
        <v>103.87844191049307</v>
      </c>
      <c r="C8">
        <v>243.5598525999352</v>
      </c>
      <c r="D8">
        <v>3.029179638054476E-4</v>
      </c>
      <c r="E8">
        <v>0.16009157666232512</v>
      </c>
      <c r="F8">
        <v>110.19376622635181</v>
      </c>
    </row>
    <row r="9" spans="1:6" x14ac:dyDescent="0.25">
      <c r="A9">
        <v>113.32986634238513</v>
      </c>
      <c r="B9">
        <v>108.8012503633518</v>
      </c>
      <c r="C9">
        <v>221.1620332636827</v>
      </c>
      <c r="D9">
        <v>0.93550081117324169</v>
      </c>
      <c r="E9">
        <v>0.2190218823997428</v>
      </c>
      <c r="F9">
        <v>110.87957075148479</v>
      </c>
    </row>
    <row r="10" spans="1:6" x14ac:dyDescent="0.25">
      <c r="A10">
        <v>102.89185931274197</v>
      </c>
      <c r="B10">
        <v>107.69399532566433</v>
      </c>
      <c r="C10">
        <v>212.97966343953081</v>
      </c>
      <c r="D10">
        <v>1.3028285239659123</v>
      </c>
      <c r="E10">
        <v>0.3160112427094337</v>
      </c>
      <c r="F10">
        <v>110.4447136021831</v>
      </c>
    </row>
    <row r="11" spans="1:6" x14ac:dyDescent="0.25">
      <c r="A11">
        <v>114.00492465983075</v>
      </c>
      <c r="B11">
        <v>105.90602205671701</v>
      </c>
      <c r="C11">
        <v>233.76223145747699</v>
      </c>
      <c r="D11">
        <v>0.29997388631125871</v>
      </c>
      <c r="E11">
        <v>0.16954291771130825</v>
      </c>
      <c r="F11">
        <v>109.72639997920773</v>
      </c>
    </row>
    <row r="12" spans="1:6" x14ac:dyDescent="0.25">
      <c r="A12">
        <v>94.636971856858779</v>
      </c>
      <c r="B12">
        <v>107.52527054702237</v>
      </c>
      <c r="C12">
        <v>173.70776526715954</v>
      </c>
      <c r="D12">
        <v>2.117812420519595E-2</v>
      </c>
      <c r="E12">
        <v>0.15808599392680106</v>
      </c>
      <c r="F12">
        <v>110.32275194553044</v>
      </c>
    </row>
    <row r="13" spans="1:6" x14ac:dyDescent="0.25">
      <c r="A13">
        <v>111.44282381963727</v>
      </c>
      <c r="B13">
        <v>102.99828831422411</v>
      </c>
      <c r="C13">
        <v>216.44008774410185</v>
      </c>
      <c r="D13">
        <v>3.7314837802318833E-2</v>
      </c>
      <c r="E13">
        <v>0.13511580412232863</v>
      </c>
      <c r="F13">
        <v>109.57028381645225</v>
      </c>
    </row>
    <row r="14" spans="1:6" x14ac:dyDescent="0.25">
      <c r="A14">
        <v>105.02024441800724</v>
      </c>
      <c r="B14">
        <v>105.33019950653234</v>
      </c>
      <c r="C14">
        <v>163.85574728849411</v>
      </c>
      <c r="D14">
        <v>0.28912425278431542</v>
      </c>
      <c r="E14">
        <v>0.16301684304685293</v>
      </c>
      <c r="F14">
        <v>109.73181266725865</v>
      </c>
    </row>
    <row r="15" spans="1:6" x14ac:dyDescent="0.25">
      <c r="A15">
        <v>88.414192061532631</v>
      </c>
      <c r="B15">
        <v>114.48642361768</v>
      </c>
      <c r="C15">
        <v>165.18624779647607</v>
      </c>
      <c r="D15">
        <v>8.6620669615781517E-3</v>
      </c>
      <c r="E15">
        <v>0.14522758989517404</v>
      </c>
      <c r="F15">
        <v>111.21898705465676</v>
      </c>
    </row>
    <row r="16" spans="1:6" x14ac:dyDescent="0.25">
      <c r="A16">
        <v>99.812116147590075</v>
      </c>
      <c r="B16">
        <v>109.53044789421089</v>
      </c>
      <c r="C16">
        <v>121.4530739855205</v>
      </c>
      <c r="D16">
        <v>8.8139758772300972E-2</v>
      </c>
      <c r="E16">
        <v>0.25678966511250279</v>
      </c>
      <c r="F16">
        <v>110.83895268571442</v>
      </c>
    </row>
    <row r="17" spans="1:6" x14ac:dyDescent="0.25">
      <c r="A17">
        <v>87.034488326347855</v>
      </c>
      <c r="B17">
        <v>108.74983706785571</v>
      </c>
      <c r="C17">
        <v>335.47340044514169</v>
      </c>
      <c r="D17">
        <v>2.0110270009109392E-3</v>
      </c>
      <c r="E17">
        <v>0.2383123709782394</v>
      </c>
      <c r="F17">
        <v>109.96775813917472</v>
      </c>
    </row>
    <row r="18" spans="1:6" x14ac:dyDescent="0.25">
      <c r="A18">
        <v>106.95001739648863</v>
      </c>
      <c r="B18">
        <v>102.1371968227533</v>
      </c>
      <c r="C18">
        <v>126.48665818060967</v>
      </c>
      <c r="D18">
        <v>8.7759573977953642E-2</v>
      </c>
      <c r="E18">
        <v>0.2050990406121074</v>
      </c>
      <c r="F18">
        <v>109.60703062002131</v>
      </c>
    </row>
    <row r="19" spans="1:6" x14ac:dyDescent="0.25">
      <c r="A19">
        <v>110.52525688224813</v>
      </c>
      <c r="B19">
        <v>109.22803422229896</v>
      </c>
      <c r="C19">
        <v>322.8010317133452</v>
      </c>
      <c r="D19">
        <v>8.2993551316130953E-2</v>
      </c>
      <c r="E19">
        <v>9.7947725257968854E-2</v>
      </c>
      <c r="F19">
        <v>110.05998020708518</v>
      </c>
    </row>
    <row r="20" spans="1:6" x14ac:dyDescent="0.25">
      <c r="A20">
        <v>83.673111905227202</v>
      </c>
      <c r="B20">
        <v>111.45630194784985</v>
      </c>
      <c r="C20">
        <v>137.33471774697506</v>
      </c>
      <c r="D20">
        <v>1.5530194269996189E-3</v>
      </c>
      <c r="E20">
        <v>0.26738897673259737</v>
      </c>
      <c r="F20">
        <v>110.20057951395209</v>
      </c>
    </row>
    <row r="21" spans="1:6" x14ac:dyDescent="0.25">
      <c r="A21">
        <v>102.51732259141509</v>
      </c>
      <c r="B21">
        <v>109.53608501139266</v>
      </c>
      <c r="C21">
        <v>304.81857830468203</v>
      </c>
      <c r="D21">
        <v>2.3646044399453246E-2</v>
      </c>
      <c r="E21">
        <v>9.6660012152188057E-2</v>
      </c>
      <c r="F21">
        <v>110.57455208360012</v>
      </c>
    </row>
    <row r="22" spans="1:6" x14ac:dyDescent="0.25">
      <c r="A22">
        <v>108.15222356218645</v>
      </c>
      <c r="B22">
        <v>95.813200922475176</v>
      </c>
      <c r="C22">
        <v>164.11651092908517</v>
      </c>
      <c r="D22">
        <v>1.4570214905533523E-2</v>
      </c>
      <c r="E22">
        <v>0.24423583930382481</v>
      </c>
      <c r="F22">
        <v>109.30802996423462</v>
      </c>
    </row>
    <row r="23" spans="1:6" x14ac:dyDescent="0.25">
      <c r="A23">
        <v>103.6504767267587</v>
      </c>
      <c r="B23">
        <v>99.705634710377964</v>
      </c>
      <c r="C23">
        <v>275.38847679093158</v>
      </c>
      <c r="D23">
        <v>7.8315295395312342E-3</v>
      </c>
      <c r="E23">
        <v>0.26259260927162104</v>
      </c>
      <c r="F23">
        <v>109.4250824984051</v>
      </c>
    </row>
    <row r="24" spans="1:6" x14ac:dyDescent="0.25">
      <c r="A24">
        <v>111.48344115577085</v>
      </c>
      <c r="B24">
        <v>106.13684673202923</v>
      </c>
      <c r="C24">
        <v>201.338350477239</v>
      </c>
      <c r="D24">
        <v>1.6964779491662503</v>
      </c>
      <c r="E24">
        <v>0.22671662649543295</v>
      </c>
      <c r="F24">
        <v>110.27252871352599</v>
      </c>
    </row>
    <row r="25" spans="1:6" x14ac:dyDescent="0.25">
      <c r="A25">
        <v>123.10405220748829</v>
      </c>
      <c r="B25">
        <v>95.475184420031951</v>
      </c>
      <c r="C25">
        <v>217.7099976735318</v>
      </c>
      <c r="D25">
        <v>0.78016944171563429</v>
      </c>
      <c r="E25">
        <v>0.19906445917513843</v>
      </c>
      <c r="F25">
        <v>108.86892760352642</v>
      </c>
    </row>
    <row r="26" spans="1:6" x14ac:dyDescent="0.25">
      <c r="A26">
        <v>100.58723712893048</v>
      </c>
      <c r="B26">
        <v>106.99715710091289</v>
      </c>
      <c r="C26">
        <v>268.71124493064463</v>
      </c>
      <c r="D26">
        <v>4.6441135624006535E-2</v>
      </c>
      <c r="E26">
        <v>0.24370188063285483</v>
      </c>
      <c r="F26">
        <v>109.92782068637743</v>
      </c>
    </row>
    <row r="27" spans="1:6" x14ac:dyDescent="0.25">
      <c r="A27">
        <v>96.448178823357168</v>
      </c>
      <c r="B27">
        <v>117.23040740752377</v>
      </c>
      <c r="C27">
        <v>272.51582797079266</v>
      </c>
      <c r="D27">
        <v>2.7461367873359687E-2</v>
      </c>
      <c r="E27">
        <v>0.16897587334662326</v>
      </c>
      <c r="F27">
        <v>111.26657845278416</v>
      </c>
    </row>
    <row r="28" spans="1:6" x14ac:dyDescent="0.25">
      <c r="A28">
        <v>105.4046351026094</v>
      </c>
      <c r="B28">
        <v>109.66838552899418</v>
      </c>
      <c r="C28">
        <v>247.63124868550463</v>
      </c>
      <c r="D28">
        <v>5.0508333282761907E-2</v>
      </c>
      <c r="E28">
        <v>0.1953185661690526</v>
      </c>
      <c r="F28">
        <v>110.1355921897121</v>
      </c>
    </row>
    <row r="29" spans="1:6" x14ac:dyDescent="0.25">
      <c r="A29">
        <v>107.63944848646389</v>
      </c>
      <c r="B29">
        <v>102.70081980160141</v>
      </c>
      <c r="C29">
        <v>122.6451014034061</v>
      </c>
      <c r="D29">
        <v>9.3623593674124053E-2</v>
      </c>
      <c r="E29">
        <v>0.12711204582131216</v>
      </c>
      <c r="F29">
        <v>109.50725521043073</v>
      </c>
    </row>
    <row r="30" spans="1:6" x14ac:dyDescent="0.25">
      <c r="A30">
        <v>119.68069793899156</v>
      </c>
      <c r="B30">
        <v>93.159206077463182</v>
      </c>
      <c r="C30">
        <v>179.50549305198516</v>
      </c>
      <c r="D30">
        <v>0.33657637674256441</v>
      </c>
      <c r="E30">
        <v>0.18800729533764218</v>
      </c>
      <c r="F30">
        <v>109.04293986556152</v>
      </c>
    </row>
    <row r="31" spans="1:6" x14ac:dyDescent="0.25">
      <c r="A31">
        <v>110.93453438427414</v>
      </c>
      <c r="B31">
        <v>94.74518828391686</v>
      </c>
      <c r="C31">
        <v>271.63647083926674</v>
      </c>
      <c r="D31">
        <v>9.6466048855732803E-2</v>
      </c>
      <c r="E31">
        <v>0.29236137076688279</v>
      </c>
      <c r="F31">
        <v>109.47352426657285</v>
      </c>
    </row>
    <row r="32" spans="1:6" x14ac:dyDescent="0.25">
      <c r="A32">
        <v>104.86781094152015</v>
      </c>
      <c r="B32">
        <v>102.66937310847254</v>
      </c>
      <c r="C32">
        <v>282.34833904917127</v>
      </c>
      <c r="D32">
        <v>5.1442158191779198E-2</v>
      </c>
      <c r="E32">
        <v>8.0457625183814302E-2</v>
      </c>
      <c r="F32">
        <v>109.77993468180152</v>
      </c>
    </row>
    <row r="33" spans="1:6" x14ac:dyDescent="0.25">
      <c r="A33">
        <v>105.87336764941726</v>
      </c>
      <c r="B33">
        <v>100.82274926030307</v>
      </c>
      <c r="C33">
        <v>109.4809389776555</v>
      </c>
      <c r="D33">
        <v>3.1292541871353288E-2</v>
      </c>
      <c r="E33">
        <v>0.17516837752567269</v>
      </c>
      <c r="F33">
        <v>109.97539613570569</v>
      </c>
    </row>
    <row r="34" spans="1:6" x14ac:dyDescent="0.25">
      <c r="A34">
        <v>95.952945872851743</v>
      </c>
      <c r="B34">
        <v>116.93374832287162</v>
      </c>
      <c r="C34">
        <v>219.92312502198348</v>
      </c>
      <c r="D34">
        <v>5.7210872918773026E-2</v>
      </c>
      <c r="E34">
        <v>0.2079790300979773</v>
      </c>
      <c r="F34">
        <v>110.73892880640834</v>
      </c>
    </row>
    <row r="35" spans="1:6" x14ac:dyDescent="0.25">
      <c r="A35">
        <v>125.16983836321751</v>
      </c>
      <c r="B35">
        <v>101.54433130540434</v>
      </c>
      <c r="C35">
        <v>409.92163593782686</v>
      </c>
      <c r="D35">
        <v>0.27055125404485231</v>
      </c>
      <c r="E35">
        <v>3.0289729886171764E-3</v>
      </c>
      <c r="F35">
        <v>109.99886069696726</v>
      </c>
    </row>
    <row r="36" spans="1:6" x14ac:dyDescent="0.25">
      <c r="A36">
        <v>93.63810660597143</v>
      </c>
      <c r="B36">
        <v>111.31466884546029</v>
      </c>
      <c r="C36">
        <v>464.35706545757523</v>
      </c>
      <c r="D36">
        <v>5.9069974055149709E-2</v>
      </c>
      <c r="E36">
        <v>0.15304513616531473</v>
      </c>
      <c r="F36">
        <v>110.64337090310941</v>
      </c>
    </row>
    <row r="37" spans="1:6" x14ac:dyDescent="0.25">
      <c r="A37">
        <v>110.78525444912029</v>
      </c>
      <c r="B37">
        <v>98.80056620118981</v>
      </c>
      <c r="C37">
        <v>91.179973522061104</v>
      </c>
      <c r="D37">
        <v>0.15813249635324417</v>
      </c>
      <c r="E37">
        <v>0.16567751654754814</v>
      </c>
      <c r="F37">
        <v>109.60716383942015</v>
      </c>
    </row>
    <row r="38" spans="1:6" x14ac:dyDescent="0.25">
      <c r="A38">
        <v>108.55954483576326</v>
      </c>
      <c r="B38">
        <v>112.76908197936027</v>
      </c>
      <c r="C38">
        <v>259.94299714010242</v>
      </c>
      <c r="D38">
        <v>0.55771420262607885</v>
      </c>
      <c r="E38">
        <v>0.1768637470225583</v>
      </c>
      <c r="F38">
        <v>110.81622357086704</v>
      </c>
    </row>
    <row r="39" spans="1:6" x14ac:dyDescent="0.25">
      <c r="A39">
        <v>113.22323612221589</v>
      </c>
      <c r="B39">
        <v>104.35709096410909</v>
      </c>
      <c r="C39">
        <v>191.864670165501</v>
      </c>
      <c r="D39">
        <v>1.7011361954023716</v>
      </c>
      <c r="E39">
        <v>0.27086612411826305</v>
      </c>
      <c r="F39">
        <v>109.58945326898409</v>
      </c>
    </row>
    <row r="40" spans="1:6" x14ac:dyDescent="0.25">
      <c r="A40">
        <v>99.927456201572824</v>
      </c>
      <c r="B40">
        <v>99.82170122358734</v>
      </c>
      <c r="C40">
        <v>237.03791342020767</v>
      </c>
      <c r="D40">
        <v>3.9479637060831442E-2</v>
      </c>
      <c r="E40">
        <v>0.32325908964328809</v>
      </c>
      <c r="F40">
        <v>109.71017738132123</v>
      </c>
    </row>
    <row r="41" spans="1:6" x14ac:dyDescent="0.25">
      <c r="A41">
        <v>110.34402101931641</v>
      </c>
      <c r="B41">
        <v>103.68968687863746</v>
      </c>
      <c r="C41">
        <v>406.26054687278321</v>
      </c>
      <c r="D41">
        <v>6.9096015810091255E-2</v>
      </c>
      <c r="E41">
        <v>8.7841452770183334E-2</v>
      </c>
      <c r="F41">
        <v>110.27781648698976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2017-07-28T11:13:37Z</dcterms:created>
  <dcterms:modified xsi:type="dcterms:W3CDTF">2022-05-13T12:49:35Z</dcterms:modified>
</cp:coreProperties>
</file>